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285" yWindow="150" windowWidth="10350" windowHeight="12435" tabRatio="682"/>
  </bookViews>
  <sheets>
    <sheet name="P10 HS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HS'!$A$1:$BS$211</definedName>
    <definedName name="Excel_BuiltIn_Print_Area_1_1_1">'P10 HS'!$A$1:$BS$100</definedName>
    <definedName name="Excel_BuiltIn_Print_Area_11_1_1">'PPC HS'!$A$1:$Y$38</definedName>
    <definedName name="Excel_BuiltIn_Print_Area_12_1">'PStd HS'!$A$1:$L$143</definedName>
    <definedName name="Excel_BuiltIn_Print_Area_2_1">'P10 SS'!$A$1:$BE$39</definedName>
    <definedName name="Excel_BuiltIn_Print_Area_3_1">'P10 HJ'!$A$1:$AT$20</definedName>
    <definedName name="Excel_BuiltIn_Print_Area_5_1">'P50 HS'!$A$1:$S$58</definedName>
    <definedName name="Excel_BuiltIn_Print_Area_5_1_1">'P50 HS'!$A$1:$S$58</definedName>
    <definedName name="Excel_BuiltIn_Print_Area_7_1">'PV HS'!$A$1:$S$38</definedName>
    <definedName name="Excel_BuiltIn_Print_Area_7_1_1">'PV HS'!$A$1:$S$38</definedName>
    <definedName name="Excel_BuiltIn_Print_Titles_1_1">'P10 HS'!$1:$13</definedName>
    <definedName name="Excel_BuiltIn_Print_Titles_10_1">'P25 SJ'!$A$1:$HQ$13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HS'!$A$1:$II$13</definedName>
    <definedName name="Excel_BuiltIn_Print_Titles_9_1">'P25 SS'!$A$1:$V$13</definedName>
    <definedName name="_xlnm.Print_Area" localSheetId="1">'P10 HJ'!$A$1:$AT$20</definedName>
    <definedName name="_xlnm.Print_Area" localSheetId="0">'P10 HS'!$A$1:$BS$213</definedName>
    <definedName name="_xlnm.Print_Area" localSheetId="3">'P10 SJ'!$A$1:$X$22</definedName>
    <definedName name="_xlnm.Print_Area" localSheetId="2">'P10 SS'!$A$1:$BE$43</definedName>
    <definedName name="_xlnm.Print_Area" localSheetId="13">'P25 HJ'!$A$1:$Q$23</definedName>
    <definedName name="_xlnm.Print_Area" localSheetId="12">'P25 SJ'!$A$1:$O$23</definedName>
    <definedName name="_xlnm.Print_Area" localSheetId="11">'P25 SS'!$A$1:$V$32</definedName>
    <definedName name="_xlnm.Print_Area" localSheetId="5">'P50 HJ'!$A$1:$O$23</definedName>
    <definedName name="_xlnm.Print_Area" localSheetId="4">'P50 HS'!$A$1:$S$58</definedName>
    <definedName name="_xlnm.Print_Area" localSheetId="8">'PPC HS'!$A$1:$Y$73</definedName>
    <definedName name="_xlnm.Print_Area" localSheetId="7">'PStd HJ'!$A$1:$O$23</definedName>
    <definedName name="_xlnm.Print_Area" localSheetId="6">'PStd HS'!$A$1:$AB$143</definedName>
    <definedName name="_xlnm.Print_Area" localSheetId="10">'PV HJ'!$A$1:$M$23</definedName>
    <definedName name="_xlnm.Print_Area" localSheetId="9">'PV HS'!$A$1:$S$38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5621"/>
</workbook>
</file>

<file path=xl/calcChain.xml><?xml version="1.0" encoding="utf-8"?>
<calcChain xmlns="http://schemas.openxmlformats.org/spreadsheetml/2006/main">
  <c r="E15" i="16" l="1"/>
  <c r="E16" i="16"/>
  <c r="E17" i="16"/>
  <c r="E18" i="16"/>
  <c r="E19" i="16"/>
  <c r="E20" i="16"/>
  <c r="E21" i="16"/>
  <c r="E22" i="16"/>
  <c r="E23" i="16"/>
  <c r="E14" i="16"/>
  <c r="E14" i="14"/>
  <c r="E21" i="14"/>
  <c r="E17" i="14"/>
  <c r="E18" i="14"/>
  <c r="E23" i="14"/>
  <c r="E15" i="14"/>
  <c r="E19" i="14"/>
  <c r="E24" i="14"/>
  <c r="E25" i="14"/>
  <c r="E26" i="14"/>
  <c r="E27" i="14"/>
  <c r="E22" i="14"/>
  <c r="E20" i="14"/>
  <c r="E28" i="14"/>
  <c r="E29" i="14"/>
  <c r="E30" i="14"/>
  <c r="E31" i="14"/>
  <c r="E32" i="14"/>
  <c r="E33" i="14"/>
  <c r="E16" i="14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F40" i="12" s="1"/>
  <c r="E41" i="12"/>
  <c r="F41" i="12" s="1"/>
  <c r="E42" i="12"/>
  <c r="F42" i="12" s="1"/>
  <c r="E43" i="12"/>
  <c r="F43" i="12" s="1"/>
  <c r="E14" i="12"/>
  <c r="E20" i="11"/>
  <c r="E21" i="11"/>
  <c r="E22" i="11"/>
  <c r="E31" i="11"/>
  <c r="E27" i="11"/>
  <c r="E36" i="11"/>
  <c r="E16" i="11"/>
  <c r="E17" i="11"/>
  <c r="E19" i="11"/>
  <c r="E37" i="11"/>
  <c r="E23" i="11"/>
  <c r="E24" i="11"/>
  <c r="E38" i="11"/>
  <c r="E26" i="11"/>
  <c r="E40" i="11"/>
  <c r="E41" i="11"/>
  <c r="E30" i="11"/>
  <c r="E29" i="11"/>
  <c r="E43" i="11"/>
  <c r="E32" i="11"/>
  <c r="E33" i="11"/>
  <c r="E44" i="11"/>
  <c r="E45" i="11"/>
  <c r="E46" i="11"/>
  <c r="E35" i="11"/>
  <c r="E14" i="11"/>
  <c r="E18" i="11"/>
  <c r="E50" i="11"/>
  <c r="E51" i="11"/>
  <c r="E39" i="11"/>
  <c r="E28" i="11"/>
  <c r="E52" i="11"/>
  <c r="E53" i="11"/>
  <c r="E25" i="11"/>
  <c r="E54" i="11"/>
  <c r="E55" i="11"/>
  <c r="E57" i="11"/>
  <c r="E58" i="11"/>
  <c r="E59" i="11"/>
  <c r="E60" i="11"/>
  <c r="E34" i="11"/>
  <c r="E61" i="11"/>
  <c r="E47" i="11"/>
  <c r="E48" i="11"/>
  <c r="E62" i="11"/>
  <c r="E63" i="11"/>
  <c r="E65" i="11"/>
  <c r="E66" i="11"/>
  <c r="E67" i="11"/>
  <c r="E68" i="11"/>
  <c r="E69" i="11"/>
  <c r="E70" i="11"/>
  <c r="E64" i="11"/>
  <c r="E71" i="11"/>
  <c r="E72" i="11"/>
  <c r="E42" i="11"/>
  <c r="E73" i="11"/>
  <c r="E49" i="11"/>
  <c r="E56" i="11"/>
  <c r="E15" i="11"/>
  <c r="E15" i="10"/>
  <c r="E16" i="10"/>
  <c r="E17" i="10"/>
  <c r="E18" i="10"/>
  <c r="E19" i="10"/>
  <c r="E20" i="10"/>
  <c r="E21" i="10"/>
  <c r="E22" i="10"/>
  <c r="E23" i="10"/>
  <c r="E14" i="10"/>
  <c r="E20" i="9"/>
  <c r="E17" i="9"/>
  <c r="E28" i="9"/>
  <c r="E22" i="9"/>
  <c r="E29" i="9"/>
  <c r="E23" i="9"/>
  <c r="E30" i="9"/>
  <c r="E19" i="9"/>
  <c r="E21" i="9"/>
  <c r="E31" i="9"/>
  <c r="E34" i="9"/>
  <c r="E35" i="9"/>
  <c r="E39" i="9"/>
  <c r="E43" i="9"/>
  <c r="E14" i="9"/>
  <c r="E18" i="9"/>
  <c r="E45" i="9"/>
  <c r="E46" i="9"/>
  <c r="E47" i="9"/>
  <c r="E48" i="9"/>
  <c r="E27" i="9"/>
  <c r="E49" i="9"/>
  <c r="E51" i="9"/>
  <c r="E33" i="9"/>
  <c r="E54" i="9"/>
  <c r="E55" i="9"/>
  <c r="E25" i="9"/>
  <c r="E37" i="9"/>
  <c r="E56" i="9"/>
  <c r="E32" i="9"/>
  <c r="E58" i="9"/>
  <c r="E59" i="9"/>
  <c r="E40" i="9"/>
  <c r="E60" i="9"/>
  <c r="E62" i="9"/>
  <c r="E41" i="9"/>
  <c r="E64" i="9"/>
  <c r="E65" i="9"/>
  <c r="E42" i="9"/>
  <c r="E67" i="9"/>
  <c r="E70" i="9"/>
  <c r="E71" i="9"/>
  <c r="E73" i="9"/>
  <c r="E74" i="9"/>
  <c r="E26" i="9"/>
  <c r="E77" i="9"/>
  <c r="E78" i="9"/>
  <c r="E24" i="9"/>
  <c r="E79" i="9"/>
  <c r="E53" i="9"/>
  <c r="E50" i="9"/>
  <c r="E52" i="9"/>
  <c r="E81" i="9"/>
  <c r="E83" i="9"/>
  <c r="E84" i="9"/>
  <c r="E36" i="9"/>
  <c r="E57" i="9"/>
  <c r="E86" i="9"/>
  <c r="E87" i="9"/>
  <c r="E88" i="9"/>
  <c r="E89" i="9"/>
  <c r="E61" i="9"/>
  <c r="E92" i="9"/>
  <c r="E93" i="9"/>
  <c r="E94" i="9"/>
  <c r="E63" i="9"/>
  <c r="E95" i="9"/>
  <c r="E97" i="9"/>
  <c r="E98" i="9"/>
  <c r="E99" i="9"/>
  <c r="E100" i="9"/>
  <c r="E102" i="9"/>
  <c r="E103" i="9"/>
  <c r="E69" i="9"/>
  <c r="E104" i="9"/>
  <c r="E105" i="9"/>
  <c r="E108" i="9"/>
  <c r="E111" i="9"/>
  <c r="E113" i="9"/>
  <c r="E114" i="9"/>
  <c r="E115" i="9"/>
  <c r="E117" i="9"/>
  <c r="E118" i="9"/>
  <c r="E119" i="9"/>
  <c r="E120" i="9"/>
  <c r="E121" i="9"/>
  <c r="E124" i="9"/>
  <c r="E44" i="9"/>
  <c r="E126" i="9"/>
  <c r="E127" i="9"/>
  <c r="E129" i="9"/>
  <c r="E130" i="9"/>
  <c r="E131" i="9"/>
  <c r="E132" i="9"/>
  <c r="E75" i="9"/>
  <c r="E134" i="9"/>
  <c r="E135" i="9"/>
  <c r="E136" i="9"/>
  <c r="E137" i="9"/>
  <c r="E138" i="9"/>
  <c r="E139" i="9"/>
  <c r="E140" i="9"/>
  <c r="E141" i="9"/>
  <c r="E142" i="9"/>
  <c r="E143" i="9"/>
  <c r="E145" i="9"/>
  <c r="E146" i="9"/>
  <c r="E147" i="9"/>
  <c r="E148" i="9"/>
  <c r="E149" i="9"/>
  <c r="E151" i="9"/>
  <c r="E152" i="9"/>
  <c r="E153" i="9"/>
  <c r="E15" i="9"/>
  <c r="E91" i="9"/>
  <c r="E38" i="9"/>
  <c r="E76" i="9"/>
  <c r="E122" i="9"/>
  <c r="E96" i="9"/>
  <c r="E106" i="9"/>
  <c r="E107" i="9"/>
  <c r="E85" i="9"/>
  <c r="E82" i="9"/>
  <c r="E90" i="9"/>
  <c r="E109" i="9"/>
  <c r="E125" i="9"/>
  <c r="E144" i="9"/>
  <c r="E101" i="9"/>
  <c r="E112" i="9"/>
  <c r="E123" i="9"/>
  <c r="E150" i="9"/>
  <c r="E68" i="9"/>
  <c r="E66" i="9"/>
  <c r="E128" i="9"/>
  <c r="E72" i="9"/>
  <c r="E133" i="9"/>
  <c r="F133" i="9" s="1"/>
  <c r="E80" i="9"/>
  <c r="E110" i="9"/>
  <c r="F110" i="9" s="1"/>
  <c r="E116" i="9"/>
  <c r="F116" i="9" s="1"/>
  <c r="E16" i="9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14" i="8"/>
  <c r="F128" i="9"/>
  <c r="G128" i="9"/>
  <c r="H128" i="9"/>
  <c r="I128" i="9"/>
  <c r="F72" i="9"/>
  <c r="G72" i="9"/>
  <c r="H72" i="9"/>
  <c r="I72" i="9"/>
  <c r="G133" i="9"/>
  <c r="H133" i="9"/>
  <c r="I133" i="9"/>
  <c r="F80" i="9"/>
  <c r="G80" i="9"/>
  <c r="H80" i="9"/>
  <c r="I80" i="9"/>
  <c r="G110" i="9"/>
  <c r="H110" i="9"/>
  <c r="I110" i="9"/>
  <c r="G116" i="9"/>
  <c r="H116" i="9"/>
  <c r="I116" i="9"/>
  <c r="E16" i="7"/>
  <c r="E15" i="7"/>
  <c r="E18" i="7"/>
  <c r="E19" i="7"/>
  <c r="E20" i="7"/>
  <c r="E17" i="7"/>
  <c r="E21" i="7"/>
  <c r="E22" i="7"/>
  <c r="E23" i="7"/>
  <c r="E14" i="7"/>
  <c r="E15" i="6"/>
  <c r="E16" i="6"/>
  <c r="E17" i="6"/>
  <c r="E18" i="6"/>
  <c r="E19" i="6"/>
  <c r="E20" i="6"/>
  <c r="E21" i="6"/>
  <c r="E22" i="6"/>
  <c r="E23" i="6"/>
  <c r="E24" i="6"/>
  <c r="E25" i="6"/>
  <c r="E27" i="6"/>
  <c r="E28" i="6"/>
  <c r="E26" i="6"/>
  <c r="E29" i="6"/>
  <c r="E31" i="6"/>
  <c r="E34" i="6"/>
  <c r="E36" i="6"/>
  <c r="E37" i="6"/>
  <c r="E35" i="6"/>
  <c r="E38" i="6"/>
  <c r="E32" i="6"/>
  <c r="E39" i="6"/>
  <c r="E40" i="6"/>
  <c r="E41" i="6"/>
  <c r="E43" i="6"/>
  <c r="E45" i="6"/>
  <c r="E46" i="6"/>
  <c r="E47" i="6"/>
  <c r="E48" i="6"/>
  <c r="E50" i="6"/>
  <c r="E51" i="6"/>
  <c r="E52" i="6"/>
  <c r="E53" i="6"/>
  <c r="E54" i="6"/>
  <c r="E33" i="6"/>
  <c r="E55" i="6"/>
  <c r="E56" i="6"/>
  <c r="E57" i="6"/>
  <c r="E44" i="6"/>
  <c r="E58" i="6"/>
  <c r="E42" i="6"/>
  <c r="E49" i="6"/>
  <c r="E60" i="6"/>
  <c r="E61" i="6"/>
  <c r="E30" i="6"/>
  <c r="E62" i="6"/>
  <c r="E63" i="6"/>
  <c r="E64" i="6"/>
  <c r="E65" i="6"/>
  <c r="E59" i="6"/>
  <c r="E66" i="6"/>
  <c r="E67" i="6"/>
  <c r="E68" i="6"/>
  <c r="E14" i="6"/>
  <c r="E15" i="5"/>
  <c r="E16" i="5"/>
  <c r="E17" i="5"/>
  <c r="E18" i="5"/>
  <c r="E20" i="5"/>
  <c r="E22" i="5"/>
  <c r="E25" i="5"/>
  <c r="E26" i="5"/>
  <c r="E19" i="5"/>
  <c r="E21" i="5"/>
  <c r="E29" i="5"/>
  <c r="E30" i="5"/>
  <c r="E31" i="5"/>
  <c r="E23" i="5"/>
  <c r="E24" i="5"/>
  <c r="E28" i="5"/>
  <c r="E27" i="5"/>
  <c r="E32" i="5"/>
  <c r="E33" i="5"/>
  <c r="E14" i="5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F235" i="4" s="1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F267" i="4" s="1"/>
  <c r="E268" i="4"/>
  <c r="F268" i="4" s="1"/>
  <c r="E269" i="4"/>
  <c r="F269" i="4" s="1"/>
  <c r="E270" i="4"/>
  <c r="E271" i="4"/>
  <c r="E272" i="4"/>
  <c r="E273" i="4"/>
  <c r="E274" i="4"/>
  <c r="E275" i="4"/>
  <c r="E276" i="4"/>
  <c r="E277" i="4"/>
  <c r="E278" i="4"/>
  <c r="E14" i="4"/>
  <c r="G235" i="4"/>
  <c r="H235" i="4"/>
  <c r="I235" i="4"/>
  <c r="J235" i="4"/>
  <c r="K235" i="4"/>
  <c r="F266" i="4"/>
  <c r="G266" i="4"/>
  <c r="H266" i="4"/>
  <c r="I266" i="4"/>
  <c r="J266" i="4"/>
  <c r="K266" i="4"/>
  <c r="G267" i="4"/>
  <c r="H267" i="4"/>
  <c r="I267" i="4"/>
  <c r="J267" i="4"/>
  <c r="K267" i="4"/>
  <c r="G268" i="4"/>
  <c r="H268" i="4"/>
  <c r="I268" i="4"/>
  <c r="J268" i="4"/>
  <c r="K268" i="4"/>
  <c r="G269" i="4"/>
  <c r="H269" i="4"/>
  <c r="I269" i="4"/>
  <c r="J269" i="4"/>
  <c r="K269" i="4"/>
  <c r="F212" i="4"/>
  <c r="G212" i="4"/>
  <c r="H212" i="4"/>
  <c r="I212" i="4"/>
  <c r="J212" i="4"/>
  <c r="K212" i="4"/>
  <c r="A39" i="12"/>
  <c r="F39" i="12"/>
  <c r="G39" i="12"/>
  <c r="H39" i="12"/>
  <c r="I39" i="12"/>
  <c r="A40" i="12"/>
  <c r="G40" i="12"/>
  <c r="H40" i="12"/>
  <c r="I40" i="12"/>
  <c r="A41" i="12"/>
  <c r="A42" i="12" s="1"/>
  <c r="A43" i="12" s="1"/>
  <c r="G41" i="12"/>
  <c r="H41" i="12"/>
  <c r="I41" i="12"/>
  <c r="G42" i="12"/>
  <c r="H42" i="12"/>
  <c r="I42" i="12"/>
  <c r="G43" i="12"/>
  <c r="H43" i="12"/>
  <c r="I43" i="12"/>
  <c r="J116" i="9" l="1"/>
  <c r="K116" i="9" s="1"/>
  <c r="J41" i="12"/>
  <c r="K41" i="12" s="1"/>
  <c r="J110" i="9"/>
  <c r="K110" i="9" s="1"/>
  <c r="J80" i="9"/>
  <c r="K80" i="9" s="1"/>
  <c r="J133" i="9"/>
  <c r="K133" i="9" s="1"/>
  <c r="J72" i="9"/>
  <c r="K72" i="9" s="1"/>
  <c r="J128" i="9"/>
  <c r="K128" i="9" s="1"/>
  <c r="J43" i="12"/>
  <c r="K43" i="12" s="1"/>
  <c r="J40" i="12"/>
  <c r="K40" i="12" s="1"/>
  <c r="L266" i="4"/>
  <c r="M266" i="4" s="1"/>
  <c r="L212" i="4"/>
  <c r="M212" i="4" s="1"/>
  <c r="L269" i="4"/>
  <c r="M269" i="4" s="1"/>
  <c r="L268" i="4"/>
  <c r="M268" i="4" s="1"/>
  <c r="L267" i="4"/>
  <c r="M267" i="4" s="1"/>
  <c r="L235" i="4"/>
  <c r="M235" i="4" s="1"/>
  <c r="J39" i="12"/>
  <c r="K39" i="12" s="1"/>
  <c r="J42" i="12"/>
  <c r="K42" i="12" s="1"/>
  <c r="A29" i="5"/>
  <c r="F24" i="5"/>
  <c r="G24" i="5"/>
  <c r="H24" i="5"/>
  <c r="I24" i="5"/>
  <c r="J24" i="5"/>
  <c r="K24" i="5"/>
  <c r="A30" i="5"/>
  <c r="F28" i="5"/>
  <c r="G28" i="5"/>
  <c r="H28" i="5"/>
  <c r="I28" i="5"/>
  <c r="J28" i="5"/>
  <c r="K28" i="5"/>
  <c r="A31" i="5"/>
  <c r="A32" i="5" s="1"/>
  <c r="A33" i="5" s="1"/>
  <c r="F27" i="5"/>
  <c r="G27" i="5"/>
  <c r="H27" i="5"/>
  <c r="I27" i="5"/>
  <c r="J27" i="5"/>
  <c r="K27" i="5"/>
  <c r="F32" i="5"/>
  <c r="G32" i="5"/>
  <c r="H32" i="5"/>
  <c r="I32" i="5"/>
  <c r="J32" i="5"/>
  <c r="K32" i="5"/>
  <c r="F33" i="5"/>
  <c r="G33" i="5"/>
  <c r="H33" i="5"/>
  <c r="I33" i="5"/>
  <c r="J33" i="5"/>
  <c r="K33" i="5"/>
  <c r="F109" i="9"/>
  <c r="G109" i="9"/>
  <c r="H109" i="9"/>
  <c r="I109" i="9"/>
  <c r="F125" i="9"/>
  <c r="G125" i="9"/>
  <c r="H125" i="9"/>
  <c r="I125" i="9"/>
  <c r="F144" i="9"/>
  <c r="G144" i="9"/>
  <c r="H144" i="9"/>
  <c r="I144" i="9"/>
  <c r="F101" i="9"/>
  <c r="G101" i="9"/>
  <c r="H101" i="9"/>
  <c r="I101" i="9"/>
  <c r="F112" i="9"/>
  <c r="G112" i="9"/>
  <c r="H112" i="9"/>
  <c r="I112" i="9"/>
  <c r="F123" i="9"/>
  <c r="G123" i="9"/>
  <c r="H123" i="9"/>
  <c r="I123" i="9"/>
  <c r="F150" i="9"/>
  <c r="G150" i="9"/>
  <c r="H150" i="9"/>
  <c r="I150" i="9"/>
  <c r="F68" i="9"/>
  <c r="G68" i="9"/>
  <c r="H68" i="9"/>
  <c r="I68" i="9"/>
  <c r="F66" i="9"/>
  <c r="G66" i="9"/>
  <c r="H66" i="9"/>
  <c r="I66" i="9"/>
  <c r="F257" i="4"/>
  <c r="G257" i="4"/>
  <c r="H257" i="4"/>
  <c r="I257" i="4"/>
  <c r="J257" i="4"/>
  <c r="K257" i="4"/>
  <c r="F275" i="4"/>
  <c r="G275" i="4"/>
  <c r="H275" i="4"/>
  <c r="I275" i="4"/>
  <c r="J275" i="4"/>
  <c r="K275" i="4"/>
  <c r="F256" i="4"/>
  <c r="G256" i="4"/>
  <c r="H256" i="4"/>
  <c r="I256" i="4"/>
  <c r="J256" i="4"/>
  <c r="K256" i="4"/>
  <c r="F217" i="4"/>
  <c r="G217" i="4"/>
  <c r="H217" i="4"/>
  <c r="I217" i="4"/>
  <c r="J217" i="4"/>
  <c r="K217" i="4"/>
  <c r="F221" i="4"/>
  <c r="G221" i="4"/>
  <c r="H221" i="4"/>
  <c r="I221" i="4"/>
  <c r="J221" i="4"/>
  <c r="K221" i="4"/>
  <c r="F252" i="4"/>
  <c r="G252" i="4"/>
  <c r="H252" i="4"/>
  <c r="I252" i="4"/>
  <c r="J252" i="4"/>
  <c r="K252" i="4"/>
  <c r="F262" i="4"/>
  <c r="G262" i="4"/>
  <c r="H262" i="4"/>
  <c r="I262" i="4"/>
  <c r="J262" i="4"/>
  <c r="K262" i="4"/>
  <c r="F265" i="4"/>
  <c r="G265" i="4"/>
  <c r="H265" i="4"/>
  <c r="I265" i="4"/>
  <c r="J265" i="4"/>
  <c r="K265" i="4"/>
  <c r="F222" i="4"/>
  <c r="G222" i="4"/>
  <c r="H222" i="4"/>
  <c r="I222" i="4"/>
  <c r="J222" i="4"/>
  <c r="K222" i="4"/>
  <c r="F226" i="4"/>
  <c r="G226" i="4"/>
  <c r="H226" i="4"/>
  <c r="I226" i="4"/>
  <c r="J226" i="4"/>
  <c r="K226" i="4"/>
  <c r="F214" i="4"/>
  <c r="G214" i="4"/>
  <c r="H214" i="4"/>
  <c r="I214" i="4"/>
  <c r="J214" i="4"/>
  <c r="K214" i="4"/>
  <c r="F196" i="4"/>
  <c r="G196" i="4"/>
  <c r="H196" i="4"/>
  <c r="I196" i="4"/>
  <c r="J196" i="4"/>
  <c r="K196" i="4"/>
  <c r="F194" i="4"/>
  <c r="G194" i="4"/>
  <c r="H194" i="4"/>
  <c r="I194" i="4"/>
  <c r="J194" i="4"/>
  <c r="K194" i="4"/>
  <c r="F209" i="4"/>
  <c r="G209" i="4"/>
  <c r="H209" i="4"/>
  <c r="I209" i="4"/>
  <c r="J209" i="4"/>
  <c r="K209" i="4"/>
  <c r="A64" i="6"/>
  <c r="F56" i="6"/>
  <c r="G56" i="6"/>
  <c r="H56" i="6"/>
  <c r="I56" i="6"/>
  <c r="J56" i="6"/>
  <c r="K56" i="6"/>
  <c r="A65" i="6"/>
  <c r="F59" i="6"/>
  <c r="G59" i="6"/>
  <c r="H59" i="6"/>
  <c r="I59" i="6"/>
  <c r="J59" i="6"/>
  <c r="K59" i="6"/>
  <c r="A66" i="6"/>
  <c r="A67" i="6" s="1"/>
  <c r="A68" i="6" s="1"/>
  <c r="F66" i="6"/>
  <c r="G66" i="6"/>
  <c r="H66" i="6"/>
  <c r="I66" i="6"/>
  <c r="J66" i="6"/>
  <c r="K66" i="6"/>
  <c r="F67" i="6"/>
  <c r="G67" i="6"/>
  <c r="H67" i="6"/>
  <c r="I67" i="6"/>
  <c r="J67" i="6"/>
  <c r="K67" i="6"/>
  <c r="F68" i="6"/>
  <c r="G68" i="6"/>
  <c r="H68" i="6"/>
  <c r="I68" i="6"/>
  <c r="J68" i="6"/>
  <c r="K68" i="6"/>
  <c r="E15" i="15"/>
  <c r="E16" i="15"/>
  <c r="E17" i="15"/>
  <c r="E18" i="15"/>
  <c r="E19" i="15"/>
  <c r="E20" i="15"/>
  <c r="E21" i="15"/>
  <c r="E22" i="15"/>
  <c r="E23" i="15"/>
  <c r="E14" i="15"/>
  <c r="E15" i="13"/>
  <c r="E16" i="13"/>
  <c r="E17" i="13"/>
  <c r="E18" i="13"/>
  <c r="E19" i="13"/>
  <c r="E20" i="13"/>
  <c r="E21" i="13"/>
  <c r="E22" i="13"/>
  <c r="E23" i="13"/>
  <c r="E14" i="13"/>
  <c r="E15" i="18"/>
  <c r="E16" i="18"/>
  <c r="E17" i="18"/>
  <c r="E18" i="18"/>
  <c r="E19" i="18"/>
  <c r="E20" i="18"/>
  <c r="E21" i="18"/>
  <c r="E22" i="18"/>
  <c r="E23" i="18"/>
  <c r="E14" i="18"/>
  <c r="J66" i="9" l="1"/>
  <c r="K66" i="9" s="1"/>
  <c r="L32" i="5"/>
  <c r="M32" i="5" s="1"/>
  <c r="L28" i="5"/>
  <c r="M28" i="5" s="1"/>
  <c r="L33" i="5"/>
  <c r="M33" i="5" s="1"/>
  <c r="L27" i="5"/>
  <c r="M27" i="5" s="1"/>
  <c r="L24" i="5"/>
  <c r="M24" i="5" s="1"/>
  <c r="J123" i="9"/>
  <c r="K123" i="9" s="1"/>
  <c r="J144" i="9"/>
  <c r="K144" i="9" s="1"/>
  <c r="L226" i="4"/>
  <c r="M226" i="4" s="1"/>
  <c r="L257" i="4"/>
  <c r="M257" i="4" s="1"/>
  <c r="L196" i="4"/>
  <c r="M196" i="4" s="1"/>
  <c r="L214" i="4"/>
  <c r="M214" i="4" s="1"/>
  <c r="L275" i="4"/>
  <c r="M275" i="4" s="1"/>
  <c r="L209" i="4"/>
  <c r="M209" i="4" s="1"/>
  <c r="L194" i="4"/>
  <c r="M194" i="4" s="1"/>
  <c r="L222" i="4"/>
  <c r="M222" i="4" s="1"/>
  <c r="L262" i="4"/>
  <c r="M262" i="4" s="1"/>
  <c r="L265" i="4"/>
  <c r="M265" i="4" s="1"/>
  <c r="L252" i="4"/>
  <c r="M252" i="4" s="1"/>
  <c r="L221" i="4"/>
  <c r="M221" i="4" s="1"/>
  <c r="L217" i="4"/>
  <c r="M217" i="4" s="1"/>
  <c r="L66" i="6"/>
  <c r="M66" i="6" s="1"/>
  <c r="L67" i="6"/>
  <c r="M67" i="6" s="1"/>
  <c r="L256" i="4"/>
  <c r="M256" i="4" s="1"/>
  <c r="L68" i="6"/>
  <c r="M68" i="6" s="1"/>
  <c r="L56" i="6"/>
  <c r="M56" i="6" s="1"/>
  <c r="L59" i="6"/>
  <c r="M59" i="6" s="1"/>
  <c r="J68" i="9"/>
  <c r="K68" i="9" s="1"/>
  <c r="J150" i="9"/>
  <c r="K150" i="9" s="1"/>
  <c r="J125" i="9"/>
  <c r="K125" i="9" s="1"/>
  <c r="J112" i="9"/>
  <c r="K112" i="9" s="1"/>
  <c r="J109" i="9"/>
  <c r="K109" i="9" s="1"/>
  <c r="J101" i="9"/>
  <c r="K101" i="9" s="1"/>
  <c r="F201" i="4"/>
  <c r="G201" i="4"/>
  <c r="H201" i="4"/>
  <c r="I201" i="4"/>
  <c r="J201" i="4"/>
  <c r="K201" i="4"/>
  <c r="F210" i="4"/>
  <c r="G210" i="4"/>
  <c r="H210" i="4"/>
  <c r="I210" i="4"/>
  <c r="J210" i="4"/>
  <c r="K210" i="4"/>
  <c r="F174" i="4"/>
  <c r="G174" i="4"/>
  <c r="H174" i="4"/>
  <c r="I174" i="4"/>
  <c r="J174" i="4"/>
  <c r="K174" i="4"/>
  <c r="F245" i="4"/>
  <c r="G245" i="4"/>
  <c r="H245" i="4"/>
  <c r="I245" i="4"/>
  <c r="J245" i="4"/>
  <c r="K245" i="4"/>
  <c r="F156" i="4"/>
  <c r="G156" i="4"/>
  <c r="H156" i="4"/>
  <c r="I156" i="4"/>
  <c r="J156" i="4"/>
  <c r="K156" i="4"/>
  <c r="F108" i="4"/>
  <c r="G108" i="4"/>
  <c r="H108" i="4"/>
  <c r="I108" i="4"/>
  <c r="J108" i="4"/>
  <c r="K108" i="4"/>
  <c r="F191" i="4"/>
  <c r="G191" i="4"/>
  <c r="H191" i="4"/>
  <c r="I191" i="4"/>
  <c r="J191" i="4"/>
  <c r="K191" i="4"/>
  <c r="F272" i="4"/>
  <c r="G272" i="4"/>
  <c r="H272" i="4"/>
  <c r="I272" i="4"/>
  <c r="J272" i="4"/>
  <c r="K272" i="4"/>
  <c r="F254" i="4"/>
  <c r="G254" i="4"/>
  <c r="H254" i="4"/>
  <c r="I254" i="4"/>
  <c r="J254" i="4"/>
  <c r="K254" i="4"/>
  <c r="L191" i="4" l="1"/>
  <c r="M191" i="4" s="1"/>
  <c r="L254" i="4"/>
  <c r="M254" i="4" s="1"/>
  <c r="L245" i="4"/>
  <c r="M245" i="4" s="1"/>
  <c r="L210" i="4"/>
  <c r="M210" i="4" s="1"/>
  <c r="L108" i="4"/>
  <c r="M108" i="4" s="1"/>
  <c r="L272" i="4"/>
  <c r="M272" i="4" s="1"/>
  <c r="L156" i="4"/>
  <c r="M156" i="4" s="1"/>
  <c r="L174" i="4"/>
  <c r="M174" i="4" s="1"/>
  <c r="L201" i="4"/>
  <c r="M201" i="4" s="1"/>
  <c r="F138" i="4" l="1"/>
  <c r="G138" i="4"/>
  <c r="H138" i="4"/>
  <c r="I138" i="4"/>
  <c r="J138" i="4"/>
  <c r="K138" i="4"/>
  <c r="F96" i="4"/>
  <c r="G96" i="4"/>
  <c r="H96" i="4"/>
  <c r="I96" i="4"/>
  <c r="J96" i="4"/>
  <c r="K96" i="4"/>
  <c r="F77" i="4"/>
  <c r="G77" i="4"/>
  <c r="H77" i="4"/>
  <c r="I77" i="4"/>
  <c r="J77" i="4"/>
  <c r="K77" i="4"/>
  <c r="F129" i="4"/>
  <c r="G129" i="4"/>
  <c r="H129" i="4"/>
  <c r="I129" i="4"/>
  <c r="J129" i="4"/>
  <c r="K129" i="4"/>
  <c r="F175" i="4"/>
  <c r="G175" i="4"/>
  <c r="H175" i="4"/>
  <c r="I175" i="4"/>
  <c r="J175" i="4"/>
  <c r="K175" i="4"/>
  <c r="F67" i="11"/>
  <c r="G67" i="11"/>
  <c r="H67" i="11"/>
  <c r="I67" i="11"/>
  <c r="F49" i="11"/>
  <c r="G49" i="11"/>
  <c r="H49" i="11"/>
  <c r="I49" i="11"/>
  <c r="F56" i="11"/>
  <c r="G56" i="11"/>
  <c r="H56" i="11"/>
  <c r="I56" i="11"/>
  <c r="L129" i="4" l="1"/>
  <c r="M129" i="4" s="1"/>
  <c r="L175" i="4"/>
  <c r="M175" i="4" s="1"/>
  <c r="L77" i="4"/>
  <c r="M77" i="4" s="1"/>
  <c r="L96" i="4"/>
  <c r="M96" i="4" s="1"/>
  <c r="L138" i="4"/>
  <c r="M138" i="4" s="1"/>
  <c r="J49" i="11"/>
  <c r="K49" i="11" s="1"/>
  <c r="J56" i="11"/>
  <c r="K56" i="11" s="1"/>
  <c r="J67" i="11"/>
  <c r="K67" i="11" s="1"/>
  <c r="F152" i="9"/>
  <c r="G152" i="9"/>
  <c r="H152" i="9"/>
  <c r="I152" i="9"/>
  <c r="F103" i="9"/>
  <c r="G103" i="9"/>
  <c r="H103" i="9"/>
  <c r="I103" i="9"/>
  <c r="F142" i="9"/>
  <c r="G142" i="9"/>
  <c r="H142" i="9"/>
  <c r="I142" i="9"/>
  <c r="F82" i="9"/>
  <c r="G82" i="9"/>
  <c r="H82" i="9"/>
  <c r="I82" i="9"/>
  <c r="F90" i="9"/>
  <c r="G90" i="9"/>
  <c r="H90" i="9"/>
  <c r="I90" i="9"/>
  <c r="F89" i="9"/>
  <c r="G89" i="9"/>
  <c r="H89" i="9"/>
  <c r="I89" i="9"/>
  <c r="F115" i="9"/>
  <c r="G115" i="9"/>
  <c r="H115" i="9"/>
  <c r="I115" i="9"/>
  <c r="F121" i="9"/>
  <c r="G121" i="9"/>
  <c r="H121" i="9"/>
  <c r="I121" i="9"/>
  <c r="F126" i="9"/>
  <c r="G126" i="9"/>
  <c r="H126" i="9"/>
  <c r="I126" i="9"/>
  <c r="F95" i="9"/>
  <c r="G95" i="9"/>
  <c r="H95" i="9"/>
  <c r="I95" i="9"/>
  <c r="F145" i="9"/>
  <c r="G145" i="9"/>
  <c r="H145" i="9"/>
  <c r="I145" i="9"/>
  <c r="F57" i="9"/>
  <c r="G57" i="9"/>
  <c r="H57" i="9"/>
  <c r="I57" i="9"/>
  <c r="F41" i="9"/>
  <c r="G41" i="9"/>
  <c r="H41" i="9"/>
  <c r="I41" i="9"/>
  <c r="F97" i="9"/>
  <c r="G97" i="9"/>
  <c r="H97" i="9"/>
  <c r="I97" i="9"/>
  <c r="F104" i="9"/>
  <c r="G104" i="9"/>
  <c r="H104" i="9"/>
  <c r="I104" i="9"/>
  <c r="F118" i="9"/>
  <c r="G118" i="9"/>
  <c r="H118" i="9"/>
  <c r="I118" i="9"/>
  <c r="F143" i="9"/>
  <c r="G143" i="9"/>
  <c r="H143" i="9"/>
  <c r="I143" i="9"/>
  <c r="F148" i="9"/>
  <c r="G148" i="9"/>
  <c r="H148" i="9"/>
  <c r="I148" i="9"/>
  <c r="F149" i="9"/>
  <c r="G149" i="9"/>
  <c r="H149" i="9"/>
  <c r="I149" i="9"/>
  <c r="F36" i="9"/>
  <c r="G36" i="9"/>
  <c r="H36" i="9"/>
  <c r="I36" i="9"/>
  <c r="F58" i="9"/>
  <c r="G58" i="9"/>
  <c r="H58" i="9"/>
  <c r="I58" i="9"/>
  <c r="F100" i="9"/>
  <c r="G100" i="9"/>
  <c r="H100" i="9"/>
  <c r="I100" i="9"/>
  <c r="F42" i="9"/>
  <c r="G42" i="9"/>
  <c r="H42" i="9"/>
  <c r="I42" i="9"/>
  <c r="F120" i="9"/>
  <c r="G120" i="9"/>
  <c r="H120" i="9"/>
  <c r="I120" i="9"/>
  <c r="J90" i="9" l="1"/>
  <c r="K90" i="9" s="1"/>
  <c r="J103" i="9"/>
  <c r="K103" i="9" s="1"/>
  <c r="J82" i="9"/>
  <c r="K82" i="9" s="1"/>
  <c r="J142" i="9"/>
  <c r="K142" i="9" s="1"/>
  <c r="J104" i="9"/>
  <c r="K104" i="9" s="1"/>
  <c r="J152" i="9"/>
  <c r="K152" i="9" s="1"/>
  <c r="J95" i="9"/>
  <c r="K95" i="9" s="1"/>
  <c r="J89" i="9"/>
  <c r="K89" i="9" s="1"/>
  <c r="J58" i="9"/>
  <c r="K58" i="9" s="1"/>
  <c r="J115" i="9"/>
  <c r="K115" i="9" s="1"/>
  <c r="J126" i="9"/>
  <c r="K126" i="9" s="1"/>
  <c r="J42" i="9"/>
  <c r="K42" i="9" s="1"/>
  <c r="J143" i="9"/>
  <c r="K143" i="9" s="1"/>
  <c r="J120" i="9"/>
  <c r="K120" i="9" s="1"/>
  <c r="J97" i="9"/>
  <c r="K97" i="9" s="1"/>
  <c r="J149" i="9"/>
  <c r="K149" i="9" s="1"/>
  <c r="J121" i="9"/>
  <c r="K121" i="9" s="1"/>
  <c r="J118" i="9"/>
  <c r="K118" i="9" s="1"/>
  <c r="J57" i="9"/>
  <c r="K57" i="9" s="1"/>
  <c r="J100" i="9"/>
  <c r="K100" i="9" s="1"/>
  <c r="J148" i="9"/>
  <c r="K148" i="9" s="1"/>
  <c r="J41" i="9"/>
  <c r="K41" i="9" s="1"/>
  <c r="J145" i="9"/>
  <c r="K145" i="9" s="1"/>
  <c r="J36" i="9"/>
  <c r="K36" i="9" s="1"/>
  <c r="F51" i="8" l="1"/>
  <c r="G51" i="8"/>
  <c r="H51" i="8"/>
  <c r="I51" i="8"/>
  <c r="F22" i="8"/>
  <c r="G22" i="8"/>
  <c r="H22" i="8"/>
  <c r="I22" i="8"/>
  <c r="F48" i="8"/>
  <c r="G48" i="8"/>
  <c r="H48" i="8"/>
  <c r="I48" i="8"/>
  <c r="F44" i="8"/>
  <c r="G44" i="8"/>
  <c r="H44" i="8"/>
  <c r="I44" i="8"/>
  <c r="F57" i="8"/>
  <c r="G57" i="8"/>
  <c r="H57" i="8"/>
  <c r="I57" i="8"/>
  <c r="J48" i="8" l="1"/>
  <c r="K48" i="8" s="1"/>
  <c r="J22" i="8"/>
  <c r="K22" i="8" s="1"/>
  <c r="J44" i="8"/>
  <c r="K44" i="8" s="1"/>
  <c r="J57" i="8"/>
  <c r="K57" i="8" s="1"/>
  <c r="J51" i="8"/>
  <c r="K51" i="8" s="1"/>
  <c r="F26" i="11"/>
  <c r="G26" i="11"/>
  <c r="H26" i="11"/>
  <c r="I26" i="11"/>
  <c r="F55" i="11"/>
  <c r="G55" i="11"/>
  <c r="H55" i="11"/>
  <c r="I55" i="11"/>
  <c r="F44" i="11"/>
  <c r="G44" i="11"/>
  <c r="H44" i="11"/>
  <c r="I44" i="11"/>
  <c r="F54" i="11"/>
  <c r="G54" i="11"/>
  <c r="H54" i="11"/>
  <c r="I54" i="11"/>
  <c r="F57" i="11"/>
  <c r="G57" i="11"/>
  <c r="H57" i="11"/>
  <c r="I57" i="11"/>
  <c r="F147" i="9"/>
  <c r="G147" i="9"/>
  <c r="H147" i="9"/>
  <c r="I147" i="9"/>
  <c r="F151" i="9"/>
  <c r="G151" i="9"/>
  <c r="H151" i="9"/>
  <c r="I151" i="9"/>
  <c r="F48" i="9"/>
  <c r="G48" i="9"/>
  <c r="H48" i="9"/>
  <c r="I48" i="9"/>
  <c r="F78" i="9"/>
  <c r="G78" i="9"/>
  <c r="H78" i="9"/>
  <c r="I78" i="9"/>
  <c r="F34" i="9"/>
  <c r="G34" i="9"/>
  <c r="H34" i="9"/>
  <c r="I34" i="9"/>
  <c r="F114" i="9"/>
  <c r="G114" i="9"/>
  <c r="H114" i="9"/>
  <c r="I114" i="9"/>
  <c r="F119" i="9"/>
  <c r="G119" i="9"/>
  <c r="H119" i="9"/>
  <c r="I119" i="9"/>
  <c r="F124" i="9"/>
  <c r="G124" i="9"/>
  <c r="H124" i="9"/>
  <c r="I124" i="9"/>
  <c r="F134" i="9"/>
  <c r="G134" i="9"/>
  <c r="H134" i="9"/>
  <c r="I134" i="9"/>
  <c r="F135" i="9"/>
  <c r="G135" i="9"/>
  <c r="H135" i="9"/>
  <c r="I135" i="9"/>
  <c r="J57" i="11" l="1"/>
  <c r="K57" i="11" s="1"/>
  <c r="J55" i="11"/>
  <c r="K55" i="11" s="1"/>
  <c r="J34" i="9"/>
  <c r="K34" i="9" s="1"/>
  <c r="J78" i="9"/>
  <c r="K78" i="9" s="1"/>
  <c r="J151" i="9"/>
  <c r="K151" i="9" s="1"/>
  <c r="J135" i="9"/>
  <c r="K135" i="9" s="1"/>
  <c r="J44" i="11"/>
  <c r="K44" i="11" s="1"/>
  <c r="J26" i="11"/>
  <c r="K26" i="11" s="1"/>
  <c r="J54" i="11"/>
  <c r="K54" i="11" s="1"/>
  <c r="J147" i="9"/>
  <c r="K147" i="9" s="1"/>
  <c r="J119" i="9"/>
  <c r="K119" i="9" s="1"/>
  <c r="J48" i="9"/>
  <c r="K48" i="9" s="1"/>
  <c r="J124" i="9"/>
  <c r="K124" i="9" s="1"/>
  <c r="J134" i="9"/>
  <c r="K134" i="9" s="1"/>
  <c r="J114" i="9"/>
  <c r="K114" i="9" s="1"/>
  <c r="F137" i="9" l="1"/>
  <c r="G137" i="9"/>
  <c r="H137" i="9"/>
  <c r="I137" i="9"/>
  <c r="F70" i="9"/>
  <c r="G70" i="9"/>
  <c r="H70" i="9"/>
  <c r="I70" i="9"/>
  <c r="F140" i="9"/>
  <c r="G140" i="9"/>
  <c r="H140" i="9"/>
  <c r="I140" i="9"/>
  <c r="J70" i="9" l="1"/>
  <c r="K70" i="9" s="1"/>
  <c r="J137" i="9"/>
  <c r="K137" i="9" s="1"/>
  <c r="J140" i="9"/>
  <c r="K140" i="9" s="1"/>
  <c r="F126" i="4" l="1"/>
  <c r="G126" i="4"/>
  <c r="H126" i="4"/>
  <c r="I126" i="4"/>
  <c r="J126" i="4"/>
  <c r="K126" i="4"/>
  <c r="F121" i="4"/>
  <c r="G121" i="4"/>
  <c r="H121" i="4"/>
  <c r="I121" i="4"/>
  <c r="J121" i="4"/>
  <c r="K121" i="4"/>
  <c r="F101" i="4"/>
  <c r="G101" i="4"/>
  <c r="H101" i="4"/>
  <c r="I101" i="4"/>
  <c r="J101" i="4"/>
  <c r="K101" i="4"/>
  <c r="F143" i="4"/>
  <c r="G143" i="4"/>
  <c r="H143" i="4"/>
  <c r="I143" i="4"/>
  <c r="J143" i="4"/>
  <c r="K143" i="4"/>
  <c r="L101" i="4" l="1"/>
  <c r="M101" i="4" s="1"/>
  <c r="L143" i="4"/>
  <c r="M143" i="4" s="1"/>
  <c r="L121" i="4"/>
  <c r="M121" i="4" s="1"/>
  <c r="L126" i="4"/>
  <c r="M126" i="4" s="1"/>
  <c r="F119" i="4"/>
  <c r="G119" i="4"/>
  <c r="H119" i="4"/>
  <c r="I119" i="4"/>
  <c r="J119" i="4"/>
  <c r="K119" i="4"/>
  <c r="F219" i="4"/>
  <c r="G219" i="4"/>
  <c r="H219" i="4"/>
  <c r="I219" i="4"/>
  <c r="J219" i="4"/>
  <c r="K219" i="4"/>
  <c r="F243" i="4"/>
  <c r="G243" i="4"/>
  <c r="H243" i="4"/>
  <c r="I243" i="4"/>
  <c r="J243" i="4"/>
  <c r="K243" i="4"/>
  <c r="F92" i="4"/>
  <c r="G92" i="4"/>
  <c r="H92" i="4"/>
  <c r="I92" i="4"/>
  <c r="J92" i="4"/>
  <c r="K92" i="4"/>
  <c r="F162" i="4"/>
  <c r="G162" i="4"/>
  <c r="H162" i="4"/>
  <c r="I162" i="4"/>
  <c r="J162" i="4"/>
  <c r="K162" i="4"/>
  <c r="L162" i="4" l="1"/>
  <c r="M162" i="4" s="1"/>
  <c r="L92" i="4"/>
  <c r="M92" i="4" s="1"/>
  <c r="L243" i="4"/>
  <c r="M243" i="4" s="1"/>
  <c r="L219" i="4"/>
  <c r="M219" i="4" s="1"/>
  <c r="L119" i="4"/>
  <c r="M119" i="4" s="1"/>
  <c r="F213" i="4" l="1"/>
  <c r="G213" i="4"/>
  <c r="H213" i="4"/>
  <c r="I213" i="4"/>
  <c r="J213" i="4"/>
  <c r="K213" i="4"/>
  <c r="F220" i="4"/>
  <c r="G220" i="4"/>
  <c r="H220" i="4"/>
  <c r="I220" i="4"/>
  <c r="J220" i="4"/>
  <c r="K220" i="4"/>
  <c r="F261" i="4"/>
  <c r="G261" i="4"/>
  <c r="H261" i="4"/>
  <c r="I261" i="4"/>
  <c r="J261" i="4"/>
  <c r="K261" i="4"/>
  <c r="F264" i="4"/>
  <c r="G264" i="4"/>
  <c r="H264" i="4"/>
  <c r="I264" i="4"/>
  <c r="J264" i="4"/>
  <c r="K264" i="4"/>
  <c r="F203" i="4"/>
  <c r="G203" i="4"/>
  <c r="H203" i="4"/>
  <c r="I203" i="4"/>
  <c r="J203" i="4"/>
  <c r="K203" i="4"/>
  <c r="L261" i="4" l="1"/>
  <c r="M261" i="4" s="1"/>
  <c r="L203" i="4"/>
  <c r="M203" i="4" s="1"/>
  <c r="L220" i="4"/>
  <c r="M220" i="4" s="1"/>
  <c r="L264" i="4"/>
  <c r="M264" i="4" s="1"/>
  <c r="L213" i="4"/>
  <c r="M213" i="4" s="1"/>
  <c r="F107" i="4" l="1"/>
  <c r="G107" i="4"/>
  <c r="H107" i="4"/>
  <c r="I107" i="4"/>
  <c r="J107" i="4"/>
  <c r="K107" i="4"/>
  <c r="F260" i="4"/>
  <c r="G260" i="4"/>
  <c r="H260" i="4"/>
  <c r="I260" i="4"/>
  <c r="J260" i="4"/>
  <c r="K260" i="4"/>
  <c r="F274" i="4"/>
  <c r="G274" i="4"/>
  <c r="H274" i="4"/>
  <c r="I274" i="4"/>
  <c r="J274" i="4"/>
  <c r="K274" i="4"/>
  <c r="F103" i="4"/>
  <c r="G103" i="4"/>
  <c r="H103" i="4"/>
  <c r="I103" i="4"/>
  <c r="J103" i="4"/>
  <c r="K103" i="4"/>
  <c r="F198" i="4"/>
  <c r="G198" i="4"/>
  <c r="H198" i="4"/>
  <c r="I198" i="4"/>
  <c r="J198" i="4"/>
  <c r="K198" i="4"/>
  <c r="F271" i="4"/>
  <c r="G271" i="4"/>
  <c r="H271" i="4"/>
  <c r="I271" i="4"/>
  <c r="J271" i="4"/>
  <c r="K271" i="4"/>
  <c r="F144" i="4"/>
  <c r="G144" i="4"/>
  <c r="H144" i="4"/>
  <c r="I144" i="4"/>
  <c r="J144" i="4"/>
  <c r="K144" i="4"/>
  <c r="F204" i="4"/>
  <c r="G204" i="4"/>
  <c r="H204" i="4"/>
  <c r="I204" i="4"/>
  <c r="J204" i="4"/>
  <c r="K204" i="4"/>
  <c r="F173" i="4"/>
  <c r="G173" i="4"/>
  <c r="H173" i="4"/>
  <c r="I173" i="4"/>
  <c r="J173" i="4"/>
  <c r="K173" i="4"/>
  <c r="F224" i="4"/>
  <c r="G224" i="4"/>
  <c r="H224" i="4"/>
  <c r="I224" i="4"/>
  <c r="J224" i="4"/>
  <c r="K224" i="4"/>
  <c r="F65" i="4"/>
  <c r="G65" i="4"/>
  <c r="H65" i="4"/>
  <c r="I65" i="4"/>
  <c r="J65" i="4"/>
  <c r="K65" i="4"/>
  <c r="F229" i="4"/>
  <c r="G229" i="4"/>
  <c r="H229" i="4"/>
  <c r="I229" i="4"/>
  <c r="J229" i="4"/>
  <c r="K229" i="4"/>
  <c r="F239" i="4"/>
  <c r="G239" i="4"/>
  <c r="H239" i="4"/>
  <c r="I239" i="4"/>
  <c r="J239" i="4"/>
  <c r="K239" i="4"/>
  <c r="F83" i="4"/>
  <c r="G83" i="4"/>
  <c r="H83" i="4"/>
  <c r="I83" i="4"/>
  <c r="J83" i="4"/>
  <c r="K83" i="4"/>
  <c r="F270" i="4"/>
  <c r="G270" i="4"/>
  <c r="H270" i="4"/>
  <c r="I270" i="4"/>
  <c r="J270" i="4"/>
  <c r="K270" i="4"/>
  <c r="L274" i="4" l="1"/>
  <c r="M274" i="4" s="1"/>
  <c r="L198" i="4"/>
  <c r="M198" i="4" s="1"/>
  <c r="L103" i="4"/>
  <c r="M103" i="4" s="1"/>
  <c r="L260" i="4"/>
  <c r="M260" i="4" s="1"/>
  <c r="L107" i="4"/>
  <c r="M107" i="4" s="1"/>
  <c r="L204" i="4"/>
  <c r="M204" i="4" s="1"/>
  <c r="L173" i="4"/>
  <c r="M173" i="4" s="1"/>
  <c r="L144" i="4"/>
  <c r="M144" i="4" s="1"/>
  <c r="L224" i="4"/>
  <c r="M224" i="4" s="1"/>
  <c r="L271" i="4"/>
  <c r="M271" i="4" s="1"/>
  <c r="L270" i="4"/>
  <c r="M270" i="4" s="1"/>
  <c r="L83" i="4"/>
  <c r="M83" i="4" s="1"/>
  <c r="L239" i="4"/>
  <c r="M239" i="4" s="1"/>
  <c r="L229" i="4"/>
  <c r="M229" i="4" s="1"/>
  <c r="L65" i="4"/>
  <c r="M65" i="4" s="1"/>
  <c r="F67" i="4"/>
  <c r="G67" i="4"/>
  <c r="H67" i="4"/>
  <c r="I67" i="4"/>
  <c r="J67" i="4"/>
  <c r="K67" i="4"/>
  <c r="F230" i="4"/>
  <c r="G230" i="4"/>
  <c r="H230" i="4"/>
  <c r="I230" i="4"/>
  <c r="J230" i="4"/>
  <c r="K230" i="4"/>
  <c r="F172" i="4"/>
  <c r="G172" i="4"/>
  <c r="H172" i="4"/>
  <c r="I172" i="4"/>
  <c r="J172" i="4"/>
  <c r="K172" i="4"/>
  <c r="L172" i="4" l="1"/>
  <c r="M172" i="4" s="1"/>
  <c r="L230" i="4"/>
  <c r="M230" i="4" s="1"/>
  <c r="L67" i="4"/>
  <c r="M67" i="4" s="1"/>
  <c r="F184" i="4"/>
  <c r="G184" i="4"/>
  <c r="H184" i="4"/>
  <c r="I184" i="4"/>
  <c r="J184" i="4"/>
  <c r="K184" i="4"/>
  <c r="F152" i="4"/>
  <c r="G152" i="4"/>
  <c r="H152" i="4"/>
  <c r="I152" i="4"/>
  <c r="J152" i="4"/>
  <c r="K152" i="4"/>
  <c r="F234" i="4"/>
  <c r="G234" i="4"/>
  <c r="H234" i="4"/>
  <c r="I234" i="4"/>
  <c r="J234" i="4"/>
  <c r="K234" i="4"/>
  <c r="F244" i="4"/>
  <c r="G244" i="4"/>
  <c r="H244" i="4"/>
  <c r="I244" i="4"/>
  <c r="J244" i="4"/>
  <c r="K244" i="4"/>
  <c r="F273" i="4"/>
  <c r="G273" i="4"/>
  <c r="H273" i="4"/>
  <c r="I273" i="4"/>
  <c r="J273" i="4"/>
  <c r="K273" i="4"/>
  <c r="L234" i="4" l="1"/>
  <c r="M234" i="4" s="1"/>
  <c r="L152" i="4"/>
  <c r="M152" i="4" s="1"/>
  <c r="L273" i="4"/>
  <c r="M273" i="4" s="1"/>
  <c r="L184" i="4"/>
  <c r="M184" i="4" s="1"/>
  <c r="L244" i="4"/>
  <c r="M244" i="4" s="1"/>
  <c r="F51" i="6" l="1"/>
  <c r="G51" i="6"/>
  <c r="H51" i="6"/>
  <c r="I51" i="6"/>
  <c r="J51" i="6"/>
  <c r="K51" i="6"/>
  <c r="F62" i="6"/>
  <c r="G62" i="6"/>
  <c r="H62" i="6"/>
  <c r="I62" i="6"/>
  <c r="J62" i="6"/>
  <c r="K62" i="6"/>
  <c r="F52" i="6"/>
  <c r="G52" i="6"/>
  <c r="H52" i="6"/>
  <c r="I52" i="6"/>
  <c r="J52" i="6"/>
  <c r="K52" i="6"/>
  <c r="F33" i="6"/>
  <c r="G33" i="6"/>
  <c r="H33" i="6"/>
  <c r="I33" i="6"/>
  <c r="J33" i="6"/>
  <c r="K33" i="6"/>
  <c r="L51" i="6" l="1"/>
  <c r="M51" i="6" s="1"/>
  <c r="L33" i="6"/>
  <c r="M33" i="6" s="1"/>
  <c r="L52" i="6"/>
  <c r="M52" i="6" s="1"/>
  <c r="L62" i="6"/>
  <c r="M62" i="6" s="1"/>
  <c r="F125" i="4"/>
  <c r="F277" i="4"/>
  <c r="F161" i="4"/>
  <c r="F250" i="4"/>
  <c r="G125" i="4"/>
  <c r="H125" i="4"/>
  <c r="I125" i="4"/>
  <c r="J125" i="4"/>
  <c r="K125" i="4"/>
  <c r="G277" i="4"/>
  <c r="H277" i="4"/>
  <c r="I277" i="4"/>
  <c r="J277" i="4"/>
  <c r="K277" i="4"/>
  <c r="G161" i="4"/>
  <c r="H161" i="4"/>
  <c r="I161" i="4"/>
  <c r="J161" i="4"/>
  <c r="K161" i="4"/>
  <c r="G250" i="4"/>
  <c r="H250" i="4"/>
  <c r="I250" i="4"/>
  <c r="J250" i="4"/>
  <c r="K250" i="4"/>
  <c r="L250" i="4" l="1"/>
  <c r="M250" i="4" s="1"/>
  <c r="L277" i="4"/>
  <c r="M277" i="4" s="1"/>
  <c r="L161" i="4"/>
  <c r="M161" i="4" s="1"/>
  <c r="L125" i="4"/>
  <c r="M125" i="4" s="1"/>
  <c r="F100" i="4" l="1"/>
  <c r="G100" i="4"/>
  <c r="H100" i="4"/>
  <c r="I100" i="4"/>
  <c r="J100" i="4"/>
  <c r="K100" i="4"/>
  <c r="F259" i="4"/>
  <c r="G259" i="4"/>
  <c r="H259" i="4"/>
  <c r="I259" i="4"/>
  <c r="J259" i="4"/>
  <c r="K259" i="4"/>
  <c r="F248" i="4"/>
  <c r="G248" i="4"/>
  <c r="H248" i="4"/>
  <c r="I248" i="4"/>
  <c r="J248" i="4"/>
  <c r="K248" i="4"/>
  <c r="L248" i="4" l="1"/>
  <c r="M248" i="4" s="1"/>
  <c r="L259" i="4"/>
  <c r="M259" i="4" s="1"/>
  <c r="L100" i="4"/>
  <c r="M100" i="4" s="1"/>
  <c r="F205" i="4"/>
  <c r="G205" i="4"/>
  <c r="H205" i="4"/>
  <c r="I205" i="4"/>
  <c r="J205" i="4"/>
  <c r="K205" i="4"/>
  <c r="L205" i="4" l="1"/>
  <c r="M205" i="4" s="1"/>
  <c r="F240" i="4"/>
  <c r="G240" i="4"/>
  <c r="H240" i="4"/>
  <c r="I240" i="4"/>
  <c r="J240" i="4"/>
  <c r="K240" i="4"/>
  <c r="F177" i="4"/>
  <c r="G177" i="4"/>
  <c r="H177" i="4"/>
  <c r="I177" i="4"/>
  <c r="J177" i="4"/>
  <c r="K177" i="4"/>
  <c r="F135" i="4"/>
  <c r="G135" i="4"/>
  <c r="H135" i="4"/>
  <c r="I135" i="4"/>
  <c r="J135" i="4"/>
  <c r="K135" i="4"/>
  <c r="F218" i="4"/>
  <c r="G218" i="4"/>
  <c r="H218" i="4"/>
  <c r="I218" i="4"/>
  <c r="J218" i="4"/>
  <c r="K218" i="4"/>
  <c r="F63" i="4"/>
  <c r="G63" i="4"/>
  <c r="H63" i="4"/>
  <c r="I63" i="4"/>
  <c r="J63" i="4"/>
  <c r="K63" i="4"/>
  <c r="F18" i="5"/>
  <c r="G18" i="5"/>
  <c r="H18" i="5"/>
  <c r="I18" i="5"/>
  <c r="J18" i="5"/>
  <c r="K18" i="5"/>
  <c r="F26" i="5"/>
  <c r="G26" i="5"/>
  <c r="H26" i="5"/>
  <c r="I26" i="5"/>
  <c r="J26" i="5"/>
  <c r="K26" i="5"/>
  <c r="F30" i="5"/>
  <c r="G30" i="5"/>
  <c r="H30" i="5"/>
  <c r="I30" i="5"/>
  <c r="J30" i="5"/>
  <c r="K30" i="5"/>
  <c r="F17" i="5"/>
  <c r="G17" i="5"/>
  <c r="H17" i="5"/>
  <c r="I17" i="5"/>
  <c r="J17" i="5"/>
  <c r="K17" i="5"/>
  <c r="F23" i="5"/>
  <c r="G23" i="5"/>
  <c r="H23" i="5"/>
  <c r="I23" i="5"/>
  <c r="J23" i="5"/>
  <c r="K23" i="5"/>
  <c r="L240" i="4" l="1"/>
  <c r="M240" i="4" s="1"/>
  <c r="L63" i="4"/>
  <c r="M63" i="4" s="1"/>
  <c r="L135" i="4"/>
  <c r="M135" i="4" s="1"/>
  <c r="L23" i="5"/>
  <c r="M23" i="5" s="1"/>
  <c r="L177" i="4"/>
  <c r="M177" i="4" s="1"/>
  <c r="L218" i="4"/>
  <c r="M218" i="4" s="1"/>
  <c r="L30" i="5"/>
  <c r="M30" i="5" s="1"/>
  <c r="L18" i="5"/>
  <c r="M18" i="5" s="1"/>
  <c r="L26" i="5"/>
  <c r="M26" i="5" s="1"/>
  <c r="L17" i="5"/>
  <c r="M17" i="5" s="1"/>
  <c r="F99" i="4"/>
  <c r="G99" i="4"/>
  <c r="H99" i="4"/>
  <c r="I99" i="4"/>
  <c r="J99" i="4"/>
  <c r="K99" i="4"/>
  <c r="F211" i="4"/>
  <c r="G211" i="4"/>
  <c r="H211" i="4"/>
  <c r="I211" i="4"/>
  <c r="J211" i="4"/>
  <c r="K211" i="4"/>
  <c r="F215" i="4"/>
  <c r="G215" i="4"/>
  <c r="H215" i="4"/>
  <c r="I215" i="4"/>
  <c r="J215" i="4"/>
  <c r="K215" i="4"/>
  <c r="F123" i="4"/>
  <c r="G123" i="4"/>
  <c r="H123" i="4"/>
  <c r="I123" i="4"/>
  <c r="J123" i="4"/>
  <c r="K123" i="4"/>
  <c r="F202" i="4"/>
  <c r="G202" i="4"/>
  <c r="H202" i="4"/>
  <c r="I202" i="4"/>
  <c r="J202" i="4"/>
  <c r="K202" i="4"/>
  <c r="L123" i="4" l="1"/>
  <c r="M123" i="4" s="1"/>
  <c r="L202" i="4"/>
  <c r="M202" i="4" s="1"/>
  <c r="L215" i="4"/>
  <c r="M215" i="4" s="1"/>
  <c r="L211" i="4"/>
  <c r="M211" i="4" s="1"/>
  <c r="L99" i="4"/>
  <c r="M99" i="4" s="1"/>
  <c r="F241" i="4"/>
  <c r="G241" i="4"/>
  <c r="H241" i="4"/>
  <c r="I241" i="4"/>
  <c r="J241" i="4"/>
  <c r="K241" i="4"/>
  <c r="F95" i="4"/>
  <c r="G95" i="4"/>
  <c r="H95" i="4"/>
  <c r="I95" i="4"/>
  <c r="J95" i="4"/>
  <c r="K95" i="4"/>
  <c r="F59" i="4"/>
  <c r="G59" i="4"/>
  <c r="H59" i="4"/>
  <c r="I59" i="4"/>
  <c r="J59" i="4"/>
  <c r="K59" i="4"/>
  <c r="L59" i="4" l="1"/>
  <c r="M59" i="4" s="1"/>
  <c r="L95" i="4"/>
  <c r="M95" i="4" s="1"/>
  <c r="L241" i="4"/>
  <c r="M241" i="4" s="1"/>
  <c r="F247" i="4" l="1"/>
  <c r="G247" i="4"/>
  <c r="H247" i="4"/>
  <c r="I247" i="4"/>
  <c r="J247" i="4"/>
  <c r="K247" i="4"/>
  <c r="F180" i="4"/>
  <c r="G180" i="4"/>
  <c r="H180" i="4"/>
  <c r="I180" i="4"/>
  <c r="J180" i="4"/>
  <c r="K180" i="4"/>
  <c r="F238" i="4"/>
  <c r="G238" i="4"/>
  <c r="H238" i="4"/>
  <c r="I238" i="4"/>
  <c r="J238" i="4"/>
  <c r="K238" i="4"/>
  <c r="L238" i="4" l="1"/>
  <c r="M238" i="4" s="1"/>
  <c r="L180" i="4"/>
  <c r="M180" i="4" s="1"/>
  <c r="L247" i="4"/>
  <c r="M247" i="4" s="1"/>
  <c r="F29" i="8" l="1"/>
  <c r="G29" i="8"/>
  <c r="H29" i="8"/>
  <c r="I29" i="8"/>
  <c r="J29" i="8" l="1"/>
  <c r="K29" i="8" s="1"/>
  <c r="F96" i="9" l="1"/>
  <c r="G96" i="9"/>
  <c r="H96" i="9"/>
  <c r="I96" i="9"/>
  <c r="J96" i="9" l="1"/>
  <c r="K96" i="9" s="1"/>
  <c r="F16" i="8"/>
  <c r="G16" i="8"/>
  <c r="H16" i="8"/>
  <c r="I16" i="8"/>
  <c r="F25" i="8"/>
  <c r="G25" i="8"/>
  <c r="H25" i="8"/>
  <c r="I25" i="8"/>
  <c r="F14" i="8"/>
  <c r="G14" i="8"/>
  <c r="H14" i="8"/>
  <c r="I14" i="8"/>
  <c r="F104" i="4"/>
  <c r="G104" i="4"/>
  <c r="H104" i="4"/>
  <c r="I104" i="4"/>
  <c r="J104" i="4"/>
  <c r="K104" i="4"/>
  <c r="F113" i="4"/>
  <c r="G113" i="4"/>
  <c r="H113" i="4"/>
  <c r="I113" i="4"/>
  <c r="J113" i="4"/>
  <c r="K113" i="4"/>
  <c r="F118" i="4"/>
  <c r="G118" i="4"/>
  <c r="H118" i="4"/>
  <c r="I118" i="4"/>
  <c r="J118" i="4"/>
  <c r="K118" i="4"/>
  <c r="J14" i="8" l="1"/>
  <c r="K14" i="8" s="1"/>
  <c r="J25" i="8"/>
  <c r="K25" i="8" s="1"/>
  <c r="J16" i="8"/>
  <c r="K16" i="8" s="1"/>
  <c r="L118" i="4"/>
  <c r="M118" i="4" s="1"/>
  <c r="L104" i="4"/>
  <c r="M104" i="4" s="1"/>
  <c r="L113" i="4"/>
  <c r="M113" i="4" s="1"/>
  <c r="F14" i="9" l="1"/>
  <c r="F23" i="11"/>
  <c r="G23" i="11"/>
  <c r="H23" i="11"/>
  <c r="I23" i="11"/>
  <c r="F43" i="11"/>
  <c r="G43" i="11"/>
  <c r="H43" i="11"/>
  <c r="I43" i="11"/>
  <c r="F93" i="9"/>
  <c r="G93" i="9"/>
  <c r="H93" i="9"/>
  <c r="I93" i="9"/>
  <c r="F129" i="9"/>
  <c r="G129" i="9"/>
  <c r="H129" i="9"/>
  <c r="I129" i="9"/>
  <c r="F79" i="9"/>
  <c r="G79" i="9"/>
  <c r="H79" i="9"/>
  <c r="I79" i="9"/>
  <c r="F39" i="9"/>
  <c r="G39" i="9"/>
  <c r="H39" i="9"/>
  <c r="I39" i="9"/>
  <c r="J23" i="11" l="1"/>
  <c r="K23" i="11" s="1"/>
  <c r="J43" i="11"/>
  <c r="K43" i="11" s="1"/>
  <c r="J93" i="9"/>
  <c r="K93" i="9" s="1"/>
  <c r="J129" i="9"/>
  <c r="K129" i="9" s="1"/>
  <c r="J39" i="9"/>
  <c r="K39" i="9" s="1"/>
  <c r="J79" i="9"/>
  <c r="K79" i="9" s="1"/>
  <c r="F67" i="9" l="1"/>
  <c r="G67" i="9"/>
  <c r="H67" i="9"/>
  <c r="I67" i="9"/>
  <c r="J67" i="9" l="1"/>
  <c r="K67" i="9" s="1"/>
  <c r="F38" i="11" l="1"/>
  <c r="G38" i="11"/>
  <c r="H38" i="11"/>
  <c r="I38" i="11"/>
  <c r="J38" i="11" l="1"/>
  <c r="K38" i="11" s="1"/>
  <c r="F19" i="14"/>
  <c r="G19" i="14"/>
  <c r="H19" i="14"/>
  <c r="I19" i="14"/>
  <c r="F33" i="14"/>
  <c r="G33" i="14"/>
  <c r="H33" i="14"/>
  <c r="I33" i="14"/>
  <c r="F14" i="14"/>
  <c r="G14" i="14"/>
  <c r="H14" i="14"/>
  <c r="I14" i="14"/>
  <c r="J33" i="14" l="1"/>
  <c r="K33" i="14" s="1"/>
  <c r="J14" i="14"/>
  <c r="K14" i="14" s="1"/>
  <c r="J19" i="14"/>
  <c r="K19" i="14" s="1"/>
  <c r="F17" i="8"/>
  <c r="G17" i="8"/>
  <c r="H17" i="8"/>
  <c r="I17" i="8"/>
  <c r="J17" i="8" l="1"/>
  <c r="K17" i="8" s="1"/>
  <c r="F41" i="11"/>
  <c r="G41" i="11"/>
  <c r="H41" i="11"/>
  <c r="I41" i="11"/>
  <c r="J41" i="11" l="1"/>
  <c r="K41" i="11" s="1"/>
  <c r="F127" i="9"/>
  <c r="G127" i="9"/>
  <c r="H127" i="9"/>
  <c r="I127" i="9"/>
  <c r="F21" i="9"/>
  <c r="G21" i="9"/>
  <c r="H21" i="9"/>
  <c r="I21" i="9"/>
  <c r="F105" i="9"/>
  <c r="G105" i="9"/>
  <c r="H105" i="9"/>
  <c r="I105" i="9"/>
  <c r="F32" i="9"/>
  <c r="G32" i="9"/>
  <c r="H32" i="9"/>
  <c r="I32" i="9"/>
  <c r="J105" i="9" l="1"/>
  <c r="K105" i="9" s="1"/>
  <c r="J127" i="9"/>
  <c r="K127" i="9" s="1"/>
  <c r="J32" i="9"/>
  <c r="K32" i="9" s="1"/>
  <c r="J21" i="9"/>
  <c r="K21" i="9" s="1"/>
  <c r="F25" i="4" l="1"/>
  <c r="G25" i="4"/>
  <c r="H25" i="4"/>
  <c r="I25" i="4"/>
  <c r="J25" i="4"/>
  <c r="K25" i="4"/>
  <c r="F141" i="4"/>
  <c r="G141" i="4"/>
  <c r="H141" i="4"/>
  <c r="I141" i="4"/>
  <c r="J141" i="4"/>
  <c r="K141" i="4"/>
  <c r="F91" i="9"/>
  <c r="G91" i="9"/>
  <c r="H91" i="9"/>
  <c r="I91" i="9"/>
  <c r="F131" i="9"/>
  <c r="G131" i="9"/>
  <c r="H131" i="9"/>
  <c r="I131" i="9"/>
  <c r="F138" i="9"/>
  <c r="G138" i="9"/>
  <c r="H138" i="9"/>
  <c r="I138" i="9"/>
  <c r="F25" i="9"/>
  <c r="G25" i="9"/>
  <c r="H25" i="9"/>
  <c r="I25" i="9"/>
  <c r="J91" i="9" l="1"/>
  <c r="K91" i="9" s="1"/>
  <c r="L25" i="4"/>
  <c r="M25" i="4" s="1"/>
  <c r="L141" i="4"/>
  <c r="M141" i="4" s="1"/>
  <c r="J138" i="9"/>
  <c r="K138" i="9" s="1"/>
  <c r="J25" i="9"/>
  <c r="K25" i="9" s="1"/>
  <c r="J131" i="9"/>
  <c r="K131" i="9" s="1"/>
  <c r="F38" i="4"/>
  <c r="G38" i="4"/>
  <c r="H38" i="4"/>
  <c r="I38" i="4"/>
  <c r="J38" i="4"/>
  <c r="K38" i="4"/>
  <c r="F40" i="4"/>
  <c r="G40" i="4"/>
  <c r="H40" i="4"/>
  <c r="I40" i="4"/>
  <c r="J40" i="4"/>
  <c r="K40" i="4"/>
  <c r="F74" i="4"/>
  <c r="G74" i="4"/>
  <c r="H74" i="4"/>
  <c r="I74" i="4"/>
  <c r="J74" i="4"/>
  <c r="K74" i="4"/>
  <c r="F81" i="4"/>
  <c r="G81" i="4"/>
  <c r="H81" i="4"/>
  <c r="I81" i="4"/>
  <c r="J81" i="4"/>
  <c r="K81" i="4"/>
  <c r="F249" i="4"/>
  <c r="G249" i="4"/>
  <c r="H249" i="4"/>
  <c r="I249" i="4"/>
  <c r="J249" i="4"/>
  <c r="K249" i="4"/>
  <c r="F199" i="4"/>
  <c r="G199" i="4"/>
  <c r="H199" i="4"/>
  <c r="I199" i="4"/>
  <c r="J199" i="4"/>
  <c r="K199" i="4"/>
  <c r="L81" i="4" l="1"/>
  <c r="M81" i="4" s="1"/>
  <c r="L249" i="4"/>
  <c r="M249" i="4" s="1"/>
  <c r="L74" i="4"/>
  <c r="M74" i="4" s="1"/>
  <c r="L40" i="4"/>
  <c r="M40" i="4" s="1"/>
  <c r="L199" i="4"/>
  <c r="M199" i="4" s="1"/>
  <c r="L38" i="4"/>
  <c r="M38" i="4" s="1"/>
  <c r="G46" i="6"/>
  <c r="H46" i="6"/>
  <c r="I46" i="6"/>
  <c r="J46" i="6"/>
  <c r="K46" i="6"/>
  <c r="G246" i="4"/>
  <c r="H246" i="4"/>
  <c r="I246" i="4"/>
  <c r="J246" i="4"/>
  <c r="K246" i="4"/>
  <c r="G231" i="4"/>
  <c r="H231" i="4"/>
  <c r="I231" i="4"/>
  <c r="J231" i="4"/>
  <c r="K231" i="4"/>
  <c r="G80" i="4"/>
  <c r="H80" i="4"/>
  <c r="I80" i="4"/>
  <c r="J80" i="4"/>
  <c r="K80" i="4"/>
  <c r="G207" i="4"/>
  <c r="H207" i="4"/>
  <c r="I207" i="4"/>
  <c r="J207" i="4"/>
  <c r="K207" i="4"/>
  <c r="G242" i="4"/>
  <c r="H242" i="4"/>
  <c r="I242" i="4"/>
  <c r="J242" i="4"/>
  <c r="K242" i="4"/>
  <c r="L246" i="4" l="1"/>
  <c r="M246" i="4" s="1"/>
  <c r="L46" i="6"/>
  <c r="M46" i="6" s="1"/>
  <c r="L242" i="4"/>
  <c r="M242" i="4" s="1"/>
  <c r="L207" i="4"/>
  <c r="M207" i="4" s="1"/>
  <c r="L80" i="4"/>
  <c r="M80" i="4" s="1"/>
  <c r="L231" i="4"/>
  <c r="M231" i="4" s="1"/>
  <c r="G56" i="4" l="1"/>
  <c r="H56" i="4"/>
  <c r="I56" i="4"/>
  <c r="J56" i="4"/>
  <c r="K56" i="4"/>
  <c r="G70" i="4"/>
  <c r="H70" i="4"/>
  <c r="I70" i="4"/>
  <c r="J70" i="4"/>
  <c r="K70" i="4"/>
  <c r="L56" i="4" l="1"/>
  <c r="M56" i="4" s="1"/>
  <c r="L70" i="4"/>
  <c r="M70" i="4" s="1"/>
  <c r="G86" i="4"/>
  <c r="H86" i="4"/>
  <c r="I86" i="4"/>
  <c r="J86" i="4"/>
  <c r="K86" i="4"/>
  <c r="G44" i="9"/>
  <c r="H44" i="9"/>
  <c r="I44" i="9"/>
  <c r="G99" i="9"/>
  <c r="H99" i="9"/>
  <c r="I99" i="9"/>
  <c r="G31" i="5"/>
  <c r="H31" i="5"/>
  <c r="I31" i="5"/>
  <c r="J31" i="5"/>
  <c r="K31" i="5"/>
  <c r="J99" i="9" l="1"/>
  <c r="K99" i="9" s="1"/>
  <c r="J44" i="9"/>
  <c r="K44" i="9" s="1"/>
  <c r="L31" i="5"/>
  <c r="M31" i="5" s="1"/>
  <c r="L86" i="4"/>
  <c r="M86" i="4" s="1"/>
  <c r="G29" i="4" l="1"/>
  <c r="G132" i="4" l="1"/>
  <c r="H132" i="4"/>
  <c r="I132" i="4"/>
  <c r="J132" i="4"/>
  <c r="K132" i="4"/>
  <c r="G137" i="4"/>
  <c r="H137" i="4"/>
  <c r="I137" i="4"/>
  <c r="J137" i="4"/>
  <c r="K137" i="4"/>
  <c r="L137" i="4" l="1"/>
  <c r="M137" i="4" s="1"/>
  <c r="L132" i="4"/>
  <c r="M132" i="4" s="1"/>
  <c r="G64" i="6" l="1"/>
  <c r="H64" i="6"/>
  <c r="I64" i="6"/>
  <c r="J64" i="6"/>
  <c r="K64" i="6"/>
  <c r="G223" i="4"/>
  <c r="H223" i="4"/>
  <c r="I223" i="4"/>
  <c r="J223" i="4"/>
  <c r="K223" i="4"/>
  <c r="G134" i="4"/>
  <c r="H134" i="4"/>
  <c r="I134" i="4"/>
  <c r="J134" i="4"/>
  <c r="K134" i="4"/>
  <c r="G47" i="4"/>
  <c r="H47" i="4"/>
  <c r="I47" i="4"/>
  <c r="J47" i="4"/>
  <c r="K47" i="4"/>
  <c r="L134" i="4" l="1"/>
  <c r="M134" i="4" s="1"/>
  <c r="L47" i="4"/>
  <c r="M47" i="4" s="1"/>
  <c r="L64" i="6"/>
  <c r="M64" i="6" s="1"/>
  <c r="L223" i="4"/>
  <c r="M223" i="4" s="1"/>
  <c r="G68" i="11"/>
  <c r="H68" i="11"/>
  <c r="I68" i="11"/>
  <c r="G46" i="11"/>
  <c r="H46" i="11"/>
  <c r="I46" i="11"/>
  <c r="G122" i="9"/>
  <c r="H122" i="9"/>
  <c r="I122" i="9"/>
  <c r="G63" i="9"/>
  <c r="H63" i="9"/>
  <c r="I63" i="9"/>
  <c r="J63" i="9" l="1"/>
  <c r="K63" i="9" s="1"/>
  <c r="J46" i="11"/>
  <c r="K46" i="11" s="1"/>
  <c r="J68" i="11"/>
  <c r="K68" i="11" s="1"/>
  <c r="J122" i="9"/>
  <c r="K122" i="9" s="1"/>
  <c r="G139" i="9"/>
  <c r="H139" i="9"/>
  <c r="I139" i="9"/>
  <c r="G97" i="4"/>
  <c r="H97" i="4"/>
  <c r="I97" i="4"/>
  <c r="J97" i="4"/>
  <c r="K97" i="4"/>
  <c r="G50" i="4"/>
  <c r="H50" i="4"/>
  <c r="I50" i="4"/>
  <c r="J50" i="4"/>
  <c r="K50" i="4"/>
  <c r="G225" i="4"/>
  <c r="H225" i="4"/>
  <c r="I225" i="4"/>
  <c r="J225" i="4"/>
  <c r="K225" i="4"/>
  <c r="L50" i="4" l="1"/>
  <c r="M50" i="4" s="1"/>
  <c r="L225" i="4"/>
  <c r="M225" i="4" s="1"/>
  <c r="J139" i="9"/>
  <c r="K139" i="9" s="1"/>
  <c r="L97" i="4"/>
  <c r="M97" i="4" s="1"/>
  <c r="G131" i="4"/>
  <c r="H131" i="4"/>
  <c r="I131" i="4"/>
  <c r="J131" i="4"/>
  <c r="K131" i="4"/>
  <c r="G227" i="4"/>
  <c r="H227" i="4"/>
  <c r="I227" i="4"/>
  <c r="J227" i="4"/>
  <c r="K227" i="4"/>
  <c r="L227" i="4" l="1"/>
  <c r="M227" i="4" s="1"/>
  <c r="L131" i="4"/>
  <c r="M131" i="4" s="1"/>
  <c r="G232" i="4" l="1"/>
  <c r="H232" i="4"/>
  <c r="I232" i="4"/>
  <c r="J232" i="4"/>
  <c r="K232" i="4"/>
  <c r="G132" i="9"/>
  <c r="H132" i="9"/>
  <c r="I132" i="9"/>
  <c r="G136" i="9"/>
  <c r="H136" i="9"/>
  <c r="I136" i="9"/>
  <c r="G50" i="8"/>
  <c r="H50" i="8"/>
  <c r="I50" i="8"/>
  <c r="G108" i="9"/>
  <c r="H108" i="9"/>
  <c r="I108" i="9"/>
  <c r="G102" i="9"/>
  <c r="H102" i="9"/>
  <c r="I102" i="9"/>
  <c r="G106" i="9"/>
  <c r="H106" i="9"/>
  <c r="I106" i="9"/>
  <c r="G117" i="9"/>
  <c r="H117" i="9"/>
  <c r="I117" i="9"/>
  <c r="L232" i="4" l="1"/>
  <c r="M232" i="4" s="1"/>
  <c r="J117" i="9"/>
  <c r="K117" i="9" s="1"/>
  <c r="J106" i="9"/>
  <c r="K106" i="9" s="1"/>
  <c r="J132" i="9"/>
  <c r="K132" i="9" s="1"/>
  <c r="J136" i="9"/>
  <c r="K136" i="9" s="1"/>
  <c r="J108" i="9"/>
  <c r="K108" i="9" s="1"/>
  <c r="J50" i="8"/>
  <c r="K50" i="8" s="1"/>
  <c r="J102" i="9"/>
  <c r="K102" i="9" s="1"/>
  <c r="G73" i="11"/>
  <c r="H73" i="11"/>
  <c r="I73" i="11"/>
  <c r="J73" i="11" l="1"/>
  <c r="K73" i="11" s="1"/>
  <c r="G74" i="9" l="1"/>
  <c r="H74" i="9"/>
  <c r="I74" i="9"/>
  <c r="G75" i="9"/>
  <c r="H75" i="9"/>
  <c r="I75" i="9"/>
  <c r="G153" i="9"/>
  <c r="H153" i="9"/>
  <c r="I153" i="9"/>
  <c r="J74" i="9" l="1"/>
  <c r="K74" i="9" s="1"/>
  <c r="J75" i="9"/>
  <c r="K75" i="9" s="1"/>
  <c r="J153" i="9"/>
  <c r="K153" i="9" s="1"/>
  <c r="G55" i="9"/>
  <c r="H55" i="9"/>
  <c r="I55" i="9"/>
  <c r="G77" i="9"/>
  <c r="H77" i="9"/>
  <c r="I77" i="9"/>
  <c r="G22" i="9"/>
  <c r="H22" i="9"/>
  <c r="I22" i="9"/>
  <c r="G141" i="9"/>
  <c r="H141" i="9"/>
  <c r="I141" i="9"/>
  <c r="J55" i="9" l="1"/>
  <c r="K55" i="9" s="1"/>
  <c r="J77" i="9"/>
  <c r="K77" i="9" s="1"/>
  <c r="J22" i="9"/>
  <c r="K22" i="9" s="1"/>
  <c r="J141" i="9"/>
  <c r="K141" i="9" s="1"/>
  <c r="G22" i="12"/>
  <c r="H22" i="12"/>
  <c r="I22" i="12"/>
  <c r="G32" i="12"/>
  <c r="H32" i="12"/>
  <c r="I32" i="12"/>
  <c r="G35" i="12"/>
  <c r="H35" i="12"/>
  <c r="I35" i="12"/>
  <c r="J35" i="12" l="1"/>
  <c r="K35" i="12" s="1"/>
  <c r="J32" i="12"/>
  <c r="K32" i="12" s="1"/>
  <c r="J22" i="12"/>
  <c r="K22" i="12" s="1"/>
  <c r="G35" i="11"/>
  <c r="H35" i="11"/>
  <c r="I35" i="11"/>
  <c r="G17" i="11"/>
  <c r="H17" i="11"/>
  <c r="I17" i="11"/>
  <c r="G34" i="11"/>
  <c r="H34" i="11"/>
  <c r="I34" i="11"/>
  <c r="J17" i="11" l="1"/>
  <c r="K17" i="11" s="1"/>
  <c r="J34" i="11"/>
  <c r="K34" i="11" s="1"/>
  <c r="J35" i="11"/>
  <c r="K35" i="11" s="1"/>
  <c r="I18" i="8"/>
  <c r="I15" i="8"/>
  <c r="I28" i="8"/>
  <c r="I19" i="8"/>
  <c r="I45" i="8"/>
  <c r="I58" i="8"/>
  <c r="I49" i="8"/>
  <c r="I24" i="8"/>
  <c r="I26" i="8"/>
  <c r="I30" i="8"/>
  <c r="I36" i="8"/>
  <c r="I34" i="8"/>
  <c r="I33" i="8"/>
  <c r="I32" i="8"/>
  <c r="I40" i="8"/>
  <c r="I53" i="8"/>
  <c r="I35" i="8"/>
  <c r="I42" i="8"/>
  <c r="I43" i="8"/>
  <c r="I52" i="8"/>
  <c r="I23" i="8"/>
  <c r="I31" i="8"/>
  <c r="I20" i="8"/>
  <c r="I38" i="8"/>
  <c r="I47" i="8"/>
  <c r="I46" i="8"/>
  <c r="I54" i="8"/>
  <c r="I37" i="8"/>
  <c r="I21" i="8"/>
  <c r="I39" i="8"/>
  <c r="I56" i="8"/>
  <c r="I41" i="8"/>
  <c r="I27" i="8"/>
  <c r="I55" i="8"/>
  <c r="H18" i="8"/>
  <c r="H15" i="8"/>
  <c r="H28" i="8"/>
  <c r="H19" i="8"/>
  <c r="H45" i="8"/>
  <c r="H58" i="8"/>
  <c r="H49" i="8"/>
  <c r="H24" i="8"/>
  <c r="H26" i="8"/>
  <c r="H30" i="8"/>
  <c r="H36" i="8"/>
  <c r="H34" i="8"/>
  <c r="H33" i="8"/>
  <c r="H32" i="8"/>
  <c r="H40" i="8"/>
  <c r="H53" i="8"/>
  <c r="H35" i="8"/>
  <c r="H42" i="8"/>
  <c r="H43" i="8"/>
  <c r="H52" i="8"/>
  <c r="H23" i="8"/>
  <c r="H31" i="8"/>
  <c r="H20" i="8"/>
  <c r="H38" i="8"/>
  <c r="H47" i="8"/>
  <c r="H46" i="8"/>
  <c r="H54" i="8"/>
  <c r="H37" i="8"/>
  <c r="H21" i="8"/>
  <c r="H39" i="8"/>
  <c r="H56" i="8"/>
  <c r="H41" i="8"/>
  <c r="H27" i="8"/>
  <c r="H55" i="8"/>
  <c r="G18" i="8"/>
  <c r="G15" i="8"/>
  <c r="G28" i="8"/>
  <c r="G19" i="8"/>
  <c r="G45" i="8"/>
  <c r="G58" i="8"/>
  <c r="G49" i="8"/>
  <c r="G24" i="8"/>
  <c r="G26" i="8"/>
  <c r="G30" i="8"/>
  <c r="G36" i="8"/>
  <c r="G34" i="8"/>
  <c r="G33" i="8"/>
  <c r="G32" i="8"/>
  <c r="G40" i="8"/>
  <c r="G53" i="8"/>
  <c r="G35" i="8"/>
  <c r="G42" i="8"/>
  <c r="G43" i="8"/>
  <c r="G52" i="8"/>
  <c r="G23" i="8"/>
  <c r="G31" i="8"/>
  <c r="G20" i="8"/>
  <c r="G38" i="8"/>
  <c r="G47" i="8"/>
  <c r="G46" i="8"/>
  <c r="G54" i="8"/>
  <c r="G37" i="8"/>
  <c r="G21" i="8"/>
  <c r="G39" i="8"/>
  <c r="G56" i="8"/>
  <c r="G41" i="8"/>
  <c r="G27" i="8"/>
  <c r="G55" i="8"/>
  <c r="G237" i="4" l="1"/>
  <c r="H237" i="4"/>
  <c r="I237" i="4"/>
  <c r="J237" i="4"/>
  <c r="K237" i="4"/>
  <c r="G45" i="4"/>
  <c r="H45" i="4"/>
  <c r="I45" i="4"/>
  <c r="J45" i="4"/>
  <c r="K45" i="4"/>
  <c r="L45" i="4" l="1"/>
  <c r="M45" i="4" s="1"/>
  <c r="L237" i="4"/>
  <c r="M237" i="4" s="1"/>
  <c r="G86" i="9"/>
  <c r="H86" i="9"/>
  <c r="I86" i="9"/>
  <c r="G87" i="9"/>
  <c r="H87" i="9"/>
  <c r="I87" i="9"/>
  <c r="J87" i="9" l="1"/>
  <c r="K87" i="9" s="1"/>
  <c r="J86" i="9"/>
  <c r="K86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22" i="6"/>
  <c r="H22" i="6"/>
  <c r="I22" i="6"/>
  <c r="J22" i="6"/>
  <c r="K22" i="6"/>
  <c r="G48" i="6"/>
  <c r="H48" i="6"/>
  <c r="I48" i="6"/>
  <c r="J48" i="6"/>
  <c r="K48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48" i="6"/>
  <c r="M48" i="6" s="1"/>
  <c r="L22" i="6"/>
  <c r="M22" i="6" s="1"/>
  <c r="F23" i="7"/>
  <c r="G23" i="7"/>
  <c r="H23" i="7"/>
  <c r="I23" i="7"/>
  <c r="J23" i="7"/>
  <c r="K23" i="7"/>
  <c r="G120" i="4"/>
  <c r="H120" i="4"/>
  <c r="I120" i="4"/>
  <c r="J120" i="4"/>
  <c r="K120" i="4"/>
  <c r="G58" i="4"/>
  <c r="H58" i="4"/>
  <c r="I58" i="4"/>
  <c r="J58" i="4"/>
  <c r="K58" i="4"/>
  <c r="G188" i="4"/>
  <c r="H188" i="4"/>
  <c r="I188" i="4"/>
  <c r="J188" i="4"/>
  <c r="K188" i="4"/>
  <c r="G163" i="4"/>
  <c r="H163" i="4"/>
  <c r="I163" i="4"/>
  <c r="J163" i="4"/>
  <c r="K163" i="4"/>
  <c r="F46" i="6" l="1"/>
  <c r="E65" i="17"/>
  <c r="E66" i="17" s="1"/>
  <c r="F48" i="6"/>
  <c r="F64" i="6"/>
  <c r="F22" i="6"/>
  <c r="L23" i="7"/>
  <c r="M23" i="7" s="1"/>
  <c r="L188" i="4"/>
  <c r="M188" i="4" s="1"/>
  <c r="L58" i="4"/>
  <c r="M58" i="4" s="1"/>
  <c r="L120" i="4"/>
  <c r="M120" i="4" s="1"/>
  <c r="L163" i="4"/>
  <c r="M163" i="4" s="1"/>
  <c r="G32" i="4"/>
  <c r="H32" i="4"/>
  <c r="I32" i="4"/>
  <c r="J32" i="4"/>
  <c r="K32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32" i="4"/>
  <c r="M32" i="4" s="1"/>
  <c r="F21" i="6" l="1"/>
  <c r="G21" i="6"/>
  <c r="H21" i="6"/>
  <c r="I21" i="6"/>
  <c r="J21" i="6"/>
  <c r="K21" i="6"/>
  <c r="F60" i="6"/>
  <c r="G60" i="6"/>
  <c r="H60" i="6"/>
  <c r="I60" i="6"/>
  <c r="J60" i="6"/>
  <c r="K60" i="6"/>
  <c r="G133" i="4"/>
  <c r="H133" i="4"/>
  <c r="I133" i="4"/>
  <c r="J133" i="4"/>
  <c r="K133" i="4"/>
  <c r="G216" i="4"/>
  <c r="H216" i="4"/>
  <c r="I216" i="4"/>
  <c r="J216" i="4"/>
  <c r="K216" i="4"/>
  <c r="G251" i="4"/>
  <c r="H251" i="4"/>
  <c r="I251" i="4"/>
  <c r="J251" i="4"/>
  <c r="K251" i="4"/>
  <c r="L251" i="4" l="1"/>
  <c r="M251" i="4" s="1"/>
  <c r="L216" i="4"/>
  <c r="M216" i="4" s="1"/>
  <c r="L60" i="6"/>
  <c r="M60" i="6" s="1"/>
  <c r="L21" i="6"/>
  <c r="M21" i="6" s="1"/>
  <c r="L133" i="4"/>
  <c r="M133" i="4" s="1"/>
  <c r="G166" i="4"/>
  <c r="H166" i="4"/>
  <c r="I166" i="4"/>
  <c r="J166" i="4"/>
  <c r="K166" i="4"/>
  <c r="G51" i="4"/>
  <c r="H51" i="4"/>
  <c r="I51" i="4"/>
  <c r="J51" i="4"/>
  <c r="K51" i="4"/>
  <c r="L51" i="4" l="1"/>
  <c r="M51" i="4" s="1"/>
  <c r="L166" i="4"/>
  <c r="M166" i="4" s="1"/>
  <c r="F19" i="7" l="1"/>
  <c r="F22" i="7"/>
  <c r="F14" i="7"/>
  <c r="F16" i="7"/>
  <c r="F17" i="7"/>
  <c r="F21" i="7"/>
  <c r="F20" i="7"/>
  <c r="F15" i="7"/>
  <c r="F18" i="7"/>
  <c r="F14" i="6"/>
  <c r="F17" i="6"/>
  <c r="F16" i="6"/>
  <c r="F35" i="6"/>
  <c r="F54" i="6"/>
  <c r="F31" i="6"/>
  <c r="F57" i="6"/>
  <c r="F30" i="6"/>
  <c r="F32" i="6"/>
  <c r="F55" i="6"/>
  <c r="F53" i="6"/>
  <c r="F38" i="6"/>
  <c r="F42" i="6"/>
  <c r="F18" i="6"/>
  <c r="F27" i="6"/>
  <c r="F19" i="6"/>
  <c r="F25" i="6"/>
  <c r="F58" i="6"/>
  <c r="F43" i="6"/>
  <c r="F34" i="6"/>
  <c r="F41" i="6"/>
  <c r="F37" i="6"/>
  <c r="F63" i="6"/>
  <c r="F36" i="6"/>
  <c r="F24" i="6"/>
  <c r="F44" i="6"/>
  <c r="F50" i="6"/>
  <c r="F28" i="6"/>
  <c r="F23" i="6"/>
  <c r="F61" i="6"/>
  <c r="F20" i="6"/>
  <c r="F39" i="6"/>
  <c r="F40" i="6"/>
  <c r="F45" i="6"/>
  <c r="F47" i="6"/>
  <c r="F29" i="6"/>
  <c r="F65" i="6"/>
  <c r="F26" i="6"/>
  <c r="F49" i="6"/>
  <c r="F15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5" i="16"/>
  <c r="H15" i="16"/>
  <c r="G15" i="16"/>
  <c r="I16" i="16"/>
  <c r="H16" i="16"/>
  <c r="G16" i="16"/>
  <c r="I14" i="16"/>
  <c r="H14" i="16"/>
  <c r="G14" i="16"/>
  <c r="I17" i="16"/>
  <c r="H17" i="16"/>
  <c r="G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4" i="15"/>
  <c r="H14" i="15"/>
  <c r="G14" i="15"/>
  <c r="I15" i="15"/>
  <c r="H15" i="15"/>
  <c r="G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31" i="14"/>
  <c r="H31" i="14"/>
  <c r="G31" i="14"/>
  <c r="I23" i="14"/>
  <c r="H23" i="14"/>
  <c r="G23" i="14"/>
  <c r="I17" i="14"/>
  <c r="H17" i="14"/>
  <c r="G17" i="14"/>
  <c r="I15" i="14"/>
  <c r="H15" i="14"/>
  <c r="G15" i="14"/>
  <c r="I30" i="14"/>
  <c r="H30" i="14"/>
  <c r="G30" i="14"/>
  <c r="I28" i="14"/>
  <c r="H28" i="14"/>
  <c r="G28" i="14"/>
  <c r="I24" i="14"/>
  <c r="H24" i="14"/>
  <c r="G24" i="14"/>
  <c r="I29" i="14"/>
  <c r="H29" i="14"/>
  <c r="G29" i="14"/>
  <c r="I20" i="14"/>
  <c r="H20" i="14"/>
  <c r="G20" i="14"/>
  <c r="I18" i="14"/>
  <c r="H18" i="14"/>
  <c r="G18" i="14"/>
  <c r="I16" i="14"/>
  <c r="H16" i="14"/>
  <c r="G16" i="14"/>
  <c r="I22" i="14"/>
  <c r="H22" i="14"/>
  <c r="G22" i="14"/>
  <c r="I32" i="14"/>
  <c r="H32" i="14"/>
  <c r="G32" i="14"/>
  <c r="I27" i="14"/>
  <c r="H27" i="14"/>
  <c r="G27" i="14"/>
  <c r="I26" i="14"/>
  <c r="H26" i="14"/>
  <c r="G26" i="14"/>
  <c r="I21" i="14"/>
  <c r="H21" i="14"/>
  <c r="G21" i="14"/>
  <c r="I25" i="14"/>
  <c r="H25" i="14"/>
  <c r="G25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31" i="12"/>
  <c r="H31" i="12"/>
  <c r="G31" i="12"/>
  <c r="I37" i="12"/>
  <c r="H37" i="12"/>
  <c r="G37" i="12"/>
  <c r="I29" i="12"/>
  <c r="H29" i="12"/>
  <c r="G29" i="12"/>
  <c r="I36" i="12"/>
  <c r="H36" i="12"/>
  <c r="G36" i="12"/>
  <c r="I30" i="12"/>
  <c r="H30" i="12"/>
  <c r="G30" i="12"/>
  <c r="I28" i="12"/>
  <c r="H28" i="12"/>
  <c r="G28" i="12"/>
  <c r="I27" i="12"/>
  <c r="H27" i="12"/>
  <c r="G27" i="12"/>
  <c r="I25" i="12"/>
  <c r="H25" i="12"/>
  <c r="G25" i="12"/>
  <c r="I24" i="12"/>
  <c r="H24" i="12"/>
  <c r="G24" i="12"/>
  <c r="I34" i="12"/>
  <c r="H34" i="12"/>
  <c r="G34" i="12"/>
  <c r="I17" i="12"/>
  <c r="H17" i="12"/>
  <c r="G17" i="12"/>
  <c r="I21" i="12"/>
  <c r="H21" i="12"/>
  <c r="G21" i="12"/>
  <c r="I38" i="12"/>
  <c r="H38" i="12"/>
  <c r="G38" i="12"/>
  <c r="I16" i="12"/>
  <c r="H16" i="12"/>
  <c r="G16" i="12"/>
  <c r="I18" i="12"/>
  <c r="H18" i="12"/>
  <c r="G18" i="12"/>
  <c r="I26" i="12"/>
  <c r="H26" i="12"/>
  <c r="G26" i="12"/>
  <c r="I20" i="12"/>
  <c r="H20" i="12"/>
  <c r="G20" i="12"/>
  <c r="I23" i="12"/>
  <c r="H23" i="12"/>
  <c r="G23" i="12"/>
  <c r="I33" i="12"/>
  <c r="H33" i="12"/>
  <c r="G33" i="12"/>
  <c r="I15" i="12"/>
  <c r="H15" i="12"/>
  <c r="G15" i="12"/>
  <c r="I14" i="12"/>
  <c r="H14" i="12"/>
  <c r="G14" i="12"/>
  <c r="I19" i="12"/>
  <c r="H19" i="12"/>
  <c r="G19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I63" i="11"/>
  <c r="H63" i="11"/>
  <c r="G63" i="11"/>
  <c r="I47" i="11"/>
  <c r="H47" i="11"/>
  <c r="G47" i="11"/>
  <c r="I69" i="11"/>
  <c r="H69" i="11"/>
  <c r="G69" i="11"/>
  <c r="I28" i="11"/>
  <c r="H28" i="11"/>
  <c r="G28" i="11"/>
  <c r="I72" i="11"/>
  <c r="H72" i="11"/>
  <c r="G72" i="11"/>
  <c r="I61" i="11"/>
  <c r="H61" i="11"/>
  <c r="G61" i="11"/>
  <c r="I24" i="11"/>
  <c r="H24" i="11"/>
  <c r="G24" i="11"/>
  <c r="I37" i="11"/>
  <c r="H37" i="11"/>
  <c r="G37" i="11"/>
  <c r="I36" i="11"/>
  <c r="H36" i="11"/>
  <c r="G36" i="11"/>
  <c r="I66" i="11"/>
  <c r="H66" i="11"/>
  <c r="G66" i="11"/>
  <c r="I39" i="11"/>
  <c r="H39" i="11"/>
  <c r="G39" i="11"/>
  <c r="I45" i="11"/>
  <c r="H45" i="11"/>
  <c r="G45" i="11"/>
  <c r="I27" i="11"/>
  <c r="H27" i="11"/>
  <c r="G27" i="11"/>
  <c r="I21" i="11"/>
  <c r="H21" i="11"/>
  <c r="G21" i="11"/>
  <c r="I48" i="11"/>
  <c r="H48" i="11"/>
  <c r="G48" i="11"/>
  <c r="I62" i="11"/>
  <c r="H62" i="11"/>
  <c r="G62" i="11"/>
  <c r="I70" i="11"/>
  <c r="H70" i="11"/>
  <c r="G70" i="11"/>
  <c r="I31" i="11"/>
  <c r="H31" i="11"/>
  <c r="G31" i="11"/>
  <c r="I64" i="11"/>
  <c r="H64" i="11"/>
  <c r="G64" i="11"/>
  <c r="I33" i="11"/>
  <c r="H33" i="11"/>
  <c r="G33" i="11"/>
  <c r="I58" i="11"/>
  <c r="H58" i="11"/>
  <c r="G58" i="11"/>
  <c r="I59" i="11"/>
  <c r="H59" i="11"/>
  <c r="G59" i="11"/>
  <c r="I32" i="11"/>
  <c r="H32" i="11"/>
  <c r="G32" i="11"/>
  <c r="I71" i="11"/>
  <c r="H71" i="11"/>
  <c r="G71" i="11"/>
  <c r="I60" i="11"/>
  <c r="H60" i="11"/>
  <c r="G60" i="11"/>
  <c r="I42" i="11"/>
  <c r="H42" i="11"/>
  <c r="G42" i="11"/>
  <c r="I40" i="11"/>
  <c r="H40" i="11"/>
  <c r="G40" i="11"/>
  <c r="I29" i="11"/>
  <c r="H29" i="11"/>
  <c r="G29" i="11"/>
  <c r="I65" i="11"/>
  <c r="H65" i="11"/>
  <c r="G65" i="11"/>
  <c r="I25" i="11"/>
  <c r="H25" i="11"/>
  <c r="G25" i="11"/>
  <c r="I52" i="11"/>
  <c r="H52" i="11"/>
  <c r="G52" i="11"/>
  <c r="I22" i="11"/>
  <c r="H22" i="11"/>
  <c r="G22" i="11"/>
  <c r="I18" i="11"/>
  <c r="H18" i="11"/>
  <c r="G18" i="11"/>
  <c r="I30" i="11"/>
  <c r="H30" i="11"/>
  <c r="G30" i="11"/>
  <c r="I19" i="11"/>
  <c r="H19" i="11"/>
  <c r="G19" i="11"/>
  <c r="I15" i="11"/>
  <c r="H15" i="11"/>
  <c r="G15" i="11"/>
  <c r="I51" i="11"/>
  <c r="H51" i="11"/>
  <c r="G51" i="11"/>
  <c r="I20" i="11"/>
  <c r="H20" i="11"/>
  <c r="G20" i="11"/>
  <c r="I53" i="11"/>
  <c r="H53" i="11"/>
  <c r="G53" i="11"/>
  <c r="I50" i="11"/>
  <c r="H50" i="11"/>
  <c r="G50" i="11"/>
  <c r="I16" i="11"/>
  <c r="H16" i="11"/>
  <c r="G16" i="11"/>
  <c r="I14" i="11"/>
  <c r="H14" i="11"/>
  <c r="G1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5" i="10"/>
  <c r="H15" i="10"/>
  <c r="G15" i="10"/>
  <c r="I14" i="10"/>
  <c r="H14" i="10"/>
  <c r="G14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20" i="9"/>
  <c r="H20" i="9"/>
  <c r="I20" i="9"/>
  <c r="G17" i="9"/>
  <c r="H17" i="9"/>
  <c r="I17" i="9"/>
  <c r="G16" i="9"/>
  <c r="H16" i="9"/>
  <c r="I16" i="9"/>
  <c r="G19" i="9"/>
  <c r="H19" i="9"/>
  <c r="I19" i="9"/>
  <c r="G15" i="9"/>
  <c r="H15" i="9"/>
  <c r="I15" i="9"/>
  <c r="G47" i="9"/>
  <c r="H47" i="9"/>
  <c r="I47" i="9"/>
  <c r="G45" i="9"/>
  <c r="H45" i="9"/>
  <c r="I45" i="9"/>
  <c r="G24" i="9"/>
  <c r="H24" i="9"/>
  <c r="I24" i="9"/>
  <c r="G18" i="9"/>
  <c r="H18" i="9"/>
  <c r="I18" i="9"/>
  <c r="G27" i="9"/>
  <c r="H27" i="9"/>
  <c r="I27" i="9"/>
  <c r="G49" i="9"/>
  <c r="H49" i="9"/>
  <c r="I49" i="9"/>
  <c r="G31" i="9"/>
  <c r="H31" i="9"/>
  <c r="I31" i="9"/>
  <c r="G56" i="9"/>
  <c r="H56" i="9"/>
  <c r="I56" i="9"/>
  <c r="G85" i="9"/>
  <c r="H85" i="9"/>
  <c r="I85" i="9"/>
  <c r="G29" i="9"/>
  <c r="H29" i="9"/>
  <c r="I29" i="9"/>
  <c r="G84" i="9"/>
  <c r="H84" i="9"/>
  <c r="I84" i="9"/>
  <c r="G37" i="9"/>
  <c r="H37" i="9"/>
  <c r="I37" i="9"/>
  <c r="G30" i="9"/>
  <c r="H30" i="9"/>
  <c r="I30" i="9"/>
  <c r="G54" i="9"/>
  <c r="H54" i="9"/>
  <c r="I54" i="9"/>
  <c r="G81" i="9"/>
  <c r="H81" i="9"/>
  <c r="I81" i="9"/>
  <c r="G33" i="9"/>
  <c r="H33" i="9"/>
  <c r="I33" i="9"/>
  <c r="G51" i="9"/>
  <c r="H51" i="9"/>
  <c r="I51" i="9"/>
  <c r="G40" i="9"/>
  <c r="H40" i="9"/>
  <c r="I40" i="9"/>
  <c r="G98" i="9"/>
  <c r="H98" i="9"/>
  <c r="I98" i="9"/>
  <c r="G35" i="9"/>
  <c r="H35" i="9"/>
  <c r="I35" i="9"/>
  <c r="G53" i="9"/>
  <c r="H53" i="9"/>
  <c r="I53" i="9"/>
  <c r="G38" i="9"/>
  <c r="H38" i="9"/>
  <c r="I38" i="9"/>
  <c r="G60" i="9"/>
  <c r="H60" i="9"/>
  <c r="I60" i="9"/>
  <c r="G59" i="9"/>
  <c r="H59" i="9"/>
  <c r="I59" i="9"/>
  <c r="G94" i="9"/>
  <c r="H94" i="9"/>
  <c r="I94" i="9"/>
  <c r="G61" i="9"/>
  <c r="H61" i="9"/>
  <c r="I61" i="9"/>
  <c r="G62" i="9"/>
  <c r="H62" i="9"/>
  <c r="I62" i="9"/>
  <c r="G76" i="9"/>
  <c r="H76" i="9"/>
  <c r="I76" i="9"/>
  <c r="G46" i="9"/>
  <c r="H46" i="9"/>
  <c r="I46" i="9"/>
  <c r="G146" i="9"/>
  <c r="H146" i="9"/>
  <c r="I146" i="9"/>
  <c r="G43" i="9"/>
  <c r="H43" i="9"/>
  <c r="I43" i="9"/>
  <c r="G73" i="9"/>
  <c r="H73" i="9"/>
  <c r="I73" i="9"/>
  <c r="G28" i="9"/>
  <c r="H28" i="9"/>
  <c r="I28" i="9"/>
  <c r="G83" i="9"/>
  <c r="H83" i="9"/>
  <c r="I83" i="9"/>
  <c r="G26" i="9"/>
  <c r="H26" i="9"/>
  <c r="I26" i="9"/>
  <c r="G64" i="9"/>
  <c r="H64" i="9"/>
  <c r="I64" i="9"/>
  <c r="G88" i="9"/>
  <c r="H88" i="9"/>
  <c r="I88" i="9"/>
  <c r="G113" i="9"/>
  <c r="H113" i="9"/>
  <c r="I113" i="9"/>
  <c r="G52" i="9"/>
  <c r="H52" i="9"/>
  <c r="I52" i="9"/>
  <c r="G130" i="9"/>
  <c r="H130" i="9"/>
  <c r="I130" i="9"/>
  <c r="G71" i="9"/>
  <c r="H71" i="9"/>
  <c r="I71" i="9"/>
  <c r="G111" i="9"/>
  <c r="H111" i="9"/>
  <c r="I111" i="9"/>
  <c r="G92" i="9"/>
  <c r="H92" i="9"/>
  <c r="I92" i="9"/>
  <c r="G50" i="9"/>
  <c r="H50" i="9"/>
  <c r="I50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G23" i="9"/>
  <c r="H23" i="9"/>
  <c r="I23" i="9"/>
  <c r="G65" i="9"/>
  <c r="H65" i="9"/>
  <c r="I65" i="9"/>
  <c r="G69" i="9"/>
  <c r="H69" i="9"/>
  <c r="I69" i="9"/>
  <c r="G107" i="9"/>
  <c r="H107" i="9"/>
  <c r="I107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K15" i="7"/>
  <c r="J15" i="7"/>
  <c r="I15" i="7"/>
  <c r="H15" i="7"/>
  <c r="G15" i="7"/>
  <c r="K20" i="7"/>
  <c r="J20" i="7"/>
  <c r="I20" i="7"/>
  <c r="H20" i="7"/>
  <c r="G20" i="7"/>
  <c r="K21" i="7"/>
  <c r="J21" i="7"/>
  <c r="I21" i="7"/>
  <c r="H21" i="7"/>
  <c r="G21" i="7"/>
  <c r="K17" i="7"/>
  <c r="J17" i="7"/>
  <c r="I17" i="7"/>
  <c r="H17" i="7"/>
  <c r="G17" i="7"/>
  <c r="K16" i="7"/>
  <c r="J16" i="7"/>
  <c r="I16" i="7"/>
  <c r="H16" i="7"/>
  <c r="G16" i="7"/>
  <c r="K14" i="7"/>
  <c r="J14" i="7"/>
  <c r="I14" i="7"/>
  <c r="H14" i="7"/>
  <c r="G14" i="7"/>
  <c r="K22" i="7"/>
  <c r="J22" i="7"/>
  <c r="I22" i="7"/>
  <c r="H22" i="7"/>
  <c r="G22" i="7"/>
  <c r="K19" i="7"/>
  <c r="J19" i="7"/>
  <c r="I19" i="7"/>
  <c r="H19" i="7"/>
  <c r="G19" i="7"/>
  <c r="K18" i="7"/>
  <c r="J18" i="7"/>
  <c r="I18" i="7"/>
  <c r="H18" i="7"/>
  <c r="G18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31" i="6"/>
  <c r="K49" i="6"/>
  <c r="J49" i="6"/>
  <c r="I49" i="6"/>
  <c r="H49" i="6"/>
  <c r="G49" i="6"/>
  <c r="K26" i="6"/>
  <c r="J26" i="6"/>
  <c r="I26" i="6"/>
  <c r="H26" i="6"/>
  <c r="G26" i="6"/>
  <c r="K65" i="6"/>
  <c r="J65" i="6"/>
  <c r="I65" i="6"/>
  <c r="H65" i="6"/>
  <c r="G65" i="6"/>
  <c r="K29" i="6"/>
  <c r="J29" i="6"/>
  <c r="I29" i="6"/>
  <c r="H29" i="6"/>
  <c r="G29" i="6"/>
  <c r="K47" i="6"/>
  <c r="J47" i="6"/>
  <c r="I47" i="6"/>
  <c r="H47" i="6"/>
  <c r="G47" i="6"/>
  <c r="K45" i="6"/>
  <c r="J45" i="6"/>
  <c r="I45" i="6"/>
  <c r="H45" i="6"/>
  <c r="G45" i="6"/>
  <c r="K40" i="6"/>
  <c r="J40" i="6"/>
  <c r="I40" i="6"/>
  <c r="H40" i="6"/>
  <c r="G40" i="6"/>
  <c r="K39" i="6"/>
  <c r="J39" i="6"/>
  <c r="I39" i="6"/>
  <c r="H39" i="6"/>
  <c r="G39" i="6"/>
  <c r="K20" i="6"/>
  <c r="J20" i="6"/>
  <c r="I20" i="6"/>
  <c r="H20" i="6"/>
  <c r="G20" i="6"/>
  <c r="K61" i="6"/>
  <c r="J61" i="6"/>
  <c r="I61" i="6"/>
  <c r="H61" i="6"/>
  <c r="G61" i="6"/>
  <c r="K23" i="6"/>
  <c r="J23" i="6"/>
  <c r="I23" i="6"/>
  <c r="H23" i="6"/>
  <c r="G23" i="6"/>
  <c r="K28" i="6"/>
  <c r="J28" i="6"/>
  <c r="I28" i="6"/>
  <c r="H28" i="6"/>
  <c r="G28" i="6"/>
  <c r="K50" i="6"/>
  <c r="J50" i="6"/>
  <c r="I50" i="6"/>
  <c r="H50" i="6"/>
  <c r="G50" i="6"/>
  <c r="K44" i="6"/>
  <c r="J44" i="6"/>
  <c r="I44" i="6"/>
  <c r="H44" i="6"/>
  <c r="G44" i="6"/>
  <c r="K24" i="6"/>
  <c r="J24" i="6"/>
  <c r="I24" i="6"/>
  <c r="H24" i="6"/>
  <c r="G24" i="6"/>
  <c r="K36" i="6"/>
  <c r="J36" i="6"/>
  <c r="I36" i="6"/>
  <c r="H36" i="6"/>
  <c r="G36" i="6"/>
  <c r="K63" i="6"/>
  <c r="J63" i="6"/>
  <c r="I63" i="6"/>
  <c r="H63" i="6"/>
  <c r="G63" i="6"/>
  <c r="K37" i="6"/>
  <c r="J37" i="6"/>
  <c r="I37" i="6"/>
  <c r="H37" i="6"/>
  <c r="G37" i="6"/>
  <c r="K41" i="6"/>
  <c r="J41" i="6"/>
  <c r="I41" i="6"/>
  <c r="H41" i="6"/>
  <c r="G41" i="6"/>
  <c r="K34" i="6"/>
  <c r="J34" i="6"/>
  <c r="I34" i="6"/>
  <c r="H34" i="6"/>
  <c r="G34" i="6"/>
  <c r="K43" i="6"/>
  <c r="J43" i="6"/>
  <c r="I43" i="6"/>
  <c r="H43" i="6"/>
  <c r="G43" i="6"/>
  <c r="K58" i="6"/>
  <c r="J58" i="6"/>
  <c r="I58" i="6"/>
  <c r="H58" i="6"/>
  <c r="G58" i="6"/>
  <c r="K25" i="6"/>
  <c r="J25" i="6"/>
  <c r="I25" i="6"/>
  <c r="H25" i="6"/>
  <c r="G25" i="6"/>
  <c r="K19" i="6"/>
  <c r="J19" i="6"/>
  <c r="I19" i="6"/>
  <c r="H19" i="6"/>
  <c r="G19" i="6"/>
  <c r="K27" i="6"/>
  <c r="J27" i="6"/>
  <c r="I27" i="6"/>
  <c r="H27" i="6"/>
  <c r="G27" i="6"/>
  <c r="K18" i="6"/>
  <c r="J18" i="6"/>
  <c r="I18" i="6"/>
  <c r="H18" i="6"/>
  <c r="G18" i="6"/>
  <c r="K42" i="6"/>
  <c r="J42" i="6"/>
  <c r="I42" i="6"/>
  <c r="H42" i="6"/>
  <c r="G42" i="6"/>
  <c r="K38" i="6"/>
  <c r="J38" i="6"/>
  <c r="I38" i="6"/>
  <c r="H38" i="6"/>
  <c r="G38" i="6"/>
  <c r="K53" i="6"/>
  <c r="J53" i="6"/>
  <c r="I53" i="6"/>
  <c r="H53" i="6"/>
  <c r="G53" i="6"/>
  <c r="K55" i="6"/>
  <c r="J55" i="6"/>
  <c r="I55" i="6"/>
  <c r="H55" i="6"/>
  <c r="G55" i="6"/>
  <c r="K32" i="6"/>
  <c r="J32" i="6"/>
  <c r="I32" i="6"/>
  <c r="H32" i="6"/>
  <c r="G32" i="6"/>
  <c r="K30" i="6"/>
  <c r="J30" i="6"/>
  <c r="I30" i="6"/>
  <c r="H30" i="6"/>
  <c r="G30" i="6"/>
  <c r="K57" i="6"/>
  <c r="J57" i="6"/>
  <c r="I57" i="6"/>
  <c r="H57" i="6"/>
  <c r="G57" i="6"/>
  <c r="K31" i="6"/>
  <c r="I31" i="6"/>
  <c r="H31" i="6"/>
  <c r="G31" i="6"/>
  <c r="K54" i="6"/>
  <c r="J54" i="6"/>
  <c r="I54" i="6"/>
  <c r="H54" i="6"/>
  <c r="G54" i="6"/>
  <c r="K35" i="6"/>
  <c r="J35" i="6"/>
  <c r="I35" i="6"/>
  <c r="H35" i="6"/>
  <c r="G35" i="6"/>
  <c r="K16" i="6"/>
  <c r="J16" i="6"/>
  <c r="I16" i="6"/>
  <c r="H16" i="6"/>
  <c r="G16" i="6"/>
  <c r="K17" i="6"/>
  <c r="J17" i="6"/>
  <c r="I17" i="6"/>
  <c r="H17" i="6"/>
  <c r="G17" i="6"/>
  <c r="K14" i="6"/>
  <c r="J14" i="6"/>
  <c r="I14" i="6"/>
  <c r="H14" i="6"/>
  <c r="G14" i="6"/>
  <c r="K15" i="6"/>
  <c r="J15" i="6"/>
  <c r="I15" i="6"/>
  <c r="H15" i="6"/>
  <c r="G15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K29" i="5"/>
  <c r="J29" i="5"/>
  <c r="I29" i="5"/>
  <c r="H29" i="5"/>
  <c r="G29" i="5"/>
  <c r="K14" i="5"/>
  <c r="J14" i="5"/>
  <c r="I14" i="5"/>
  <c r="H14" i="5"/>
  <c r="G14" i="5"/>
  <c r="K20" i="5"/>
  <c r="J20" i="5"/>
  <c r="I20" i="5"/>
  <c r="H20" i="5"/>
  <c r="G20" i="5"/>
  <c r="K25" i="5"/>
  <c r="J25" i="5"/>
  <c r="I25" i="5"/>
  <c r="H25" i="5"/>
  <c r="G25" i="5"/>
  <c r="K22" i="5"/>
  <c r="J22" i="5"/>
  <c r="I22" i="5"/>
  <c r="H22" i="5"/>
  <c r="G22" i="5"/>
  <c r="K19" i="5"/>
  <c r="J19" i="5"/>
  <c r="I19" i="5"/>
  <c r="H19" i="5"/>
  <c r="G19" i="5"/>
  <c r="K16" i="5"/>
  <c r="J16" i="5"/>
  <c r="I16" i="5"/>
  <c r="H16" i="5"/>
  <c r="G16" i="5"/>
  <c r="K15" i="5"/>
  <c r="J15" i="5"/>
  <c r="I15" i="5"/>
  <c r="H15" i="5"/>
  <c r="G15" i="5"/>
  <c r="K21" i="5"/>
  <c r="J21" i="5"/>
  <c r="I21" i="5"/>
  <c r="H21" i="5"/>
  <c r="G21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K82" i="4"/>
  <c r="J82" i="4"/>
  <c r="I82" i="4"/>
  <c r="H82" i="4"/>
  <c r="G82" i="4"/>
  <c r="K253" i="4"/>
  <c r="J253" i="4"/>
  <c r="I253" i="4"/>
  <c r="H253" i="4"/>
  <c r="G253" i="4"/>
  <c r="K160" i="4"/>
  <c r="J160" i="4"/>
  <c r="I160" i="4"/>
  <c r="H160" i="4"/>
  <c r="G160" i="4"/>
  <c r="K164" i="4"/>
  <c r="J164" i="4"/>
  <c r="I164" i="4"/>
  <c r="H164" i="4"/>
  <c r="G164" i="4"/>
  <c r="K278" i="4"/>
  <c r="J278" i="4"/>
  <c r="I278" i="4"/>
  <c r="H278" i="4"/>
  <c r="G278" i="4"/>
  <c r="K197" i="4"/>
  <c r="J197" i="4"/>
  <c r="I197" i="4"/>
  <c r="H197" i="4"/>
  <c r="G197" i="4"/>
  <c r="K102" i="4"/>
  <c r="J102" i="4"/>
  <c r="I102" i="4"/>
  <c r="H102" i="4"/>
  <c r="G102" i="4"/>
  <c r="K182" i="4"/>
  <c r="J182" i="4"/>
  <c r="I182" i="4"/>
  <c r="H182" i="4"/>
  <c r="G182" i="4"/>
  <c r="K255" i="4"/>
  <c r="J255" i="4"/>
  <c r="I255" i="4"/>
  <c r="H255" i="4"/>
  <c r="G255" i="4"/>
  <c r="K52" i="4"/>
  <c r="J52" i="4"/>
  <c r="I52" i="4"/>
  <c r="H52" i="4"/>
  <c r="G52" i="4"/>
  <c r="K208" i="4"/>
  <c r="J208" i="4"/>
  <c r="I208" i="4"/>
  <c r="H208" i="4"/>
  <c r="G208" i="4"/>
  <c r="K136" i="4"/>
  <c r="J136" i="4"/>
  <c r="I136" i="4"/>
  <c r="H136" i="4"/>
  <c r="G136" i="4"/>
  <c r="K170" i="4"/>
  <c r="J170" i="4"/>
  <c r="I170" i="4"/>
  <c r="H170" i="4"/>
  <c r="G170" i="4"/>
  <c r="K258" i="4"/>
  <c r="J258" i="4"/>
  <c r="I258" i="4"/>
  <c r="H258" i="4"/>
  <c r="G258" i="4"/>
  <c r="K167" i="4"/>
  <c r="J167" i="4"/>
  <c r="I167" i="4"/>
  <c r="H167" i="4"/>
  <c r="G167" i="4"/>
  <c r="K72" i="4"/>
  <c r="J72" i="4"/>
  <c r="I72" i="4"/>
  <c r="H72" i="4"/>
  <c r="G72" i="4"/>
  <c r="K130" i="4"/>
  <c r="J130" i="4"/>
  <c r="I130" i="4"/>
  <c r="H130" i="4"/>
  <c r="G130" i="4"/>
  <c r="K276" i="4"/>
  <c r="J276" i="4"/>
  <c r="I276" i="4"/>
  <c r="H276" i="4"/>
  <c r="G276" i="4"/>
  <c r="K93" i="4"/>
  <c r="J93" i="4"/>
  <c r="I93" i="4"/>
  <c r="H93" i="4"/>
  <c r="G93" i="4"/>
  <c r="K117" i="4"/>
  <c r="J117" i="4"/>
  <c r="I117" i="4"/>
  <c r="H117" i="4"/>
  <c r="G117" i="4"/>
  <c r="K91" i="4"/>
  <c r="J91" i="4"/>
  <c r="I91" i="4"/>
  <c r="H91" i="4"/>
  <c r="G91" i="4"/>
  <c r="K61" i="4"/>
  <c r="J61" i="4"/>
  <c r="I61" i="4"/>
  <c r="H61" i="4"/>
  <c r="G61" i="4"/>
  <c r="K111" i="4"/>
  <c r="J111" i="4"/>
  <c r="I111" i="4"/>
  <c r="H111" i="4"/>
  <c r="G111" i="4"/>
  <c r="K142" i="4"/>
  <c r="J142" i="4"/>
  <c r="I142" i="4"/>
  <c r="H142" i="4"/>
  <c r="G142" i="4"/>
  <c r="K150" i="4"/>
  <c r="J150" i="4"/>
  <c r="I150" i="4"/>
  <c r="H150" i="4"/>
  <c r="G150" i="4"/>
  <c r="K145" i="4"/>
  <c r="J145" i="4"/>
  <c r="I145" i="4"/>
  <c r="H145" i="4"/>
  <c r="G145" i="4"/>
  <c r="K89" i="4"/>
  <c r="J89" i="4"/>
  <c r="I89" i="4"/>
  <c r="H89" i="4"/>
  <c r="G89" i="4"/>
  <c r="K85" i="4"/>
  <c r="J85" i="4"/>
  <c r="I85" i="4"/>
  <c r="H85" i="4"/>
  <c r="G85" i="4"/>
  <c r="K21" i="4"/>
  <c r="J21" i="4"/>
  <c r="I21" i="4"/>
  <c r="H21" i="4"/>
  <c r="G21" i="4"/>
  <c r="K105" i="4"/>
  <c r="J105" i="4"/>
  <c r="I105" i="4"/>
  <c r="H105" i="4"/>
  <c r="G105" i="4"/>
  <c r="K179" i="4"/>
  <c r="J179" i="4"/>
  <c r="I179" i="4"/>
  <c r="H179" i="4"/>
  <c r="G179" i="4"/>
  <c r="K178" i="4"/>
  <c r="J178" i="4"/>
  <c r="I178" i="4"/>
  <c r="H178" i="4"/>
  <c r="G178" i="4"/>
  <c r="K236" i="4"/>
  <c r="J236" i="4"/>
  <c r="I236" i="4"/>
  <c r="H236" i="4"/>
  <c r="G236" i="4"/>
  <c r="K176" i="4"/>
  <c r="J176" i="4"/>
  <c r="I176" i="4"/>
  <c r="H176" i="4"/>
  <c r="G176" i="4"/>
  <c r="K115" i="4"/>
  <c r="J115" i="4"/>
  <c r="I115" i="4"/>
  <c r="H115" i="4"/>
  <c r="G115" i="4"/>
  <c r="K168" i="4"/>
  <c r="J168" i="4"/>
  <c r="I168" i="4"/>
  <c r="H168" i="4"/>
  <c r="G168" i="4"/>
  <c r="K206" i="4"/>
  <c r="J206" i="4"/>
  <c r="I206" i="4"/>
  <c r="H206" i="4"/>
  <c r="G206" i="4"/>
  <c r="K116" i="4"/>
  <c r="J116" i="4"/>
  <c r="I116" i="4"/>
  <c r="H116" i="4"/>
  <c r="G116" i="4"/>
  <c r="K151" i="4"/>
  <c r="J151" i="4"/>
  <c r="I151" i="4"/>
  <c r="H151" i="4"/>
  <c r="G151" i="4"/>
  <c r="K94" i="4"/>
  <c r="J94" i="4"/>
  <c r="I94" i="4"/>
  <c r="H94" i="4"/>
  <c r="G94" i="4"/>
  <c r="K110" i="4"/>
  <c r="J110" i="4"/>
  <c r="I110" i="4"/>
  <c r="H110" i="4"/>
  <c r="G110" i="4"/>
  <c r="K79" i="4"/>
  <c r="J79" i="4"/>
  <c r="I79" i="4"/>
  <c r="H79" i="4"/>
  <c r="G79" i="4"/>
  <c r="K114" i="4"/>
  <c r="J114" i="4"/>
  <c r="I114" i="4"/>
  <c r="H114" i="4"/>
  <c r="G114" i="4"/>
  <c r="K155" i="4"/>
  <c r="J155" i="4"/>
  <c r="I155" i="4"/>
  <c r="H155" i="4"/>
  <c r="G155" i="4"/>
  <c r="K140" i="4"/>
  <c r="J140" i="4"/>
  <c r="I140" i="4"/>
  <c r="H140" i="4"/>
  <c r="G140" i="4"/>
  <c r="K147" i="4"/>
  <c r="J147" i="4"/>
  <c r="I147" i="4"/>
  <c r="H147" i="4"/>
  <c r="G147" i="4"/>
  <c r="K146" i="4"/>
  <c r="J146" i="4"/>
  <c r="I146" i="4"/>
  <c r="H146" i="4"/>
  <c r="G146" i="4"/>
  <c r="K183" i="4"/>
  <c r="J183" i="4"/>
  <c r="I183" i="4"/>
  <c r="H183" i="4"/>
  <c r="G183" i="4"/>
  <c r="K186" i="4"/>
  <c r="J186" i="4"/>
  <c r="I186" i="4"/>
  <c r="H186" i="4"/>
  <c r="G186" i="4"/>
  <c r="K192" i="4"/>
  <c r="J192" i="4"/>
  <c r="I192" i="4"/>
  <c r="H192" i="4"/>
  <c r="G192" i="4"/>
  <c r="K148" i="4"/>
  <c r="J148" i="4"/>
  <c r="I148" i="4"/>
  <c r="H148" i="4"/>
  <c r="G148" i="4"/>
  <c r="K84" i="4"/>
  <c r="J84" i="4"/>
  <c r="I84" i="4"/>
  <c r="H84" i="4"/>
  <c r="G84" i="4"/>
  <c r="K57" i="4"/>
  <c r="J57" i="4"/>
  <c r="I57" i="4"/>
  <c r="H57" i="4"/>
  <c r="G57" i="4"/>
  <c r="K228" i="4"/>
  <c r="J228" i="4"/>
  <c r="I228" i="4"/>
  <c r="H228" i="4"/>
  <c r="G228" i="4"/>
  <c r="K158" i="4"/>
  <c r="J158" i="4"/>
  <c r="I158" i="4"/>
  <c r="H158" i="4"/>
  <c r="G158" i="4"/>
  <c r="K165" i="4"/>
  <c r="J165" i="4"/>
  <c r="I165" i="4"/>
  <c r="H165" i="4"/>
  <c r="G165" i="4"/>
  <c r="K23" i="4"/>
  <c r="J23" i="4"/>
  <c r="I23" i="4"/>
  <c r="H23" i="4"/>
  <c r="G23" i="4"/>
  <c r="K49" i="4"/>
  <c r="J49" i="4"/>
  <c r="I49" i="4"/>
  <c r="H49" i="4"/>
  <c r="G49" i="4"/>
  <c r="K112" i="4"/>
  <c r="J112" i="4"/>
  <c r="I112" i="4"/>
  <c r="H112" i="4"/>
  <c r="G112" i="4"/>
  <c r="K157" i="4"/>
  <c r="J157" i="4"/>
  <c r="I157" i="4"/>
  <c r="H157" i="4"/>
  <c r="G157" i="4"/>
  <c r="K44" i="4"/>
  <c r="J44" i="4"/>
  <c r="I44" i="4"/>
  <c r="H44" i="4"/>
  <c r="G44" i="4"/>
  <c r="K66" i="4"/>
  <c r="J66" i="4"/>
  <c r="I66" i="4"/>
  <c r="H66" i="4"/>
  <c r="G66" i="4"/>
  <c r="K187" i="4"/>
  <c r="J187" i="4"/>
  <c r="I187" i="4"/>
  <c r="H187" i="4"/>
  <c r="G187" i="4"/>
  <c r="K185" i="4"/>
  <c r="J185" i="4"/>
  <c r="I185" i="4"/>
  <c r="H185" i="4"/>
  <c r="G185" i="4"/>
  <c r="K27" i="4"/>
  <c r="J27" i="4"/>
  <c r="I27" i="4"/>
  <c r="H27" i="4"/>
  <c r="G27" i="4"/>
  <c r="K17" i="4"/>
  <c r="J17" i="4"/>
  <c r="I17" i="4"/>
  <c r="H17" i="4"/>
  <c r="G17" i="4"/>
  <c r="K193" i="4"/>
  <c r="J193" i="4"/>
  <c r="I193" i="4"/>
  <c r="H193" i="4"/>
  <c r="G193" i="4"/>
  <c r="K154" i="4"/>
  <c r="J154" i="4"/>
  <c r="I154" i="4"/>
  <c r="H154" i="4"/>
  <c r="G154" i="4"/>
  <c r="K139" i="4"/>
  <c r="J139" i="4"/>
  <c r="I139" i="4"/>
  <c r="H139" i="4"/>
  <c r="G139" i="4"/>
  <c r="K181" i="4"/>
  <c r="J181" i="4"/>
  <c r="I181" i="4"/>
  <c r="H181" i="4"/>
  <c r="G181" i="4"/>
  <c r="K200" i="4"/>
  <c r="J200" i="4"/>
  <c r="I200" i="4"/>
  <c r="H200" i="4"/>
  <c r="G200" i="4"/>
  <c r="K73" i="4"/>
  <c r="J73" i="4"/>
  <c r="I73" i="4"/>
  <c r="H73" i="4"/>
  <c r="G73" i="4"/>
  <c r="K169" i="4"/>
  <c r="J169" i="4"/>
  <c r="I169" i="4"/>
  <c r="H169" i="4"/>
  <c r="G169" i="4"/>
  <c r="K128" i="4"/>
  <c r="J128" i="4"/>
  <c r="I128" i="4"/>
  <c r="H128" i="4"/>
  <c r="G128" i="4"/>
  <c r="K127" i="4"/>
  <c r="J127" i="4"/>
  <c r="I127" i="4"/>
  <c r="H127" i="4"/>
  <c r="G127" i="4"/>
  <c r="K122" i="4"/>
  <c r="J122" i="4"/>
  <c r="I122" i="4"/>
  <c r="H122" i="4"/>
  <c r="G122" i="4"/>
  <c r="K75" i="4"/>
  <c r="J75" i="4"/>
  <c r="I75" i="4"/>
  <c r="H75" i="4"/>
  <c r="G75" i="4"/>
  <c r="K76" i="4"/>
  <c r="J76" i="4"/>
  <c r="I76" i="4"/>
  <c r="H76" i="4"/>
  <c r="G76" i="4"/>
  <c r="K233" i="4"/>
  <c r="J233" i="4"/>
  <c r="I233" i="4"/>
  <c r="H233" i="4"/>
  <c r="G233" i="4"/>
  <c r="K171" i="4"/>
  <c r="J171" i="4"/>
  <c r="I171" i="4"/>
  <c r="H171" i="4"/>
  <c r="G171" i="4"/>
  <c r="K78" i="4"/>
  <c r="J78" i="4"/>
  <c r="I78" i="4"/>
  <c r="H78" i="4"/>
  <c r="G78" i="4"/>
  <c r="K124" i="4"/>
  <c r="J124" i="4"/>
  <c r="I124" i="4"/>
  <c r="H124" i="4"/>
  <c r="G124" i="4"/>
  <c r="K68" i="4"/>
  <c r="J68" i="4"/>
  <c r="I68" i="4"/>
  <c r="H68" i="4"/>
  <c r="G68" i="4"/>
  <c r="K54" i="4"/>
  <c r="J54" i="4"/>
  <c r="I54" i="4"/>
  <c r="H54" i="4"/>
  <c r="G54" i="4"/>
  <c r="K98" i="4"/>
  <c r="J98" i="4"/>
  <c r="I98" i="4"/>
  <c r="H98" i="4"/>
  <c r="G98" i="4"/>
  <c r="K109" i="4"/>
  <c r="J109" i="4"/>
  <c r="I109" i="4"/>
  <c r="H109" i="4"/>
  <c r="G109" i="4"/>
  <c r="K71" i="4"/>
  <c r="J71" i="4"/>
  <c r="I71" i="4"/>
  <c r="H71" i="4"/>
  <c r="G71" i="4"/>
  <c r="K195" i="4"/>
  <c r="J195" i="4"/>
  <c r="I195" i="4"/>
  <c r="H195" i="4"/>
  <c r="G195" i="4"/>
  <c r="K69" i="4"/>
  <c r="J69" i="4"/>
  <c r="I69" i="4"/>
  <c r="H69" i="4"/>
  <c r="G69" i="4"/>
  <c r="K60" i="4"/>
  <c r="J60" i="4"/>
  <c r="I60" i="4"/>
  <c r="H60" i="4"/>
  <c r="G60" i="4"/>
  <c r="K64" i="4"/>
  <c r="J64" i="4"/>
  <c r="I64" i="4"/>
  <c r="H64" i="4"/>
  <c r="G64" i="4"/>
  <c r="K90" i="4"/>
  <c r="J90" i="4"/>
  <c r="I90" i="4"/>
  <c r="H90" i="4"/>
  <c r="G90" i="4"/>
  <c r="K190" i="4"/>
  <c r="J190" i="4"/>
  <c r="I190" i="4"/>
  <c r="H190" i="4"/>
  <c r="G190" i="4"/>
  <c r="K106" i="4"/>
  <c r="J106" i="4"/>
  <c r="I106" i="4"/>
  <c r="H106" i="4"/>
  <c r="G106" i="4"/>
  <c r="K189" i="4"/>
  <c r="J189" i="4"/>
  <c r="I189" i="4"/>
  <c r="H189" i="4"/>
  <c r="G189" i="4"/>
  <c r="K55" i="4"/>
  <c r="J55" i="4"/>
  <c r="I55" i="4"/>
  <c r="H55" i="4"/>
  <c r="G55" i="4"/>
  <c r="K48" i="4"/>
  <c r="J48" i="4"/>
  <c r="I48" i="4"/>
  <c r="H48" i="4"/>
  <c r="G48" i="4"/>
  <c r="K62" i="4"/>
  <c r="J62" i="4"/>
  <c r="I62" i="4"/>
  <c r="H62" i="4"/>
  <c r="G62" i="4"/>
  <c r="K149" i="4"/>
  <c r="J149" i="4"/>
  <c r="I149" i="4"/>
  <c r="H149" i="4"/>
  <c r="G149" i="4"/>
  <c r="K31" i="4"/>
  <c r="J31" i="4"/>
  <c r="I31" i="4"/>
  <c r="H31" i="4"/>
  <c r="G31" i="4"/>
  <c r="K26" i="4"/>
  <c r="J26" i="4"/>
  <c r="I26" i="4"/>
  <c r="H26" i="4"/>
  <c r="G26" i="4"/>
  <c r="K33" i="4"/>
  <c r="J33" i="4"/>
  <c r="I33" i="4"/>
  <c r="H33" i="4"/>
  <c r="G33" i="4"/>
  <c r="F33" i="4"/>
  <c r="K28" i="4"/>
  <c r="J28" i="4"/>
  <c r="I28" i="4"/>
  <c r="H28" i="4"/>
  <c r="G28" i="4"/>
  <c r="K41" i="4"/>
  <c r="J41" i="4"/>
  <c r="I41" i="4"/>
  <c r="H41" i="4"/>
  <c r="G41" i="4"/>
  <c r="K153" i="4"/>
  <c r="J153" i="4"/>
  <c r="I153" i="4"/>
  <c r="H153" i="4"/>
  <c r="G153" i="4"/>
  <c r="K35" i="4"/>
  <c r="J35" i="4"/>
  <c r="I35" i="4"/>
  <c r="H35" i="4"/>
  <c r="G35" i="4"/>
  <c r="K34" i="4"/>
  <c r="J34" i="4"/>
  <c r="I34" i="4"/>
  <c r="H34" i="4"/>
  <c r="G34" i="4"/>
  <c r="K53" i="4"/>
  <c r="J53" i="4"/>
  <c r="I53" i="4"/>
  <c r="H53" i="4"/>
  <c r="G53" i="4"/>
  <c r="F53" i="4"/>
  <c r="K24" i="4"/>
  <c r="J24" i="4"/>
  <c r="I24" i="4"/>
  <c r="H24" i="4"/>
  <c r="G24" i="4"/>
  <c r="K88" i="4"/>
  <c r="J88" i="4"/>
  <c r="I88" i="4"/>
  <c r="H88" i="4"/>
  <c r="G88" i="4"/>
  <c r="K29" i="4"/>
  <c r="J29" i="4"/>
  <c r="I29" i="4"/>
  <c r="H29" i="4"/>
  <c r="K263" i="4"/>
  <c r="J263" i="4"/>
  <c r="I263" i="4"/>
  <c r="H263" i="4"/>
  <c r="G263" i="4"/>
  <c r="F263" i="4"/>
  <c r="K22" i="4"/>
  <c r="J22" i="4"/>
  <c r="I22" i="4"/>
  <c r="H22" i="4"/>
  <c r="G22" i="4"/>
  <c r="K36" i="4"/>
  <c r="J36" i="4"/>
  <c r="I36" i="4"/>
  <c r="H36" i="4"/>
  <c r="G36" i="4"/>
  <c r="K42" i="4"/>
  <c r="J42" i="4"/>
  <c r="I42" i="4"/>
  <c r="H42" i="4"/>
  <c r="G42" i="4"/>
  <c r="F42" i="4"/>
  <c r="K30" i="4"/>
  <c r="J30" i="4"/>
  <c r="I30" i="4"/>
  <c r="H30" i="4"/>
  <c r="G30" i="4"/>
  <c r="K43" i="4"/>
  <c r="J43" i="4"/>
  <c r="I43" i="4"/>
  <c r="H43" i="4"/>
  <c r="G43" i="4"/>
  <c r="K39" i="4"/>
  <c r="J39" i="4"/>
  <c r="I39" i="4"/>
  <c r="H39" i="4"/>
  <c r="G39" i="4"/>
  <c r="K37" i="4"/>
  <c r="J37" i="4"/>
  <c r="I37" i="4"/>
  <c r="H37" i="4"/>
  <c r="G37" i="4"/>
  <c r="F37" i="4"/>
  <c r="K46" i="4"/>
  <c r="J46" i="4"/>
  <c r="I46" i="4"/>
  <c r="H46" i="4"/>
  <c r="G46" i="4"/>
  <c r="F46" i="4"/>
  <c r="K18" i="4"/>
  <c r="J18" i="4"/>
  <c r="I18" i="4"/>
  <c r="H18" i="4"/>
  <c r="G18" i="4"/>
  <c r="K159" i="4"/>
  <c r="J159" i="4"/>
  <c r="I159" i="4"/>
  <c r="H159" i="4"/>
  <c r="G159" i="4"/>
  <c r="F159" i="4"/>
  <c r="K19" i="4"/>
  <c r="J19" i="4"/>
  <c r="I19" i="4"/>
  <c r="H19" i="4"/>
  <c r="G19" i="4"/>
  <c r="K15" i="4"/>
  <c r="J15" i="4"/>
  <c r="I15" i="4"/>
  <c r="H15" i="4"/>
  <c r="G15" i="4"/>
  <c r="K87" i="4"/>
  <c r="J87" i="4"/>
  <c r="I87" i="4"/>
  <c r="H87" i="4"/>
  <c r="G87" i="4"/>
  <c r="K16" i="4"/>
  <c r="J16" i="4"/>
  <c r="I16" i="4"/>
  <c r="H16" i="4"/>
  <c r="G16" i="4"/>
  <c r="K20" i="4"/>
  <c r="J20" i="4"/>
  <c r="I20" i="4"/>
  <c r="H20" i="4"/>
  <c r="G20" i="4"/>
  <c r="K14" i="4"/>
  <c r="J14" i="4"/>
  <c r="I14" i="4"/>
  <c r="H14" i="4"/>
  <c r="G14" i="4"/>
  <c r="A14" i="4"/>
  <c r="A15" i="4" s="1"/>
  <c r="A16" i="4" s="1"/>
  <c r="A17" i="4" s="1"/>
  <c r="A18" i="4" s="1"/>
  <c r="A19" i="4" s="1"/>
  <c r="F242" i="4" l="1"/>
  <c r="F80" i="4"/>
  <c r="F231" i="4"/>
  <c r="F207" i="4"/>
  <c r="F246" i="4"/>
  <c r="F56" i="4"/>
  <c r="F70" i="4"/>
  <c r="F86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Y65" i="17" s="1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137" i="4"/>
  <c r="F132" i="4"/>
  <c r="F47" i="4"/>
  <c r="F134" i="4"/>
  <c r="F223" i="4"/>
  <c r="F225" i="4"/>
  <c r="F97" i="4"/>
  <c r="F50" i="4"/>
  <c r="F227" i="4"/>
  <c r="F131" i="4"/>
  <c r="F46" i="11"/>
  <c r="F68" i="11"/>
  <c r="F232" i="4"/>
  <c r="F82" i="4"/>
  <c r="F253" i="4"/>
  <c r="F160" i="4"/>
  <c r="F164" i="4"/>
  <c r="F278" i="4"/>
  <c r="F197" i="4"/>
  <c r="F102" i="4"/>
  <c r="F182" i="4"/>
  <c r="F255" i="4"/>
  <c r="F52" i="4"/>
  <c r="F208" i="4"/>
  <c r="F136" i="4"/>
  <c r="F170" i="4"/>
  <c r="F258" i="4"/>
  <c r="F167" i="4"/>
  <c r="F72" i="4"/>
  <c r="F130" i="4"/>
  <c r="F276" i="4"/>
  <c r="F93" i="4"/>
  <c r="F117" i="4"/>
  <c r="F91" i="4"/>
  <c r="F61" i="4"/>
  <c r="F111" i="4"/>
  <c r="F142" i="4"/>
  <c r="F150" i="4"/>
  <c r="F145" i="4"/>
  <c r="F89" i="4"/>
  <c r="F85" i="4"/>
  <c r="F21" i="4"/>
  <c r="F69" i="4"/>
  <c r="F60" i="4"/>
  <c r="F64" i="4"/>
  <c r="F90" i="4"/>
  <c r="F190" i="4"/>
  <c r="F106" i="4"/>
  <c r="F189" i="4"/>
  <c r="F55" i="4"/>
  <c r="F48" i="4"/>
  <c r="F62" i="4"/>
  <c r="F149" i="4"/>
  <c r="F31" i="4"/>
  <c r="F26" i="4"/>
  <c r="F26" i="14"/>
  <c r="F16" i="14"/>
  <c r="F24" i="14"/>
  <c r="F28" i="14"/>
  <c r="F27" i="14"/>
  <c r="F31" i="14"/>
  <c r="F20" i="14"/>
  <c r="F32" i="14"/>
  <c r="F17" i="14"/>
  <c r="F22" i="14"/>
  <c r="F18" i="14"/>
  <c r="F29" i="14"/>
  <c r="F15" i="14"/>
  <c r="F23" i="14"/>
  <c r="F73" i="11"/>
  <c r="F88" i="4"/>
  <c r="F35" i="4"/>
  <c r="F153" i="4"/>
  <c r="F41" i="4"/>
  <c r="F71" i="4"/>
  <c r="F109" i="4"/>
  <c r="F98" i="4"/>
  <c r="F54" i="4"/>
  <c r="F68" i="4"/>
  <c r="F124" i="4"/>
  <c r="F78" i="4"/>
  <c r="F171" i="4"/>
  <c r="F233" i="4"/>
  <c r="F76" i="4"/>
  <c r="F75" i="4"/>
  <c r="F122" i="4"/>
  <c r="F127" i="4"/>
  <c r="F128" i="4"/>
  <c r="F169" i="4"/>
  <c r="F73" i="4"/>
  <c r="F200" i="4"/>
  <c r="F181" i="4"/>
  <c r="F139" i="4"/>
  <c r="F154" i="4"/>
  <c r="F187" i="4"/>
  <c r="F66" i="4"/>
  <c r="F44" i="4"/>
  <c r="F157" i="4"/>
  <c r="F112" i="4"/>
  <c r="F49" i="4"/>
  <c r="F23" i="4"/>
  <c r="F165" i="4"/>
  <c r="F158" i="4"/>
  <c r="F228" i="4"/>
  <c r="F57" i="4"/>
  <c r="F84" i="4"/>
  <c r="F148" i="4"/>
  <c r="F192" i="4"/>
  <c r="F186" i="4"/>
  <c r="F183" i="4"/>
  <c r="F146" i="4"/>
  <c r="F147" i="4"/>
  <c r="F140" i="4"/>
  <c r="F155" i="4"/>
  <c r="F114" i="4"/>
  <c r="F79" i="4"/>
  <c r="F110" i="4"/>
  <c r="F94" i="4"/>
  <c r="F151" i="4"/>
  <c r="F116" i="4"/>
  <c r="F206" i="4"/>
  <c r="F168" i="4"/>
  <c r="F115" i="4"/>
  <c r="F176" i="4"/>
  <c r="F236" i="4"/>
  <c r="F178" i="4"/>
  <c r="F179" i="4"/>
  <c r="J23" i="13"/>
  <c r="K23" i="13" s="1"/>
  <c r="F35" i="12"/>
  <c r="F35" i="11"/>
  <c r="F17" i="11"/>
  <c r="F34" i="11"/>
  <c r="J15" i="10"/>
  <c r="K15" i="10" s="1"/>
  <c r="J20" i="10"/>
  <c r="K20" i="10" s="1"/>
  <c r="J14" i="15"/>
  <c r="K14" i="15" s="1"/>
  <c r="J17" i="15"/>
  <c r="K17" i="15" s="1"/>
  <c r="J19" i="15"/>
  <c r="K19" i="15" s="1"/>
  <c r="J21" i="15"/>
  <c r="K21" i="15" s="1"/>
  <c r="J23" i="15"/>
  <c r="K23" i="15" s="1"/>
  <c r="F237" i="4"/>
  <c r="F45" i="4"/>
  <c r="J18" i="10"/>
  <c r="K18" i="10" s="1"/>
  <c r="J16" i="13"/>
  <c r="K16" i="13" s="1"/>
  <c r="A65" i="17"/>
  <c r="F105" i="4" s="1"/>
  <c r="F58" i="4"/>
  <c r="F163" i="4"/>
  <c r="F120" i="4"/>
  <c r="F188" i="4"/>
  <c r="F32" i="4"/>
  <c r="F133" i="4"/>
  <c r="F216" i="4"/>
  <c r="F251" i="4"/>
  <c r="F166" i="4"/>
  <c r="F51" i="4"/>
  <c r="J31" i="14"/>
  <c r="K31" i="14" s="1"/>
  <c r="J107" i="9"/>
  <c r="K107" i="9" s="1"/>
  <c r="J26" i="9"/>
  <c r="K26" i="9" s="1"/>
  <c r="J28" i="9"/>
  <c r="K28" i="9" s="1"/>
  <c r="J46" i="9"/>
  <c r="K46" i="9" s="1"/>
  <c r="J14" i="18"/>
  <c r="K14" i="18" s="1"/>
  <c r="J15" i="18"/>
  <c r="K15" i="18" s="1"/>
  <c r="J23" i="18"/>
  <c r="K23" i="18" s="1"/>
  <c r="L19" i="7"/>
  <c r="M19" i="7" s="1"/>
  <c r="L16" i="7"/>
  <c r="M16" i="7" s="1"/>
  <c r="L15" i="7"/>
  <c r="M15" i="7" s="1"/>
  <c r="J15" i="13"/>
  <c r="K15" i="13" s="1"/>
  <c r="J15" i="15"/>
  <c r="K15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4" i="15"/>
  <c r="F17" i="15"/>
  <c r="F19" i="15"/>
  <c r="F21" i="15"/>
  <c r="F23" i="15"/>
  <c r="F16" i="15"/>
  <c r="F20" i="15"/>
  <c r="F15" i="15"/>
  <c r="F18" i="15"/>
  <c r="F22" i="15"/>
  <c r="S65" i="17"/>
  <c r="S66" i="17" s="1"/>
  <c r="S67" i="17" s="1"/>
  <c r="F14" i="16"/>
  <c r="F15" i="16"/>
  <c r="F19" i="16"/>
  <c r="F21" i="16"/>
  <c r="F23" i="16"/>
  <c r="F16" i="16"/>
  <c r="F18" i="16"/>
  <c r="F20" i="16"/>
  <c r="F22" i="16"/>
  <c r="F17" i="16"/>
  <c r="J17" i="10"/>
  <c r="K17" i="10" s="1"/>
  <c r="J19" i="10"/>
  <c r="K19" i="10" s="1"/>
  <c r="J21" i="10"/>
  <c r="K21" i="10" s="1"/>
  <c r="J23" i="10"/>
  <c r="K23" i="10" s="1"/>
  <c r="I73" i="17"/>
  <c r="F21" i="12"/>
  <c r="F19" i="12"/>
  <c r="F20" i="12"/>
  <c r="F24" i="12"/>
  <c r="F37" i="12"/>
  <c r="F28" i="12"/>
  <c r="F30" i="12"/>
  <c r="F29" i="12"/>
  <c r="F23" i="12"/>
  <c r="F14" i="12"/>
  <c r="F27" i="12"/>
  <c r="F26" i="12"/>
  <c r="F31" i="12"/>
  <c r="F36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51" i="11"/>
  <c r="F22" i="11"/>
  <c r="F42" i="11"/>
  <c r="F29" i="11"/>
  <c r="F32" i="11"/>
  <c r="F59" i="11"/>
  <c r="F31" i="11"/>
  <c r="F70" i="11"/>
  <c r="F65" i="11"/>
  <c r="F27" i="11"/>
  <c r="F39" i="11"/>
  <c r="F33" i="11"/>
  <c r="F62" i="11"/>
  <c r="F37" i="11"/>
  <c r="F61" i="11"/>
  <c r="F45" i="11"/>
  <c r="F28" i="11"/>
  <c r="F47" i="11"/>
  <c r="F19" i="11"/>
  <c r="F58" i="11"/>
  <c r="F18" i="11"/>
  <c r="F71" i="11"/>
  <c r="F64" i="11"/>
  <c r="F21" i="11"/>
  <c r="F24" i="11"/>
  <c r="F72" i="11"/>
  <c r="F60" i="11"/>
  <c r="F25" i="11"/>
  <c r="F66" i="11"/>
  <c r="F52" i="11"/>
  <c r="F48" i="11"/>
  <c r="F40" i="11"/>
  <c r="F69" i="11"/>
  <c r="F63" i="11"/>
  <c r="F84" i="9"/>
  <c r="F61" i="9"/>
  <c r="F46" i="9"/>
  <c r="F51" i="9"/>
  <c r="F94" i="9"/>
  <c r="F62" i="9"/>
  <c r="F92" i="9"/>
  <c r="F113" i="9"/>
  <c r="F69" i="9"/>
  <c r="F130" i="9"/>
  <c r="F83" i="9"/>
  <c r="F17" i="9"/>
  <c r="F47" i="9"/>
  <c r="F15" i="9"/>
  <c r="F29" i="9"/>
  <c r="F56" i="9"/>
  <c r="F33" i="9"/>
  <c r="F35" i="9"/>
  <c r="F76" i="9"/>
  <c r="F73" i="9"/>
  <c r="F40" i="9"/>
  <c r="F38" i="9"/>
  <c r="F54" i="9"/>
  <c r="F28" i="9"/>
  <c r="F64" i="9"/>
  <c r="F18" i="8"/>
  <c r="F28" i="8"/>
  <c r="F19" i="8"/>
  <c r="F45" i="8"/>
  <c r="F24" i="8"/>
  <c r="F26" i="8"/>
  <c r="F34" i="8"/>
  <c r="F32" i="8"/>
  <c r="F36" i="8"/>
  <c r="F40" i="8"/>
  <c r="F42" i="8"/>
  <c r="F43" i="8"/>
  <c r="F52" i="8"/>
  <c r="F20" i="8"/>
  <c r="F23" i="8"/>
  <c r="F49" i="8"/>
  <c r="F30" i="8"/>
  <c r="F35" i="8"/>
  <c r="F31" i="8"/>
  <c r="F15" i="8"/>
  <c r="F58" i="8"/>
  <c r="F33" i="8"/>
  <c r="F53" i="8"/>
  <c r="F54" i="8"/>
  <c r="F38" i="8"/>
  <c r="F47" i="8"/>
  <c r="F46" i="8"/>
  <c r="F56" i="8"/>
  <c r="F41" i="8"/>
  <c r="F55" i="8"/>
  <c r="F37" i="8"/>
  <c r="F21" i="8"/>
  <c r="F39" i="8"/>
  <c r="F27" i="8"/>
  <c r="J47" i="11"/>
  <c r="K47" i="11" s="1"/>
  <c r="L158" i="4"/>
  <c r="M158" i="4" s="1"/>
  <c r="J20" i="13"/>
  <c r="K20" i="13" s="1"/>
  <c r="J19" i="13"/>
  <c r="K19" i="13" s="1"/>
  <c r="J15" i="11"/>
  <c r="K15" i="11" s="1"/>
  <c r="J65" i="11"/>
  <c r="K65" i="11" s="1"/>
  <c r="J71" i="11"/>
  <c r="K71" i="11" s="1"/>
  <c r="J48" i="11"/>
  <c r="K48" i="11" s="1"/>
  <c r="J69" i="11"/>
  <c r="K69" i="11" s="1"/>
  <c r="J14" i="10"/>
  <c r="K14" i="10" s="1"/>
  <c r="J16" i="10"/>
  <c r="K16" i="10" s="1"/>
  <c r="J22" i="10"/>
  <c r="K22" i="10" s="1"/>
  <c r="L24" i="6"/>
  <c r="M24" i="6" s="1"/>
  <c r="L15" i="5"/>
  <c r="M15" i="5" s="1"/>
  <c r="L15" i="4"/>
  <c r="M15" i="4" s="1"/>
  <c r="L153" i="4"/>
  <c r="M153" i="4" s="1"/>
  <c r="L71" i="4"/>
  <c r="M71" i="4" s="1"/>
  <c r="L233" i="4"/>
  <c r="M233" i="4" s="1"/>
  <c r="L127" i="4"/>
  <c r="M127" i="4" s="1"/>
  <c r="L200" i="4"/>
  <c r="M200" i="4" s="1"/>
  <c r="L193" i="4"/>
  <c r="M193" i="4" s="1"/>
  <c r="L187" i="4"/>
  <c r="M187" i="4" s="1"/>
  <c r="L18" i="4"/>
  <c r="M18" i="4" s="1"/>
  <c r="L149" i="4"/>
  <c r="M149" i="4" s="1"/>
  <c r="L48" i="4"/>
  <c r="M48" i="4" s="1"/>
  <c r="L60" i="4"/>
  <c r="M60" i="4" s="1"/>
  <c r="L124" i="4"/>
  <c r="M124" i="4" s="1"/>
  <c r="L23" i="4"/>
  <c r="M23" i="4" s="1"/>
  <c r="L253" i="4"/>
  <c r="M253" i="4" s="1"/>
  <c r="L55" i="6"/>
  <c r="M55" i="6" s="1"/>
  <c r="L63" i="6"/>
  <c r="M63" i="6" s="1"/>
  <c r="J31" i="8"/>
  <c r="K31" i="8" s="1"/>
  <c r="L85" i="4"/>
  <c r="M85" i="4" s="1"/>
  <c r="J37" i="8"/>
  <c r="K37" i="8" s="1"/>
  <c r="J38" i="8"/>
  <c r="K38" i="8" s="1"/>
  <c r="J49" i="8"/>
  <c r="K49" i="8" s="1"/>
  <c r="J50" i="9"/>
  <c r="K50" i="9" s="1"/>
  <c r="J111" i="9"/>
  <c r="K111" i="9" s="1"/>
  <c r="J52" i="9"/>
  <c r="K52" i="9" s="1"/>
  <c r="J88" i="9"/>
  <c r="K88" i="9" s="1"/>
  <c r="J28" i="8"/>
  <c r="K28" i="8" s="1"/>
  <c r="J113" i="9"/>
  <c r="K113" i="9" s="1"/>
  <c r="J64" i="9"/>
  <c r="K64" i="9" s="1"/>
  <c r="J130" i="9"/>
  <c r="K130" i="9" s="1"/>
  <c r="J83" i="9"/>
  <c r="K83" i="9" s="1"/>
  <c r="J73" i="9"/>
  <c r="K73" i="9" s="1"/>
  <c r="J43" i="9"/>
  <c r="K43" i="9" s="1"/>
  <c r="J76" i="9"/>
  <c r="K76" i="9" s="1"/>
  <c r="J62" i="9"/>
  <c r="K62" i="9" s="1"/>
  <c r="J30" i="9"/>
  <c r="K30" i="9" s="1"/>
  <c r="J85" i="9"/>
  <c r="K85" i="9" s="1"/>
  <c r="J19" i="9"/>
  <c r="K19" i="9" s="1"/>
  <c r="J14" i="9"/>
  <c r="K14" i="9" s="1"/>
  <c r="J21" i="13"/>
  <c r="K21" i="13" s="1"/>
  <c r="J17" i="13"/>
  <c r="K17" i="13" s="1"/>
  <c r="J25" i="14"/>
  <c r="K25" i="14" s="1"/>
  <c r="J21" i="14"/>
  <c r="K21" i="14" s="1"/>
  <c r="J26" i="14"/>
  <c r="K26" i="14" s="1"/>
  <c r="J27" i="14"/>
  <c r="K27" i="14" s="1"/>
  <c r="J32" i="14"/>
  <c r="K32" i="14" s="1"/>
  <c r="J22" i="14"/>
  <c r="K22" i="14" s="1"/>
  <c r="J16" i="14"/>
  <c r="K16" i="14" s="1"/>
  <c r="J18" i="14"/>
  <c r="K18" i="14" s="1"/>
  <c r="J20" i="14"/>
  <c r="K20" i="14" s="1"/>
  <c r="J29" i="14"/>
  <c r="K29" i="14" s="1"/>
  <c r="J24" i="14"/>
  <c r="K24" i="14" s="1"/>
  <c r="J28" i="14"/>
  <c r="K28" i="14" s="1"/>
  <c r="J30" i="14"/>
  <c r="K30" i="14" s="1"/>
  <c r="J15" i="14"/>
  <c r="K15" i="14" s="1"/>
  <c r="J17" i="14"/>
  <c r="K17" i="14" s="1"/>
  <c r="J23" i="14"/>
  <c r="K23" i="14" s="1"/>
  <c r="J146" i="9"/>
  <c r="K146" i="9" s="1"/>
  <c r="J61" i="9"/>
  <c r="K61" i="9" s="1"/>
  <c r="J50" i="11"/>
  <c r="K50" i="11" s="1"/>
  <c r="J18" i="11"/>
  <c r="K18" i="11" s="1"/>
  <c r="J42" i="11"/>
  <c r="K42" i="11" s="1"/>
  <c r="J64" i="11"/>
  <c r="K64" i="11" s="1"/>
  <c r="J22" i="13"/>
  <c r="K22" i="13" s="1"/>
  <c r="J17" i="16"/>
  <c r="K17" i="16" s="1"/>
  <c r="J14" i="16"/>
  <c r="K14" i="16" s="1"/>
  <c r="J16" i="16"/>
  <c r="K16" i="16" s="1"/>
  <c r="J15" i="16"/>
  <c r="K15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4" i="4"/>
  <c r="M14" i="4" s="1"/>
  <c r="J19" i="12"/>
  <c r="K19" i="12" s="1"/>
  <c r="J14" i="12"/>
  <c r="K14" i="12" s="1"/>
  <c r="J15" i="12"/>
  <c r="K15" i="12" s="1"/>
  <c r="J33" i="12"/>
  <c r="K33" i="12" s="1"/>
  <c r="J23" i="12"/>
  <c r="K23" i="12" s="1"/>
  <c r="J20" i="12"/>
  <c r="K20" i="12" s="1"/>
  <c r="J26" i="12"/>
  <c r="K26" i="12" s="1"/>
  <c r="J18" i="12"/>
  <c r="K18" i="12" s="1"/>
  <c r="J16" i="12"/>
  <c r="K16" i="12" s="1"/>
  <c r="J38" i="12"/>
  <c r="K38" i="12" s="1"/>
  <c r="J21" i="12"/>
  <c r="K21" i="12" s="1"/>
  <c r="J17" i="12"/>
  <c r="K17" i="12" s="1"/>
  <c r="J34" i="12"/>
  <c r="K34" i="12" s="1"/>
  <c r="J24" i="12"/>
  <c r="K24" i="12" s="1"/>
  <c r="J25" i="12"/>
  <c r="K25" i="12" s="1"/>
  <c r="J27" i="12"/>
  <c r="K27" i="12" s="1"/>
  <c r="J28" i="12"/>
  <c r="K28" i="12" s="1"/>
  <c r="J30" i="12"/>
  <c r="K30" i="12" s="1"/>
  <c r="J36" i="12"/>
  <c r="K36" i="12" s="1"/>
  <c r="J29" i="12"/>
  <c r="K29" i="12" s="1"/>
  <c r="J37" i="12"/>
  <c r="K37" i="12" s="1"/>
  <c r="J31" i="12"/>
  <c r="K31" i="12" s="1"/>
  <c r="J18" i="13"/>
  <c r="K18" i="13" s="1"/>
  <c r="J14" i="13"/>
  <c r="K14" i="13" s="1"/>
  <c r="J53" i="11"/>
  <c r="K53" i="11" s="1"/>
  <c r="J22" i="11"/>
  <c r="K22" i="11" s="1"/>
  <c r="J60" i="11"/>
  <c r="K60" i="11" s="1"/>
  <c r="J32" i="11"/>
  <c r="K32" i="11" s="1"/>
  <c r="J31" i="11"/>
  <c r="K31" i="11" s="1"/>
  <c r="J45" i="11"/>
  <c r="K45" i="11" s="1"/>
  <c r="J63" i="11"/>
  <c r="K63" i="11" s="1"/>
  <c r="J14" i="11"/>
  <c r="K14" i="11" s="1"/>
  <c r="J20" i="11"/>
  <c r="K20" i="11" s="1"/>
  <c r="J19" i="11"/>
  <c r="K19" i="11" s="1"/>
  <c r="J52" i="11"/>
  <c r="K52" i="11" s="1"/>
  <c r="J29" i="11"/>
  <c r="K29" i="11" s="1"/>
  <c r="J59" i="11"/>
  <c r="K59" i="11" s="1"/>
  <c r="J58" i="11"/>
  <c r="K58" i="11" s="1"/>
  <c r="J70" i="11"/>
  <c r="K70" i="11" s="1"/>
  <c r="J27" i="11"/>
  <c r="K27" i="11" s="1"/>
  <c r="J16" i="11"/>
  <c r="K16" i="11" s="1"/>
  <c r="J51" i="11"/>
  <c r="K51" i="11" s="1"/>
  <c r="J30" i="11"/>
  <c r="K30" i="11" s="1"/>
  <c r="J25" i="11"/>
  <c r="K25" i="11" s="1"/>
  <c r="J40" i="11"/>
  <c r="K40" i="11" s="1"/>
  <c r="J33" i="11"/>
  <c r="K33" i="11" s="1"/>
  <c r="J62" i="11"/>
  <c r="K62" i="11" s="1"/>
  <c r="J21" i="11"/>
  <c r="K21" i="11" s="1"/>
  <c r="J39" i="11"/>
  <c r="K39" i="11" s="1"/>
  <c r="J36" i="11"/>
  <c r="K36" i="11" s="1"/>
  <c r="J24" i="11"/>
  <c r="K24" i="11" s="1"/>
  <c r="J28" i="11"/>
  <c r="K28" i="11" s="1"/>
  <c r="J66" i="11"/>
  <c r="K66" i="11" s="1"/>
  <c r="J37" i="11"/>
  <c r="K37" i="11" s="1"/>
  <c r="J61" i="11"/>
  <c r="K61" i="11" s="1"/>
  <c r="J72" i="11"/>
  <c r="K72" i="11" s="1"/>
  <c r="J15" i="9"/>
  <c r="K15" i="9" s="1"/>
  <c r="J20" i="9"/>
  <c r="K20" i="9" s="1"/>
  <c r="J65" i="9"/>
  <c r="K65" i="9" s="1"/>
  <c r="J92" i="9"/>
  <c r="K92" i="9" s="1"/>
  <c r="J71" i="9"/>
  <c r="K71" i="9" s="1"/>
  <c r="J84" i="9"/>
  <c r="K84" i="9" s="1"/>
  <c r="J49" i="9"/>
  <c r="K49" i="9" s="1"/>
  <c r="J18" i="9"/>
  <c r="K18" i="9" s="1"/>
  <c r="J24" i="9"/>
  <c r="K24" i="9" s="1"/>
  <c r="J17" i="9"/>
  <c r="K17" i="9" s="1"/>
  <c r="J69" i="9"/>
  <c r="K69" i="9" s="1"/>
  <c r="J23" i="9"/>
  <c r="K23" i="9" s="1"/>
  <c r="J59" i="9"/>
  <c r="K59" i="9" s="1"/>
  <c r="J35" i="9"/>
  <c r="K35" i="9" s="1"/>
  <c r="J40" i="9"/>
  <c r="K40" i="9" s="1"/>
  <c r="J33" i="9"/>
  <c r="K33" i="9" s="1"/>
  <c r="J94" i="9"/>
  <c r="K94" i="9" s="1"/>
  <c r="J60" i="9"/>
  <c r="K60" i="9" s="1"/>
  <c r="J38" i="9"/>
  <c r="K38" i="9" s="1"/>
  <c r="J53" i="9"/>
  <c r="K53" i="9" s="1"/>
  <c r="J98" i="9"/>
  <c r="K98" i="9" s="1"/>
  <c r="J51" i="9"/>
  <c r="K51" i="9" s="1"/>
  <c r="J81" i="9"/>
  <c r="K81" i="9" s="1"/>
  <c r="J54" i="9"/>
  <c r="K54" i="9" s="1"/>
  <c r="J37" i="9"/>
  <c r="K37" i="9" s="1"/>
  <c r="J29" i="9"/>
  <c r="K29" i="9" s="1"/>
  <c r="J56" i="9"/>
  <c r="K56" i="9" s="1"/>
  <c r="J31" i="9"/>
  <c r="K31" i="9" s="1"/>
  <c r="J45" i="9"/>
  <c r="K45" i="9" s="1"/>
  <c r="J16" i="9"/>
  <c r="K16" i="9" s="1"/>
  <c r="J27" i="9"/>
  <c r="K27" i="9" s="1"/>
  <c r="J47" i="9"/>
  <c r="K47" i="9" s="1"/>
  <c r="J21" i="8"/>
  <c r="K21" i="8" s="1"/>
  <c r="J46" i="8"/>
  <c r="K46" i="8" s="1"/>
  <c r="J47" i="8"/>
  <c r="K47" i="8" s="1"/>
  <c r="J40" i="8"/>
  <c r="K40" i="8" s="1"/>
  <c r="J30" i="8"/>
  <c r="K30" i="8" s="1"/>
  <c r="J58" i="8"/>
  <c r="K58" i="8" s="1"/>
  <c r="J55" i="8"/>
  <c r="K55" i="8" s="1"/>
  <c r="J56" i="8"/>
  <c r="K56" i="8" s="1"/>
  <c r="J52" i="8"/>
  <c r="K52" i="8" s="1"/>
  <c r="J23" i="8"/>
  <c r="K23" i="8" s="1"/>
  <c r="J18" i="8"/>
  <c r="K18" i="8" s="1"/>
  <c r="J27" i="8"/>
  <c r="K27" i="8" s="1"/>
  <c r="J39" i="8"/>
  <c r="K39" i="8" s="1"/>
  <c r="J43" i="8"/>
  <c r="K43" i="8" s="1"/>
  <c r="J42" i="8"/>
  <c r="K42" i="8" s="1"/>
  <c r="J33" i="8"/>
  <c r="K33" i="8" s="1"/>
  <c r="J19" i="8"/>
  <c r="K19" i="8" s="1"/>
  <c r="J15" i="8"/>
  <c r="K15" i="8" s="1"/>
  <c r="J41" i="8"/>
  <c r="K41" i="8" s="1"/>
  <c r="J20" i="8"/>
  <c r="K20" i="8" s="1"/>
  <c r="J54" i="8"/>
  <c r="K54" i="8" s="1"/>
  <c r="J35" i="8"/>
  <c r="K35" i="8" s="1"/>
  <c r="J53" i="8"/>
  <c r="K53" i="8" s="1"/>
  <c r="J36" i="8"/>
  <c r="K36" i="8" s="1"/>
  <c r="J32" i="8"/>
  <c r="K32" i="8" s="1"/>
  <c r="J34" i="8"/>
  <c r="K34" i="8" s="1"/>
  <c r="J26" i="8"/>
  <c r="K26" i="8" s="1"/>
  <c r="J24" i="8"/>
  <c r="K24" i="8" s="1"/>
  <c r="J45" i="8"/>
  <c r="K45" i="8" s="1"/>
  <c r="L18" i="7"/>
  <c r="M18" i="7" s="1"/>
  <c r="L17" i="7"/>
  <c r="M17" i="7" s="1"/>
  <c r="L22" i="7"/>
  <c r="M22" i="7" s="1"/>
  <c r="L20" i="7"/>
  <c r="M20" i="7" s="1"/>
  <c r="L14" i="7"/>
  <c r="M14" i="7" s="1"/>
  <c r="L21" i="7"/>
  <c r="M21" i="7" s="1"/>
  <c r="L16" i="5"/>
  <c r="M16" i="5" s="1"/>
  <c r="L29" i="5"/>
  <c r="M29" i="5" s="1"/>
  <c r="L22" i="5"/>
  <c r="M22" i="5" s="1"/>
  <c r="L25" i="5"/>
  <c r="M25" i="5" s="1"/>
  <c r="L14" i="5"/>
  <c r="M14" i="5" s="1"/>
  <c r="L21" i="5"/>
  <c r="M21" i="5" s="1"/>
  <c r="L19" i="5"/>
  <c r="M19" i="5" s="1"/>
  <c r="L20" i="5"/>
  <c r="M20" i="5" s="1"/>
  <c r="L27" i="6"/>
  <c r="M27" i="6" s="1"/>
  <c r="L25" i="6"/>
  <c r="M25" i="6" s="1"/>
  <c r="L38" i="6"/>
  <c r="M38" i="6" s="1"/>
  <c r="L42" i="6"/>
  <c r="M42" i="6" s="1"/>
  <c r="L50" i="6"/>
  <c r="M50" i="6" s="1"/>
  <c r="L23" i="6"/>
  <c r="M23" i="6" s="1"/>
  <c r="L30" i="6"/>
  <c r="M30" i="6" s="1"/>
  <c r="L43" i="6"/>
  <c r="M43" i="6" s="1"/>
  <c r="L41" i="6"/>
  <c r="M41" i="6" s="1"/>
  <c r="L15" i="6"/>
  <c r="M15" i="6" s="1"/>
  <c r="L57" i="6"/>
  <c r="M57" i="6" s="1"/>
  <c r="L32" i="6"/>
  <c r="M32" i="6" s="1"/>
  <c r="L53" i="6"/>
  <c r="M53" i="6" s="1"/>
  <c r="L18" i="6"/>
  <c r="M18" i="6" s="1"/>
  <c r="L19" i="6"/>
  <c r="M19" i="6" s="1"/>
  <c r="L58" i="6"/>
  <c r="M58" i="6" s="1"/>
  <c r="L34" i="6"/>
  <c r="M34" i="6" s="1"/>
  <c r="L37" i="6"/>
  <c r="M37" i="6" s="1"/>
  <c r="L36" i="6"/>
  <c r="M36" i="6" s="1"/>
  <c r="L44" i="6"/>
  <c r="M44" i="6" s="1"/>
  <c r="L28" i="6"/>
  <c r="M28" i="6" s="1"/>
  <c r="L61" i="6"/>
  <c r="M61" i="6" s="1"/>
  <c r="L39" i="6"/>
  <c r="M39" i="6" s="1"/>
  <c r="L29" i="6"/>
  <c r="M29" i="6" s="1"/>
  <c r="L65" i="6"/>
  <c r="M65" i="6" s="1"/>
  <c r="L26" i="6"/>
  <c r="M26" i="6" s="1"/>
  <c r="L14" i="6"/>
  <c r="M14" i="6" s="1"/>
  <c r="L16" i="6"/>
  <c r="M16" i="6" s="1"/>
  <c r="L54" i="6"/>
  <c r="M54" i="6" s="1"/>
  <c r="L20" i="6"/>
  <c r="M20" i="6" s="1"/>
  <c r="L40" i="6"/>
  <c r="M40" i="6" s="1"/>
  <c r="L45" i="6"/>
  <c r="M45" i="6" s="1"/>
  <c r="L47" i="6"/>
  <c r="M47" i="6" s="1"/>
  <c r="L49" i="6"/>
  <c r="M49" i="6" s="1"/>
  <c r="L17" i="6"/>
  <c r="M17" i="6" s="1"/>
  <c r="L35" i="6"/>
  <c r="M35" i="6" s="1"/>
  <c r="L31" i="6"/>
  <c r="M31" i="6" s="1"/>
  <c r="L43" i="4"/>
  <c r="M43" i="4" s="1"/>
  <c r="L22" i="4"/>
  <c r="M22" i="4" s="1"/>
  <c r="L24" i="4"/>
  <c r="M24" i="4" s="1"/>
  <c r="L33" i="4"/>
  <c r="M33" i="4" s="1"/>
  <c r="L16" i="4"/>
  <c r="M16" i="4" s="1"/>
  <c r="L159" i="4"/>
  <c r="M159" i="4" s="1"/>
  <c r="L37" i="4"/>
  <c r="M37" i="4" s="1"/>
  <c r="L42" i="4"/>
  <c r="M42" i="4" s="1"/>
  <c r="L29" i="4"/>
  <c r="M29" i="4" s="1"/>
  <c r="L34" i="4"/>
  <c r="M34" i="4" s="1"/>
  <c r="L41" i="4"/>
  <c r="M41" i="4" s="1"/>
  <c r="L26" i="4"/>
  <c r="M26" i="4" s="1"/>
  <c r="L31" i="4"/>
  <c r="M31" i="4" s="1"/>
  <c r="L189" i="4"/>
  <c r="M189" i="4" s="1"/>
  <c r="L90" i="4"/>
  <c r="M90" i="4" s="1"/>
  <c r="L195" i="4"/>
  <c r="M195" i="4" s="1"/>
  <c r="L109" i="4"/>
  <c r="M109" i="4" s="1"/>
  <c r="L75" i="4"/>
  <c r="M75" i="4" s="1"/>
  <c r="L139" i="4"/>
  <c r="M139" i="4" s="1"/>
  <c r="L27" i="4"/>
  <c r="M27" i="4" s="1"/>
  <c r="L44" i="4"/>
  <c r="M44" i="4" s="1"/>
  <c r="L112" i="4"/>
  <c r="M112" i="4" s="1"/>
  <c r="L49" i="4"/>
  <c r="M49" i="4" s="1"/>
  <c r="L179" i="4"/>
  <c r="M179" i="4" s="1"/>
  <c r="L72" i="4"/>
  <c r="M72" i="4" s="1"/>
  <c r="L197" i="4"/>
  <c r="M197" i="4" s="1"/>
  <c r="L164" i="4"/>
  <c r="M164" i="4" s="1"/>
  <c r="L82" i="4"/>
  <c r="M82" i="4" s="1"/>
  <c r="L55" i="4"/>
  <c r="M55" i="4" s="1"/>
  <c r="L190" i="4"/>
  <c r="M190" i="4" s="1"/>
  <c r="L69" i="4"/>
  <c r="M69" i="4" s="1"/>
  <c r="L54" i="4"/>
  <c r="M54" i="4" s="1"/>
  <c r="L78" i="4"/>
  <c r="M78" i="4" s="1"/>
  <c r="L76" i="4"/>
  <c r="M76" i="4" s="1"/>
  <c r="L128" i="4"/>
  <c r="M128" i="4" s="1"/>
  <c r="L73" i="4"/>
  <c r="M73" i="4" s="1"/>
  <c r="L181" i="4"/>
  <c r="M181" i="4" s="1"/>
  <c r="L17" i="4"/>
  <c r="M17" i="4" s="1"/>
  <c r="L66" i="4"/>
  <c r="M66" i="4" s="1"/>
  <c r="L84" i="4"/>
  <c r="M84" i="4" s="1"/>
  <c r="L192" i="4"/>
  <c r="M192" i="4" s="1"/>
  <c r="L146" i="4"/>
  <c r="M146" i="4" s="1"/>
  <c r="L140" i="4"/>
  <c r="M140" i="4" s="1"/>
  <c r="L114" i="4"/>
  <c r="M114" i="4" s="1"/>
  <c r="L110" i="4"/>
  <c r="M110" i="4" s="1"/>
  <c r="L151" i="4"/>
  <c r="M151" i="4" s="1"/>
  <c r="L206" i="4"/>
  <c r="M206" i="4" s="1"/>
  <c r="L115" i="4"/>
  <c r="M115" i="4" s="1"/>
  <c r="L105" i="4"/>
  <c r="M105" i="4" s="1"/>
  <c r="L111" i="4"/>
  <c r="M111" i="4" s="1"/>
  <c r="L130" i="4"/>
  <c r="M130" i="4" s="1"/>
  <c r="L255" i="4"/>
  <c r="M255" i="4" s="1"/>
  <c r="L182" i="4"/>
  <c r="M182" i="4" s="1"/>
  <c r="L102" i="4"/>
  <c r="M102" i="4" s="1"/>
  <c r="L160" i="4"/>
  <c r="M160" i="4" s="1"/>
  <c r="L28" i="4"/>
  <c r="M28" i="4" s="1"/>
  <c r="L62" i="4"/>
  <c r="M62" i="4" s="1"/>
  <c r="L106" i="4"/>
  <c r="M106" i="4" s="1"/>
  <c r="L64" i="4"/>
  <c r="M64" i="4" s="1"/>
  <c r="L98" i="4"/>
  <c r="M98" i="4" s="1"/>
  <c r="L68" i="4"/>
  <c r="M68" i="4" s="1"/>
  <c r="L171" i="4"/>
  <c r="M171" i="4" s="1"/>
  <c r="L122" i="4"/>
  <c r="M122" i="4" s="1"/>
  <c r="L169" i="4"/>
  <c r="M169" i="4" s="1"/>
  <c r="L154" i="4"/>
  <c r="M154" i="4" s="1"/>
  <c r="L185" i="4"/>
  <c r="M185" i="4" s="1"/>
  <c r="L157" i="4"/>
  <c r="M157" i="4" s="1"/>
  <c r="L150" i="4"/>
  <c r="M150" i="4" s="1"/>
  <c r="L61" i="4"/>
  <c r="M61" i="4" s="1"/>
  <c r="L93" i="4"/>
  <c r="M93" i="4" s="1"/>
  <c r="L167" i="4"/>
  <c r="M167" i="4" s="1"/>
  <c r="L258" i="4"/>
  <c r="M258" i="4" s="1"/>
  <c r="L170" i="4"/>
  <c r="M170" i="4" s="1"/>
  <c r="L136" i="4"/>
  <c r="M136" i="4" s="1"/>
  <c r="L52" i="4"/>
  <c r="M52" i="4" s="1"/>
  <c r="L278" i="4"/>
  <c r="M278" i="4" s="1"/>
  <c r="L20" i="4"/>
  <c r="M20" i="4" s="1"/>
  <c r="L87" i="4"/>
  <c r="M87" i="4" s="1"/>
  <c r="L19" i="4"/>
  <c r="M19" i="4" s="1"/>
  <c r="L46" i="4"/>
  <c r="M46" i="4" s="1"/>
  <c r="L39" i="4"/>
  <c r="M39" i="4" s="1"/>
  <c r="L30" i="4"/>
  <c r="M30" i="4" s="1"/>
  <c r="L36" i="4"/>
  <c r="M36" i="4" s="1"/>
  <c r="L263" i="4"/>
  <c r="M263" i="4" s="1"/>
  <c r="L88" i="4"/>
  <c r="M88" i="4" s="1"/>
  <c r="L53" i="4"/>
  <c r="M53" i="4" s="1"/>
  <c r="L35" i="4"/>
  <c r="M35" i="4" s="1"/>
  <c r="L165" i="4"/>
  <c r="M165" i="4" s="1"/>
  <c r="L57" i="4"/>
  <c r="M57" i="4" s="1"/>
  <c r="L148" i="4"/>
  <c r="M148" i="4" s="1"/>
  <c r="L186" i="4"/>
  <c r="M186" i="4" s="1"/>
  <c r="L183" i="4"/>
  <c r="M183" i="4" s="1"/>
  <c r="L147" i="4"/>
  <c r="M147" i="4" s="1"/>
  <c r="L155" i="4"/>
  <c r="M155" i="4" s="1"/>
  <c r="L79" i="4"/>
  <c r="M79" i="4" s="1"/>
  <c r="L94" i="4"/>
  <c r="M94" i="4" s="1"/>
  <c r="L116" i="4"/>
  <c r="M116" i="4" s="1"/>
  <c r="L168" i="4"/>
  <c r="M168" i="4" s="1"/>
  <c r="L176" i="4"/>
  <c r="M176" i="4" s="1"/>
  <c r="L236" i="4"/>
  <c r="M236" i="4" s="1"/>
  <c r="L178" i="4"/>
  <c r="M178" i="4" s="1"/>
  <c r="L145" i="4"/>
  <c r="M145" i="4" s="1"/>
  <c r="L142" i="4"/>
  <c r="M142" i="4" s="1"/>
  <c r="L91" i="4"/>
  <c r="M91" i="4" s="1"/>
  <c r="L117" i="4"/>
  <c r="M117" i="4" s="1"/>
  <c r="L276" i="4"/>
  <c r="M276" i="4" s="1"/>
  <c r="L21" i="4"/>
  <c r="M21" i="4" s="1"/>
  <c r="L228" i="4"/>
  <c r="M228" i="4" s="1"/>
  <c r="L89" i="4"/>
  <c r="M89" i="4" s="1"/>
  <c r="L208" i="4"/>
  <c r="M208" i="4" s="1"/>
  <c r="F99" i="9" l="1"/>
  <c r="F44" i="9"/>
  <c r="F31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22" i="9"/>
  <c r="F117" i="9"/>
  <c r="F81" i="9"/>
  <c r="F75" i="9"/>
  <c r="F153" i="9"/>
  <c r="F77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16" i="9"/>
  <c r="F27" i="9"/>
  <c r="F49" i="9"/>
  <c r="F37" i="9"/>
  <c r="F43" i="9"/>
  <c r="F26" i="9"/>
  <c r="F60" i="9"/>
  <c r="F52" i="9"/>
  <c r="F71" i="9"/>
  <c r="F50" i="9"/>
  <c r="F23" i="9"/>
  <c r="F146" i="9"/>
  <c r="F19" i="9"/>
  <c r="F31" i="9"/>
  <c r="F63" i="9"/>
  <c r="F139" i="9"/>
  <c r="F136" i="9"/>
  <c r="F102" i="9"/>
  <c r="F108" i="9"/>
  <c r="F132" i="9"/>
  <c r="F106" i="9"/>
  <c r="F30" i="9"/>
  <c r="F74" i="9"/>
  <c r="F55" i="9"/>
  <c r="F22" i="9"/>
  <c r="F141" i="9"/>
  <c r="F87" i="9"/>
  <c r="F86" i="9"/>
  <c r="F20" i="9"/>
  <c r="F45" i="9"/>
  <c r="F24" i="9"/>
  <c r="F98" i="9"/>
  <c r="F59" i="9"/>
  <c r="F85" i="9"/>
  <c r="F53" i="9"/>
  <c r="F88" i="9"/>
  <c r="F65" i="9"/>
  <c r="F107" i="9"/>
  <c r="F111" i="9"/>
  <c r="F18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16" i="5"/>
  <c r="F19" i="5"/>
  <c r="F25" i="5"/>
  <c r="F21" i="5"/>
  <c r="F22" i="5"/>
  <c r="F20" i="5"/>
  <c r="F14" i="5"/>
  <c r="F15" i="5"/>
  <c r="F29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F50" i="8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36" i="11"/>
  <c r="F53" i="11"/>
  <c r="F38" i="12"/>
  <c r="F15" i="12"/>
  <c r="F18" i="12"/>
  <c r="F33" i="12"/>
  <c r="F32" i="12"/>
  <c r="F34" i="12"/>
  <c r="F17" i="12"/>
  <c r="F25" i="12"/>
  <c r="F16" i="12"/>
  <c r="F22" i="12"/>
  <c r="A66" i="17"/>
  <c r="A67" i="17" s="1"/>
  <c r="A68" i="17" s="1"/>
  <c r="A69" i="17" s="1"/>
  <c r="A70" i="17" s="1"/>
  <c r="F29" i="4"/>
  <c r="F50" i="11"/>
  <c r="Q97" i="17" l="1"/>
  <c r="Q98" i="17" s="1"/>
  <c r="Q99" i="17" s="1"/>
  <c r="Q100" i="17" s="1"/>
  <c r="Q101" i="17" s="1"/>
  <c r="Q102" i="17" s="1"/>
  <c r="F20" i="11"/>
  <c r="F16" i="11"/>
  <c r="F15" i="11"/>
  <c r="F14" i="11"/>
  <c r="F30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4" i="10"/>
  <c r="F20" i="10"/>
  <c r="F15" i="10"/>
  <c r="F23" i="10"/>
  <c r="F16" i="10"/>
  <c r="M97" i="17"/>
  <c r="M98" i="17" s="1"/>
  <c r="M99" i="17" s="1"/>
  <c r="M100" i="17" s="1"/>
  <c r="M101" i="17" s="1"/>
  <c r="M102" i="17" s="1"/>
  <c r="F25" i="14"/>
  <c r="F21" i="14"/>
  <c r="F30" i="14"/>
  <c r="C75" i="17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74" i="17"/>
  <c r="U97" i="17"/>
  <c r="U98" i="17" s="1"/>
  <c r="U99" i="17" s="1"/>
  <c r="U100" i="17" s="1"/>
  <c r="U101" i="17" s="1"/>
  <c r="U102" i="17" s="1"/>
  <c r="A72" i="17"/>
  <c r="A73" i="17" s="1"/>
  <c r="A71" i="17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28" i="4" s="1"/>
  <c r="F193" i="4"/>
  <c r="F27" i="4"/>
  <c r="F34" i="4"/>
  <c r="F24" i="4"/>
  <c r="F19" i="4"/>
  <c r="F195" i="4"/>
  <c r="F22" i="4"/>
  <c r="F36" i="4"/>
  <c r="F30" i="4"/>
  <c r="F43" i="4"/>
  <c r="F18" i="4"/>
  <c r="F39" i="4" l="1"/>
  <c r="F185" i="4"/>
  <c r="A97" i="17"/>
  <c r="A98" i="17" s="1"/>
  <c r="A99" i="17" s="1"/>
  <c r="A100" i="17" s="1"/>
  <c r="A101" i="17" s="1"/>
  <c r="A102" i="17" s="1"/>
  <c r="F87" i="4"/>
  <c r="F20" i="4"/>
  <c r="F16" i="4"/>
  <c r="F17" i="4"/>
  <c r="F15" i="4"/>
  <c r="F14" i="4"/>
  <c r="A20" i="4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02Mai20
</t>
        </r>
      </text>
    </comment>
  </commentList>
</comments>
</file>

<file path=xl/sharedStrings.xml><?xml version="1.0" encoding="utf-8"?>
<sst xmlns="http://schemas.openxmlformats.org/spreadsheetml/2006/main" count="3263" uniqueCount="609">
  <si>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</si>
  <si>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</si>
  <si>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</si>
  <si>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</si>
  <si>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</si>
  <si>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</si>
  <si>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</si>
  <si>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</si>
  <si>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</si>
  <si>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</si>
  <si>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</si>
  <si>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</si>
  <si>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</si>
  <si>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</si>
  <si>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</si>
  <si>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</si>
  <si>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>Regional</t>
  </si>
  <si>
    <t>Nº. Provas</t>
  </si>
  <si>
    <t>Madeira</t>
  </si>
  <si>
    <t>1ª Prova</t>
  </si>
  <si>
    <t>3ª Prova</t>
  </si>
  <si>
    <t>4ª Prova</t>
  </si>
  <si>
    <t>CDCGF</t>
  </si>
  <si>
    <t>2ª Prova</t>
  </si>
  <si>
    <t>ATPD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</si>
  <si>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</si>
  <si>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</si>
  <si>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</si>
  <si>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</si>
  <si>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</si>
  <si>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</si>
  <si>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</si>
  <si>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</si>
  <si>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</si>
  <si>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</si>
  <si>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</si>
  <si>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</si>
  <si>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</si>
  <si>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</si>
  <si>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</si>
  <si>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</si>
  <si>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</si>
  <si>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</si>
  <si>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</si>
  <si>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</si>
  <si>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</si>
  <si>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</si>
  <si>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</si>
  <si>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</si>
  <si>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</si>
  <si>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</si>
  <si>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</si>
  <si>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</si>
  <si>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GAMBOA Oscar</t>
  </si>
  <si>
    <t>SILVA Francisco</t>
  </si>
  <si>
    <t>GAITO Luis</t>
  </si>
  <si>
    <t>COSTA Manuel</t>
  </si>
  <si>
    <t>GCF</t>
  </si>
  <si>
    <t>SOUSA Jorge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</si>
  <si>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</si>
  <si>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</si>
  <si>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</si>
  <si>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</si>
  <si>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</si>
  <si>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</si>
  <si>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</si>
  <si>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</si>
  <si>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</si>
  <si>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</si>
  <si>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</si>
  <si>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</si>
  <si>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</si>
  <si>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</si>
  <si>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</si>
  <si>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</si>
  <si>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</si>
  <si>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</si>
  <si>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</si>
  <si>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</si>
  <si>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</si>
  <si>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</si>
  <si>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</si>
  <si>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</si>
  <si>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CRUZ Eduardo</t>
  </si>
  <si>
    <t>CFM</t>
  </si>
  <si>
    <t>PIRES Luis</t>
  </si>
  <si>
    <t>CARREIRO Emanuel</t>
  </si>
  <si>
    <t>FERNANDES Alexandre</t>
  </si>
  <si>
    <t>CBS</t>
  </si>
  <si>
    <t>RIBEIRO José</t>
  </si>
  <si>
    <t>GASPAR Helder</t>
  </si>
  <si>
    <t>CORREIA Wilson</t>
  </si>
  <si>
    <t>SILVA Jose</t>
  </si>
  <si>
    <t>REPOLHO Joao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</si>
  <si>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</si>
  <si>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</si>
  <si>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</si>
  <si>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</si>
  <si>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</si>
  <si>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</si>
  <si>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</si>
  <si>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</si>
  <si>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LIMA João</t>
  </si>
  <si>
    <t>CDTSM</t>
  </si>
  <si>
    <t>BARATA Rui</t>
  </si>
  <si>
    <t>RAPOSO Domingos</t>
  </si>
  <si>
    <t>SANTOS Jorge</t>
  </si>
  <si>
    <t>PEDROSA Moisés</t>
  </si>
  <si>
    <t>TEIXEIRA Leonel</t>
  </si>
  <si>
    <t>RATO Rui</t>
  </si>
  <si>
    <t>CARVALHO Hercilio</t>
  </si>
  <si>
    <t>ISIDRO Oscar</t>
  </si>
  <si>
    <t>ADCRPJ</t>
  </si>
  <si>
    <t>SOARES Jose</t>
  </si>
  <si>
    <t>CAEIRO Manuel</t>
  </si>
  <si>
    <t>SANTOS Antonio</t>
  </si>
  <si>
    <t>ROCHA Adelino</t>
  </si>
  <si>
    <t>FERNANDES Duarte</t>
  </si>
  <si>
    <t>CSM</t>
  </si>
  <si>
    <t>PEGO Jose</t>
  </si>
  <si>
    <t>AZEVEDO Pedro</t>
  </si>
  <si>
    <t>SSMG</t>
  </si>
  <si>
    <t>DELGADO Rui</t>
  </si>
  <si>
    <t>PINTO Donato</t>
  </si>
  <si>
    <t>CARDOSO Vítor</t>
  </si>
  <si>
    <t>VILAÇA Adriano</t>
  </si>
  <si>
    <t>OLIVEIRA Miguel</t>
  </si>
  <si>
    <t>ESCALEIRA Joaquim</t>
  </si>
  <si>
    <t>CRUZ Jose</t>
  </si>
  <si>
    <t>CABRAL Luis</t>
  </si>
  <si>
    <t>CUNHA Ricardo</t>
  </si>
  <si>
    <t>MENDONÇA Paulo</t>
  </si>
  <si>
    <t>OLIVEIRA Leonardo</t>
  </si>
  <si>
    <t>PEDRO Filipe</t>
  </si>
  <si>
    <t>NEVES Filipe</t>
  </si>
  <si>
    <t>FERNANDES Sergio</t>
  </si>
  <si>
    <t>OLIVEIRA Helder</t>
  </si>
  <si>
    <t>SILVA João</t>
  </si>
  <si>
    <t>HILARIO Joao</t>
  </si>
  <si>
    <t>CORREIA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</si>
  <si>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</si>
  <si>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</si>
  <si>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</si>
  <si>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</si>
  <si>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</si>
  <si>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</si>
  <si>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</si>
  <si>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</si>
  <si>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</si>
  <si>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RODRIGUES Juan</t>
  </si>
  <si>
    <t>FILIPE Cristóvão</t>
  </si>
  <si>
    <t>UPVC</t>
  </si>
  <si>
    <t>CARREIRA Paulo</t>
  </si>
  <si>
    <t>RODRIGUES João</t>
  </si>
  <si>
    <t>ARDBA</t>
  </si>
  <si>
    <t>FERREIRA Nuno</t>
  </si>
  <si>
    <t>MENDAO Antonio</t>
  </si>
  <si>
    <t>SANTOS Victor</t>
  </si>
  <si>
    <t>SANTOS Paulo</t>
  </si>
  <si>
    <t>MENDES Mario</t>
  </si>
  <si>
    <t>MELO Ricardo</t>
  </si>
  <si>
    <t>VISEU Nuno</t>
  </si>
  <si>
    <t>DURAES Antonio</t>
  </si>
  <si>
    <t>BELO Henrique</t>
  </si>
  <si>
    <t>NORA Diogo</t>
  </si>
  <si>
    <t>MARIA Francisco</t>
  </si>
  <si>
    <t>RCTV</t>
  </si>
  <si>
    <t>HENRIQUES João</t>
  </si>
  <si>
    <t>AGUIAR Bruno</t>
  </si>
  <si>
    <t>PEREIRA António</t>
  </si>
  <si>
    <t>SILVA Paulo</t>
  </si>
  <si>
    <t>OLIVEIRA Rui</t>
  </si>
  <si>
    <t>TEIXEIRA Fernando</t>
  </si>
  <si>
    <t>ACRFM</t>
  </si>
  <si>
    <t>CLARO Pedro</t>
  </si>
  <si>
    <t>MARTINS Carlos</t>
  </si>
  <si>
    <t>SILVA Rui</t>
  </si>
  <si>
    <t>BORGES Máximo</t>
  </si>
  <si>
    <t>PEREIRA Fernando</t>
  </si>
  <si>
    <t>ALVES Alcino</t>
  </si>
  <si>
    <t>SOARES Rui</t>
  </si>
  <si>
    <t>MATOS Carlos</t>
  </si>
  <si>
    <t>BPI</t>
  </si>
  <si>
    <t>GOMES Pedro</t>
  </si>
  <si>
    <t>SANTOS José</t>
  </si>
  <si>
    <t>CFE</t>
  </si>
  <si>
    <t>DOMINGUES Pedro</t>
  </si>
  <si>
    <t>TAP</t>
  </si>
  <si>
    <t>BARBOSA José</t>
  </si>
  <si>
    <t>BRAZÃO Carlos</t>
  </si>
  <si>
    <t>CMBCP</t>
  </si>
  <si>
    <t>RCT</t>
  </si>
  <si>
    <t>FREITAS Avelino</t>
  </si>
  <si>
    <t>MANE José</t>
  </si>
  <si>
    <t>ARAUJO Duarte</t>
  </si>
  <si>
    <t>PEREIRA José</t>
  </si>
  <si>
    <t>COELHO Oscar</t>
  </si>
  <si>
    <t>GRILLO Ricardo</t>
  </si>
  <si>
    <t>CASTELAO Joana</t>
  </si>
  <si>
    <t>MARRACHO Filipa</t>
  </si>
  <si>
    <t>CNOCA</t>
  </si>
  <si>
    <t>MOREIRA Maria</t>
  </si>
  <si>
    <t>BATISTA Ana</t>
  </si>
  <si>
    <t>PAIS Ana</t>
  </si>
  <si>
    <t>CARVALHO Sara</t>
  </si>
  <si>
    <t>CARRICO Maria</t>
  </si>
  <si>
    <t>MACHADO Fatima</t>
  </si>
  <si>
    <t>OLIVEIRA Maria</t>
  </si>
  <si>
    <t>ANTUNES Claudia</t>
  </si>
  <si>
    <t>LEAL Ana</t>
  </si>
  <si>
    <t>SILVA Susana</t>
  </si>
  <si>
    <t>ESTEVES Carla</t>
  </si>
  <si>
    <t>TREPADO Ligia</t>
  </si>
  <si>
    <t>SOARES Maria</t>
  </si>
  <si>
    <t>RAPOSO Rosa</t>
  </si>
  <si>
    <t>MOREIRA Leonor</t>
  </si>
  <si>
    <t>VIOSSAT Christine</t>
  </si>
  <si>
    <t>AZEVEDO Maria</t>
  </si>
  <si>
    <t>PEREIRA Ana</t>
  </si>
  <si>
    <t>MENDES Célia</t>
  </si>
  <si>
    <t>GARCIA Carla</t>
  </si>
  <si>
    <t>RIBEIRO Ana</t>
  </si>
  <si>
    <t>NORA Alda</t>
  </si>
  <si>
    <t>RIBEIRO Catarina</t>
  </si>
  <si>
    <t>MARQUES Madalena</t>
  </si>
  <si>
    <t>MELO Raquel</t>
  </si>
  <si>
    <t>TELHADO Monica</t>
  </si>
  <si>
    <t>FERNANDES Sérgio</t>
  </si>
  <si>
    <t>COELHO Antonio</t>
  </si>
  <si>
    <t>BAIONETA Manuel</t>
  </si>
  <si>
    <t>EVANGELHO António</t>
  </si>
  <si>
    <t>SANTOS João</t>
  </si>
  <si>
    <t>Prova Preparação</t>
  </si>
  <si>
    <t>CPT</t>
  </si>
  <si>
    <t>MARTINS José</t>
  </si>
  <si>
    <t>FIGUEIRA Luis</t>
  </si>
  <si>
    <t>CONCEICAO Andre</t>
  </si>
  <si>
    <t>VIVEIROS Ricardo</t>
  </si>
  <si>
    <t>SANTOS Jose</t>
  </si>
  <si>
    <t>RIBEIRO Ricardo</t>
  </si>
  <si>
    <t>MAGALHAES Manuel</t>
  </si>
  <si>
    <t>REGO Jorge</t>
  </si>
  <si>
    <t>PAZ Fernando</t>
  </si>
  <si>
    <t>ALVES Manuel</t>
  </si>
  <si>
    <t>FERNANDES Paulo</t>
  </si>
  <si>
    <t>MORAIS Marco</t>
  </si>
  <si>
    <t>FERREIRA António</t>
  </si>
  <si>
    <t>MAIA Vitor</t>
  </si>
  <si>
    <t>VAZ João</t>
  </si>
  <si>
    <t>OLIVEIRA Fernando</t>
  </si>
  <si>
    <t>COSTA Domingos</t>
  </si>
  <si>
    <t>MADAIL António</t>
  </si>
  <si>
    <t>PÊGO José</t>
  </si>
  <si>
    <t>Torneio ARTN</t>
  </si>
  <si>
    <t>COSTA Joao</t>
  </si>
  <si>
    <t>SANTOS Lícinio</t>
  </si>
  <si>
    <t>MONTEIRO Vitor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</si>
  <si>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</si>
  <si>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</si>
  <si>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</si>
  <si>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</si>
  <si>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</si>
  <si>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PEGO José</t>
  </si>
  <si>
    <t>BRAGA João</t>
  </si>
  <si>
    <t>ARAUJO Francisca</t>
  </si>
  <si>
    <t>AZEVEDO Teresa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</si>
  <si>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</si>
  <si>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</si>
  <si>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</si>
  <si>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</si>
  <si>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</si>
  <si>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</si>
  <si>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</si>
  <si>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</si>
  <si>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</si>
  <si>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</si>
  <si>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</si>
  <si>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</si>
  <si>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</si>
  <si>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</si>
  <si>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</si>
  <si>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</si>
  <si>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</si>
  <si>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</si>
  <si>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</si>
  <si>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MARQUES Pedro</t>
  </si>
  <si>
    <t>MARTINS Marco</t>
  </si>
  <si>
    <t>BERNARDO Fernando</t>
  </si>
  <si>
    <t>CHICHARO João</t>
  </si>
  <si>
    <t>SILVA Vitor</t>
  </si>
  <si>
    <t>ACC</t>
  </si>
  <si>
    <t>TENDER Laura</t>
  </si>
  <si>
    <t>RODRIGUES Ana</t>
  </si>
  <si>
    <t>PEREIRA Magda</t>
  </si>
  <si>
    <t>SCIALPI Davide</t>
  </si>
  <si>
    <t>CASTELO João</t>
  </si>
  <si>
    <t>VALENTE José</t>
  </si>
  <si>
    <t>PEREIRA Tiago</t>
  </si>
  <si>
    <t>P25 SJ - Índices de Referência: "A" 574 - "B" 561 - "C" 556</t>
  </si>
  <si>
    <t>SANTOS António</t>
  </si>
  <si>
    <t>Torneio Abertura</t>
  </si>
  <si>
    <t>RIBEIRO Nuno</t>
  </si>
  <si>
    <t>FIGUEIREDO Cipriano</t>
  </si>
  <si>
    <t>PENA Jose</t>
  </si>
  <si>
    <t>ARNONE Robert</t>
  </si>
  <si>
    <t>PUGA Rogério</t>
  </si>
  <si>
    <t>FREITAS Miguel</t>
  </si>
  <si>
    <t>KATCIPIS Kassandra</t>
  </si>
  <si>
    <t xml:space="preserve">Torneio </t>
  </si>
  <si>
    <t xml:space="preserve">Troféu </t>
  </si>
  <si>
    <t>GONÇALVES Daniel</t>
  </si>
  <si>
    <t>MOREIRA Claudia</t>
  </si>
  <si>
    <t>JERONIMO Ricardo</t>
  </si>
  <si>
    <t>MENDES Celia</t>
  </si>
  <si>
    <t>MENDÂO Antonio</t>
  </si>
  <si>
    <t>GUERREIRO Miguel</t>
  </si>
  <si>
    <t>CONCEIÇÃO Ivo</t>
  </si>
  <si>
    <t>5ª Prova</t>
  </si>
  <si>
    <t>FREITAS Juan</t>
  </si>
  <si>
    <t>VENTURA Luis</t>
  </si>
  <si>
    <t>MENDES Pedro</t>
  </si>
  <si>
    <t>MOREIRA Alberto</t>
  </si>
  <si>
    <t>Torneio STP</t>
  </si>
  <si>
    <t>Faial</t>
  </si>
  <si>
    <t>VIANA Nuno</t>
  </si>
  <si>
    <t>CASTRO Rui</t>
  </si>
  <si>
    <t>VIANA Armanda</t>
  </si>
  <si>
    <t>CARDOSO Margarida</t>
  </si>
  <si>
    <t>MAGALHAES Elio</t>
  </si>
  <si>
    <t>SAMPAIO David</t>
  </si>
  <si>
    <t>SILVA Carlos</t>
  </si>
  <si>
    <t>HIGGS Christhofer</t>
  </si>
  <si>
    <t>P10 HJ - Índices de Referência: "A" 572 - "B" 564 - "C" 558</t>
  </si>
  <si>
    <t>P10 SS - Índices de Referência: "A" 566 - "B" 563 - "C" 556</t>
  </si>
  <si>
    <t xml:space="preserve">P50 HS - Índices de Referência: "B" 546 - "C" 540 </t>
  </si>
  <si>
    <t xml:space="preserve">P50 HJ - Índices de Referência: "B" 534 - "C" 527 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</si>
  <si>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</si>
  <si>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</si>
  <si>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</si>
  <si>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</si>
  <si>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</si>
  <si>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</si>
  <si>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ALGARVIO Rodrigo</t>
  </si>
  <si>
    <t xml:space="preserve">EVANGELHO Tiago </t>
  </si>
  <si>
    <t>ALMEIDA Pedro</t>
  </si>
  <si>
    <t>PESSOA Jose</t>
  </si>
  <si>
    <t>FREITAS Jose</t>
  </si>
  <si>
    <t>PREGO Vitor</t>
  </si>
  <si>
    <t>VAZ Rui</t>
  </si>
  <si>
    <t>A. Montez</t>
  </si>
  <si>
    <t>PACHECO Luis</t>
  </si>
  <si>
    <t>ABREU Carla</t>
  </si>
  <si>
    <t>GIL Carla</t>
  </si>
  <si>
    <t>RICARDO Jorge</t>
  </si>
  <si>
    <t>CID Marçal</t>
  </si>
  <si>
    <t>FARIA Mario</t>
  </si>
  <si>
    <t>Taça Mestre</t>
  </si>
  <si>
    <t>ROSA Francisco</t>
  </si>
  <si>
    <t>Aniversário CTCPM</t>
  </si>
  <si>
    <t>FERNANDES Pedro</t>
  </si>
  <si>
    <t>SILVA Ana</t>
  </si>
  <si>
    <t>CAMPOS Rui</t>
  </si>
  <si>
    <t>RODRIGUES Daniel</t>
  </si>
  <si>
    <t>DURÃO José</t>
  </si>
  <si>
    <t>Campeonato S. Miguel</t>
  </si>
  <si>
    <t>FARIA Filipe</t>
  </si>
  <si>
    <t>COSTA António</t>
  </si>
  <si>
    <t>SARAIVA Ernesto</t>
  </si>
  <si>
    <t>NUJO Anibal</t>
  </si>
  <si>
    <t>RIBEIRO Joaquim</t>
  </si>
  <si>
    <t>ASSUNÇÃO Guilherme</t>
  </si>
  <si>
    <t>ROCHA Hugo</t>
  </si>
  <si>
    <t>NASCIMENTO Ana</t>
  </si>
  <si>
    <t>Braga</t>
  </si>
  <si>
    <t>GUEDES Mauricio</t>
  </si>
  <si>
    <t>SILVA António</t>
  </si>
  <si>
    <t>CORREIA Helder</t>
  </si>
  <si>
    <t>FPT</t>
  </si>
  <si>
    <t>CELENTANO Orlando</t>
  </si>
  <si>
    <t>COSTA Luis</t>
  </si>
  <si>
    <t>MELO Ana</t>
  </si>
  <si>
    <t>MATOS Henrique</t>
  </si>
  <si>
    <t>MATOS Luis</t>
  </si>
  <si>
    <t>PINTO Teresa</t>
  </si>
  <si>
    <t>SCIALPI David</t>
  </si>
  <si>
    <t>SOUSA Paulo</t>
  </si>
  <si>
    <t>CTGaia</t>
  </si>
  <si>
    <t>PACHECO Mário</t>
  </si>
  <si>
    <t>KETTERL Marcus</t>
  </si>
  <si>
    <t>NASCIMENTO Tania</t>
  </si>
  <si>
    <t>ASYANIN Sergey</t>
  </si>
  <si>
    <t>RAMOS José</t>
  </si>
  <si>
    <t>FONSECA Pedro</t>
  </si>
  <si>
    <t>ANAGUA Nelson</t>
  </si>
  <si>
    <t>TEIXEIRA Orlando</t>
  </si>
  <si>
    <t>SVYDA Volodymyr</t>
  </si>
  <si>
    <t>LOUREIRO António</t>
  </si>
  <si>
    <t>MARINHO Samuel</t>
  </si>
  <si>
    <t>RODRIGUES Carlos</t>
  </si>
  <si>
    <t>CARVALHEIRO Joel</t>
  </si>
  <si>
    <t>ALVES Cesário</t>
  </si>
  <si>
    <t>CORREIA Luis</t>
  </si>
  <si>
    <t>III Troféu</t>
  </si>
  <si>
    <t>LEAL João</t>
  </si>
  <si>
    <t>CDTT</t>
  </si>
  <si>
    <t>MEDEIROS Rui</t>
  </si>
  <si>
    <t>MARIANTE Paulo</t>
  </si>
  <si>
    <t>JACINTO Mário</t>
  </si>
  <si>
    <t xml:space="preserve">ATP </t>
  </si>
  <si>
    <t>Europa</t>
  </si>
  <si>
    <t xml:space="preserve">Campeonato </t>
  </si>
  <si>
    <t>BORGES Luis</t>
  </si>
  <si>
    <t>COSTA Rui</t>
  </si>
  <si>
    <t>Preparação ATPD</t>
  </si>
  <si>
    <t>CARDOSO Luis</t>
  </si>
  <si>
    <t>Leonel Carreiro</t>
  </si>
  <si>
    <t>Taça</t>
  </si>
  <si>
    <t>FARINHA Maria</t>
  </si>
  <si>
    <t>DUARTE Ricardo</t>
  </si>
  <si>
    <t>CORREIA Hildeberto</t>
  </si>
  <si>
    <t>MACEDO Eduardo</t>
  </si>
  <si>
    <t>8ª Prova</t>
  </si>
  <si>
    <t xml:space="preserve">Regional </t>
  </si>
  <si>
    <t xml:space="preserve">SILVA Luis </t>
  </si>
  <si>
    <t>COSTA Nuno</t>
  </si>
  <si>
    <t>FONSECA Paulo</t>
  </si>
  <si>
    <t>LIMONIER Sylvain</t>
  </si>
  <si>
    <t>CARDOSO Mário</t>
  </si>
  <si>
    <t>CASTRO Rodrigo</t>
  </si>
  <si>
    <t>SOUSA Carla</t>
  </si>
  <si>
    <t>CDA</t>
  </si>
  <si>
    <t>Luis Vasconcelos</t>
  </si>
  <si>
    <t>COELHO Luis</t>
  </si>
  <si>
    <t>VIEIRA João</t>
  </si>
  <si>
    <t>FIGUEIREDO José</t>
  </si>
  <si>
    <t>GONÇALVES Nuno</t>
  </si>
  <si>
    <t>OSORIO Helio</t>
  </si>
  <si>
    <t>JACQUES Aygalenq</t>
  </si>
  <si>
    <t>MARTINS Rui</t>
  </si>
  <si>
    <t>CR</t>
  </si>
  <si>
    <t>NORA Pedro</t>
  </si>
  <si>
    <t>SOARES Carla</t>
  </si>
  <si>
    <t xml:space="preserve">2ª Prova </t>
  </si>
  <si>
    <t>NUNES Carlos</t>
  </si>
  <si>
    <t>Aniversário CAPPSP</t>
  </si>
  <si>
    <t>TREPADO Nelson</t>
  </si>
  <si>
    <t>MACHADO Emidio</t>
  </si>
  <si>
    <t>SILVA Fernando</t>
  </si>
  <si>
    <t>GUSMÃO Carolina</t>
  </si>
  <si>
    <t>AMORIM Eurico</t>
  </si>
  <si>
    <t>HENRIQUES Carlos</t>
  </si>
  <si>
    <t>GONÇALVES Simão</t>
  </si>
  <si>
    <t>ANTUNES Francisco</t>
  </si>
  <si>
    <t>LOUREIRO Simão</t>
  </si>
  <si>
    <t>MARTINS Nuno</t>
  </si>
  <si>
    <t>Natal ATPD</t>
  </si>
  <si>
    <t>RIBEIRO Jorge</t>
  </si>
  <si>
    <t>DEIRA Jorge</t>
  </si>
  <si>
    <t>SANTOS Eduardo</t>
  </si>
  <si>
    <t>8º Aniversário CTGaia</t>
  </si>
  <si>
    <t>MONTERROSO Tânia</t>
  </si>
  <si>
    <t>MENDES Sandra</t>
  </si>
  <si>
    <t>MENDES Afonso</t>
  </si>
  <si>
    <t>MENDES Diogo</t>
  </si>
  <si>
    <t>MONTERROSO Márcio</t>
  </si>
  <si>
    <t>TOMÀS Guilherme</t>
  </si>
  <si>
    <t>BRAGA Diogo</t>
  </si>
  <si>
    <t>MELO José</t>
  </si>
  <si>
    <t>Rui Ramalho</t>
  </si>
  <si>
    <t>LOURENÇO Jorge</t>
  </si>
  <si>
    <t>ALMEIDA João</t>
  </si>
  <si>
    <t>COUTINHO Jorge</t>
  </si>
  <si>
    <t>Dia Olímpico FPT</t>
  </si>
  <si>
    <t>CARRASQUEIRO Maria</t>
  </si>
  <si>
    <t>GAIO António</t>
  </si>
  <si>
    <t>LINO António</t>
  </si>
  <si>
    <t>Dia Olímpico ARTN</t>
  </si>
  <si>
    <t>III Taça</t>
  </si>
  <si>
    <t>AZEVEDO Marta</t>
  </si>
  <si>
    <t>Camp. São Miguel</t>
  </si>
  <si>
    <t>H&amp;N</t>
  </si>
  <si>
    <t>CUP</t>
  </si>
  <si>
    <t>Intershoot</t>
  </si>
  <si>
    <t>MARRACHO José</t>
  </si>
  <si>
    <t>Acácio Tavares</t>
  </si>
  <si>
    <t>GIRÃO Patricia</t>
  </si>
  <si>
    <t>AIT</t>
  </si>
  <si>
    <t>TAVARES Ricardo</t>
  </si>
  <si>
    <t>ROCHA José</t>
  </si>
  <si>
    <t>ARAUJO Manuel</t>
  </si>
  <si>
    <t>14º Trofeu</t>
  </si>
  <si>
    <t>Cor Barreto Nunes</t>
  </si>
  <si>
    <t>ATP</t>
  </si>
  <si>
    <t>JACINTO Mario</t>
  </si>
  <si>
    <t>CTP</t>
  </si>
  <si>
    <t>ROSADO Rui</t>
  </si>
  <si>
    <t>DIAS Luis</t>
  </si>
  <si>
    <t>CONCEICAO Cristiano</t>
  </si>
  <si>
    <t>GONÇALVES Mário</t>
  </si>
  <si>
    <t>14º Troféu</t>
  </si>
  <si>
    <t>ALVES Luis</t>
  </si>
  <si>
    <t>MGen Brás Marcos</t>
  </si>
  <si>
    <t xml:space="preserve">PSTD HS - Índices de Referência: "B" 558 - "C" 551 </t>
  </si>
  <si>
    <t>VERDE José</t>
  </si>
  <si>
    <t>CARDOSO Miguel</t>
  </si>
  <si>
    <t>FERNANDES Claudia</t>
  </si>
  <si>
    <t>HUANG Xujue</t>
  </si>
  <si>
    <t>ALVES Fernando</t>
  </si>
  <si>
    <t>CABRAL Paulo</t>
  </si>
  <si>
    <t>POMBO Helder</t>
  </si>
  <si>
    <t>ASSUNÇÂO Guilherme</t>
  </si>
  <si>
    <t>CARVALHO António</t>
  </si>
  <si>
    <t>SOUZA Carlos</t>
  </si>
  <si>
    <t>VALDEIRA Hugo</t>
  </si>
  <si>
    <t>GUERREIRO Alexandre</t>
  </si>
  <si>
    <t>CMBcp</t>
  </si>
  <si>
    <t>SERRA Carlos</t>
  </si>
  <si>
    <t>BORGES Maximo</t>
  </si>
  <si>
    <t>CAMILO Jorge</t>
  </si>
  <si>
    <t>ASESP</t>
  </si>
  <si>
    <t>Primavera</t>
  </si>
  <si>
    <t>DUTRA António</t>
  </si>
  <si>
    <t>CUNHA Tiago</t>
  </si>
  <si>
    <t>MATEUS Pedro</t>
  </si>
  <si>
    <t>CRUZ José</t>
  </si>
  <si>
    <t>45º Aniv. ARDBA</t>
  </si>
  <si>
    <t>FERREIRA Mauro</t>
  </si>
  <si>
    <t>DUPONT Alain</t>
  </si>
  <si>
    <t>FILIPE Francisco</t>
  </si>
  <si>
    <t>P10 HS - Índices de Referência: "A" 572 - "B" 570 - "C" 565</t>
  </si>
  <si>
    <t>Torneio Outono</t>
  </si>
  <si>
    <t>Campeonato CTF AC</t>
  </si>
  <si>
    <t>Torneio acrFM</t>
  </si>
  <si>
    <t>FERREIRA Antonio</t>
  </si>
  <si>
    <t>SILVA Pedro</t>
  </si>
  <si>
    <t>NEVES Luis</t>
  </si>
  <si>
    <t>TEIXEIRA Carlos</t>
  </si>
  <si>
    <t>Cidade P. Delgada</t>
  </si>
  <si>
    <t xml:space="preserve"> Torneio</t>
  </si>
  <si>
    <t>PAIVA Eduardo</t>
  </si>
  <si>
    <t>FERNANDES Ricardo</t>
  </si>
  <si>
    <t>GUERREIRO Alexadre</t>
  </si>
  <si>
    <t>FERREIRA José</t>
  </si>
  <si>
    <t>FARIA José</t>
  </si>
  <si>
    <t>OLIVEIRA Duarte</t>
  </si>
  <si>
    <t>PALMEIRA Maria</t>
  </si>
  <si>
    <t>STRYNADKO Yuliya</t>
  </si>
  <si>
    <t>Taça ARTS</t>
  </si>
  <si>
    <t>P10M SJ - Índices de Referência: "A" 566 - "B" 557 - "C" 552</t>
  </si>
  <si>
    <t>LOURENÇO Pedro</t>
  </si>
  <si>
    <t>POVOA Carlos</t>
  </si>
  <si>
    <t>1ª Prova Preparação</t>
  </si>
  <si>
    <t>SÁ Helena</t>
  </si>
  <si>
    <t>CORREIA Susana</t>
  </si>
  <si>
    <t>GONÇALO Aires</t>
  </si>
  <si>
    <t>REBELO António</t>
  </si>
  <si>
    <t>MOURA Nuno</t>
  </si>
  <si>
    <t>ARAUJO Luis</t>
  </si>
  <si>
    <t>PEREIRA Jorge</t>
  </si>
  <si>
    <t>Dia Olimpico ARTN</t>
  </si>
  <si>
    <t>11º Torneio</t>
  </si>
  <si>
    <t>Bons Amigos</t>
  </si>
  <si>
    <t>MONTEIRO Ana</t>
  </si>
  <si>
    <t>FREITAS Francisco</t>
  </si>
  <si>
    <t>DELGADO Vitor</t>
  </si>
  <si>
    <t>Aniversário CTTVD</t>
  </si>
  <si>
    <t>MARUJO Frederico</t>
  </si>
  <si>
    <t>RAPOSO Rodolfo</t>
  </si>
  <si>
    <t>PEREIRA Manuel</t>
  </si>
  <si>
    <t>Mestre André Antunes</t>
  </si>
  <si>
    <t>RUFINO Luis</t>
  </si>
  <si>
    <t>OLIVEIRA Paulo</t>
  </si>
  <si>
    <t>MELO Bernardo</t>
  </si>
  <si>
    <t>CARVALHO José</t>
  </si>
  <si>
    <t>FERNANDES José</t>
  </si>
  <si>
    <t>Honório Santos</t>
  </si>
  <si>
    <t>GANDRA Ana</t>
  </si>
  <si>
    <t>FERNANDES Nikita</t>
  </si>
  <si>
    <t>TERRA Manuel</t>
  </si>
  <si>
    <t>IX Taça</t>
  </si>
  <si>
    <t>Torneio CTGaia AC</t>
  </si>
  <si>
    <t>Dia Olimpico FPT</t>
  </si>
  <si>
    <t xml:space="preserve"> Dia Olímpico FPT</t>
  </si>
  <si>
    <t>Cidade Viseu</t>
  </si>
  <si>
    <t>XAVIER Ana</t>
  </si>
  <si>
    <t>XAVIER Eliseu</t>
  </si>
  <si>
    <t>CAMPOS Francisco</t>
  </si>
  <si>
    <t>JOURDAN Luis</t>
  </si>
  <si>
    <t>acrFM</t>
  </si>
  <si>
    <t>BARBOSA André</t>
  </si>
  <si>
    <t>CAPELA Manuel</t>
  </si>
  <si>
    <t>AMORIM Ricardo</t>
  </si>
  <si>
    <t>Cais Agosto</t>
  </si>
  <si>
    <t>CHU Miguel</t>
  </si>
  <si>
    <t>BRAGA Miguel</t>
  </si>
  <si>
    <t>EIRAS João</t>
  </si>
  <si>
    <t>BRASIL Manue</t>
  </si>
  <si>
    <t>Férias acrFM</t>
  </si>
  <si>
    <t>Cidade de Portalegre</t>
  </si>
  <si>
    <t>4º Troféu</t>
  </si>
  <si>
    <t>FERNANDES António</t>
  </si>
  <si>
    <t>MOUTELA Pedro</t>
  </si>
  <si>
    <t>OLIVEIRA Serafim</t>
  </si>
  <si>
    <t>BAPTISTA João</t>
  </si>
  <si>
    <t>TERÊNCIO Carriço</t>
  </si>
  <si>
    <t xml:space="preserve">Torneio Verão acrFM </t>
  </si>
  <si>
    <t>SEIDEL Andreas</t>
  </si>
  <si>
    <t>COERREIA Luis</t>
  </si>
  <si>
    <t>Outono FPT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</si>
</sst>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0" xfId="2" applyNumberFormat="1" applyFill="1" applyBorder="1" applyAlignment="1">
      <alignment horizontal="center"/>
    </xf>
    <xf numFmtId="14" fontId="1" fillId="0" borderId="21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2" xfId="1" applyFont="1" applyFill="1" applyBorder="1" applyAlignment="1" applyProtection="1">
      <alignment horizontal="center"/>
      <protection locked="0"/>
    </xf>
    <xf numFmtId="0" fontId="0" fillId="0" borderId="24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49" fontId="0" fillId="0" borderId="1" xfId="1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3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6" xfId="1" applyFont="1" applyFill="1" applyBorder="1" applyAlignment="1" applyProtection="1">
      <alignment horizontal="center"/>
      <protection locked="0"/>
    </xf>
    <xf numFmtId="49" fontId="1" fillId="0" borderId="27" xfId="1" applyNumberFormat="1" applyFont="1" applyFill="1" applyBorder="1" applyAlignment="1">
      <alignment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27" xfId="1" applyNumberFormat="1" applyFont="1" applyBorder="1" applyAlignment="1">
      <alignment horizontal="center" vertical="center"/>
    </xf>
    <xf numFmtId="0" fontId="0" fillId="0" borderId="26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2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164" fontId="1" fillId="0" borderId="31" xfId="2" applyNumberFormat="1" applyFont="1" applyFill="1" applyBorder="1" applyAlignment="1" applyProtection="1">
      <alignment horizontal="center"/>
      <protection locked="0"/>
    </xf>
    <xf numFmtId="49" fontId="1" fillId="0" borderId="23" xfId="1" applyNumberFormat="1" applyFont="1" applyBorder="1" applyAlignment="1">
      <alignment vertical="center"/>
    </xf>
    <xf numFmtId="0" fontId="1" fillId="0" borderId="32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3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27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3" fillId="0" borderId="1" xfId="1" applyNumberFormat="1" applyFont="1" applyBorder="1" applyAlignment="1">
      <alignment horizontal="left" vertical="center"/>
    </xf>
    <xf numFmtId="0" fontId="13" fillId="0" borderId="1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  <xf numFmtId="1" fontId="13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0" fontId="0" fillId="0" borderId="34" xfId="1" applyFont="1" applyFill="1" applyBorder="1" applyAlignment="1">
      <alignment horizontal="center" vertical="center"/>
    </xf>
    <xf numFmtId="49" fontId="0" fillId="0" borderId="35" xfId="1" applyNumberFormat="1" applyFont="1" applyFill="1" applyBorder="1" applyAlignment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0" fillId="0" borderId="25" xfId="1" applyFont="1" applyFill="1" applyBorder="1" applyAlignment="1" applyProtection="1">
      <alignment horizontal="center"/>
      <protection locked="0"/>
    </xf>
    <xf numFmtId="49" fontId="1" fillId="0" borderId="18" xfId="2" applyNumberFormat="1" applyFill="1" applyBorder="1" applyAlignment="1">
      <alignment horizontal="center"/>
    </xf>
    <xf numFmtId="14" fontId="1" fillId="0" borderId="30" xfId="2" applyNumberForma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49" fontId="0" fillId="0" borderId="27" xfId="1" applyNumberFormat="1" applyFont="1" applyBorder="1" applyAlignment="1">
      <alignment vertical="center"/>
    </xf>
    <xf numFmtId="0" fontId="1" fillId="0" borderId="28" xfId="2" applyFont="1" applyFill="1" applyBorder="1" applyAlignment="1">
      <alignment horizontal="center"/>
    </xf>
    <xf numFmtId="0" fontId="1" fillId="0" borderId="10" xfId="2" applyFont="1" applyFill="1" applyBorder="1" applyAlignment="1" applyProtection="1">
      <alignment horizontal="left"/>
      <protection locked="0"/>
    </xf>
    <xf numFmtId="0" fontId="1" fillId="0" borderId="1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Alignment="1" applyProtection="1">
      <alignment horizontal="center"/>
      <protection locked="0"/>
    </xf>
    <xf numFmtId="14" fontId="0" fillId="0" borderId="36" xfId="0" applyNumberFormat="1" applyFill="1" applyBorder="1" applyAlignment="1">
      <alignment horizontal="center"/>
    </xf>
    <xf numFmtId="164" fontId="0" fillId="0" borderId="37" xfId="0" applyNumberFormat="1" applyFont="1" applyFill="1" applyBorder="1" applyAlignment="1" applyProtection="1">
      <alignment horizontal="center"/>
      <protection locked="0"/>
    </xf>
    <xf numFmtId="14" fontId="0" fillId="0" borderId="38" xfId="0" applyNumberFormat="1" applyFill="1" applyBorder="1" applyAlignment="1">
      <alignment horizontal="center"/>
    </xf>
    <xf numFmtId="0" fontId="1" fillId="0" borderId="22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2" applyBorder="1" applyAlignment="1">
      <alignment horizontal="center"/>
    </xf>
    <xf numFmtId="49" fontId="1" fillId="0" borderId="16" xfId="2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14" fontId="1" fillId="0" borderId="21" xfId="2" applyNumberFormat="1" applyFill="1" applyBorder="1" applyAlignment="1">
      <alignment horizontal="center"/>
    </xf>
    <xf numFmtId="164" fontId="1" fillId="0" borderId="37" xfId="2" applyNumberFormat="1" applyFont="1" applyFill="1" applyBorder="1" applyAlignment="1" applyProtection="1">
      <alignment horizontal="center"/>
      <protection locked="0"/>
    </xf>
    <xf numFmtId="0" fontId="0" fillId="0" borderId="23" xfId="1" applyFont="1" applyFill="1" applyBorder="1" applyAlignment="1" applyProtection="1">
      <alignment horizontal="center"/>
      <protection locked="0"/>
    </xf>
    <xf numFmtId="164" fontId="1" fillId="0" borderId="40" xfId="2" applyNumberFormat="1" applyFont="1" applyFill="1" applyBorder="1" applyAlignment="1" applyProtection="1">
      <alignment horizontal="center"/>
      <protection locked="0"/>
    </xf>
    <xf numFmtId="49" fontId="1" fillId="0" borderId="41" xfId="2" applyNumberFormat="1" applyFill="1" applyBorder="1" applyAlignment="1">
      <alignment horizontal="center"/>
    </xf>
    <xf numFmtId="14" fontId="1" fillId="0" borderId="42" xfId="2" applyNumberFormat="1" applyFill="1" applyBorder="1" applyAlignment="1">
      <alignment horizontal="center"/>
    </xf>
    <xf numFmtId="49" fontId="0" fillId="0" borderId="43" xfId="1" applyNumberFormat="1" applyFont="1" applyFill="1" applyBorder="1" applyAlignment="1">
      <alignment horizontal="center" vertical="center"/>
    </xf>
    <xf numFmtId="0" fontId="0" fillId="0" borderId="44" xfId="1" applyFon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64" fontId="0" fillId="0" borderId="40" xfId="0" applyNumberFormat="1" applyFont="1" applyFill="1" applyBorder="1" applyAlignment="1" applyProtection="1">
      <alignment horizontal="center"/>
      <protection locked="0"/>
    </xf>
    <xf numFmtId="49" fontId="0" fillId="0" borderId="41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49" fontId="0" fillId="0" borderId="45" xfId="1" applyNumberFormat="1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 applyProtection="1">
      <alignment horizontal="center"/>
      <protection locked="0"/>
    </xf>
    <xf numFmtId="49" fontId="1" fillId="0" borderId="43" xfId="2" applyNumberFormat="1" applyFill="1" applyBorder="1" applyAlignment="1">
      <alignment horizontal="center"/>
    </xf>
    <xf numFmtId="14" fontId="1" fillId="0" borderId="49" xfId="2" applyNumberFormat="1" applyFill="1" applyBorder="1" applyAlignment="1">
      <alignment horizontal="center"/>
    </xf>
    <xf numFmtId="0" fontId="1" fillId="0" borderId="24" xfId="1" applyFont="1" applyFill="1" applyBorder="1" applyAlignment="1" applyProtection="1">
      <alignment horizontal="center"/>
      <protection locked="0"/>
    </xf>
    <xf numFmtId="49" fontId="1" fillId="0" borderId="33" xfId="2" applyNumberFormat="1" applyFill="1" applyBorder="1" applyAlignment="1">
      <alignment horizontal="center"/>
    </xf>
    <xf numFmtId="14" fontId="1" fillId="0" borderId="34" xfId="2" applyNumberFormat="1" applyFill="1" applyBorder="1" applyAlignment="1">
      <alignment horizontal="center"/>
    </xf>
    <xf numFmtId="49" fontId="0" fillId="0" borderId="47" xfId="1" applyNumberFormat="1" applyFont="1" applyFill="1" applyBorder="1" applyAlignment="1">
      <alignment horizontal="center" vertical="center"/>
    </xf>
    <xf numFmtId="0" fontId="0" fillId="0" borderId="45" xfId="1" applyFont="1" applyFill="1" applyBorder="1" applyAlignment="1" applyProtection="1">
      <alignment horizontal="center"/>
      <protection locked="0"/>
    </xf>
    <xf numFmtId="49" fontId="0" fillId="0" borderId="47" xfId="1" applyNumberFormat="1" applyFont="1" applyBorder="1" applyAlignment="1">
      <alignment vertical="center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1" fillId="0" borderId="50" xfId="2" applyNumberFormat="1" applyFont="1" applyFill="1" applyBorder="1" applyAlignment="1" applyProtection="1">
      <alignment horizontal="center"/>
      <protection locked="0"/>
    </xf>
    <xf numFmtId="49" fontId="1" fillId="0" borderId="9" xfId="2" applyNumberFormat="1" applyFill="1" applyBorder="1" applyAlignment="1">
      <alignment horizontal="center"/>
    </xf>
    <xf numFmtId="14" fontId="1" fillId="0" borderId="8" xfId="2" applyNumberFormat="1" applyFill="1" applyBorder="1" applyAlignment="1">
      <alignment horizontal="center"/>
    </xf>
    <xf numFmtId="49" fontId="1" fillId="0" borderId="0" xfId="2" applyNumberFormat="1" applyFill="1" applyBorder="1" applyAlignment="1">
      <alignment horizontal="center"/>
    </xf>
    <xf numFmtId="14" fontId="1" fillId="0" borderId="51" xfId="2" applyNumberFormat="1" applyFill="1" applyBorder="1" applyAlignment="1">
      <alignment horizontal="center"/>
    </xf>
    <xf numFmtId="0" fontId="1" fillId="0" borderId="10" xfId="2" applyFont="1" applyFill="1" applyBorder="1" applyAlignment="1">
      <alignment horizontal="center"/>
    </xf>
    <xf numFmtId="164" fontId="0" fillId="0" borderId="52" xfId="0" applyNumberFormat="1" applyFont="1" applyFill="1" applyBorder="1" applyAlignment="1" applyProtection="1">
      <alignment horizontal="center"/>
      <protection locked="0"/>
    </xf>
    <xf numFmtId="49" fontId="0" fillId="0" borderId="53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0" fontId="1" fillId="0" borderId="25" xfId="1" applyFont="1" applyFill="1" applyBorder="1" applyAlignment="1" applyProtection="1">
      <alignment horizontal="center"/>
      <protection locked="0"/>
    </xf>
    <xf numFmtId="0" fontId="3" fillId="3" borderId="55" xfId="2" applyFont="1" applyFill="1" applyBorder="1" applyAlignment="1">
      <alignment horizontal="center" vertical="center"/>
    </xf>
    <xf numFmtId="164" fontId="0" fillId="0" borderId="56" xfId="0" applyNumberFormat="1" applyFont="1" applyFill="1" applyBorder="1" applyAlignment="1" applyProtection="1">
      <alignment horizontal="center"/>
      <protection locked="0"/>
    </xf>
    <xf numFmtId="49" fontId="1" fillId="0" borderId="53" xfId="2" applyNumberFormat="1" applyFill="1" applyBorder="1" applyAlignment="1">
      <alignment horizontal="center"/>
    </xf>
    <xf numFmtId="14" fontId="1" fillId="0" borderId="57" xfId="2" applyNumberFormat="1" applyFill="1" applyBorder="1" applyAlignment="1">
      <alignment horizontal="center"/>
    </xf>
    <xf numFmtId="49" fontId="0" fillId="0" borderId="47" xfId="1" applyNumberFormat="1" applyFont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9" xfId="2" applyFont="1" applyFill="1" applyBorder="1" applyAlignment="1">
      <alignment horizontal="center" vertical="center"/>
    </xf>
    <xf numFmtId="0" fontId="3" fillId="3" borderId="46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horizontal="center" vertical="center"/>
    </xf>
    <xf numFmtId="0" fontId="0" fillId="0" borderId="29" xfId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_NOVO_RKG_CARABINA" xfId="1"/>
    <cellStyle name="Normal_NOVO_RKG_PISTOLA" xfId="3"/>
  </cellStyles>
  <dxfs count="97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90500"/>
          <a:ext cx="828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</xdr:rowOff>
    </xdr:from>
    <xdr:to>
      <xdr:col>10</xdr:col>
      <xdr:colOff>619125</xdr:colOff>
      <xdr:row>5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90501"/>
          <a:ext cx="8667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278"/>
  <sheetViews>
    <sheetView showGridLines="0" tabSelected="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1.85546875" style="4" customWidth="1"/>
    <col min="15" max="31" width="21.140625" style="5" customWidth="1"/>
    <col min="32" max="32" width="19.28515625" style="5" customWidth="1"/>
    <col min="33" max="69" width="21.140625" style="5" customWidth="1"/>
    <col min="70" max="70" width="21.140625" style="5" hidden="1" customWidth="1"/>
    <col min="71" max="71" width="21.140625" style="5" customWidth="1"/>
    <col min="72" max="82" width="9.140625" style="4"/>
    <col min="83" max="83" width="4" style="4" bestFit="1" customWidth="1"/>
    <col min="84" max="84" width="23.85546875" style="4" bestFit="1" customWidth="1"/>
    <col min="85" max="85" width="7.28515625" style="4" customWidth="1"/>
    <col min="86" max="86" width="10.5703125" style="4" customWidth="1"/>
    <col min="87" max="88" width="9.28515625" style="4" customWidth="1"/>
    <col min="89" max="90" width="8.140625" style="4" customWidth="1"/>
    <col min="91" max="93" width="8.28515625" style="4" customWidth="1"/>
    <col min="94" max="94" width="9.5703125" style="4" customWidth="1"/>
    <col min="95" max="95" width="10" style="4" customWidth="1"/>
    <col min="96" max="96" width="1.85546875" style="4" customWidth="1"/>
    <col min="97" max="119" width="18" style="4" customWidth="1"/>
    <col min="120" max="121" width="10.7109375" style="4" customWidth="1"/>
    <col min="122" max="127" width="18" style="4" customWidth="1"/>
    <col min="128" max="128" width="16.42578125" style="4" bestFit="1" customWidth="1"/>
    <col min="129" max="152" width="18" style="4" customWidth="1"/>
    <col min="153" max="154" width="15.7109375" style="4" customWidth="1"/>
    <col min="155" max="155" width="17" style="4" customWidth="1"/>
    <col min="156" max="156" width="9" style="4" customWidth="1"/>
    <col min="157" max="162" width="9.140625" style="4"/>
    <col min="163" max="164" width="9.7109375" style="4" customWidth="1"/>
    <col min="165" max="165" width="8.140625" style="4" customWidth="1"/>
    <col min="166" max="167" width="9.7109375" style="4" customWidth="1"/>
    <col min="168" max="168" width="8.140625" style="4" customWidth="1"/>
    <col min="169" max="169" width="9.28515625" style="4" bestFit="1" customWidth="1"/>
    <col min="170" max="338" width="9.140625" style="4"/>
    <col min="339" max="339" width="4" style="4" bestFit="1" customWidth="1"/>
    <col min="340" max="340" width="23.85546875" style="4" bestFit="1" customWidth="1"/>
    <col min="341" max="341" width="7.28515625" style="4" customWidth="1"/>
    <col min="342" max="342" width="10.5703125" style="4" customWidth="1"/>
    <col min="343" max="344" width="9.28515625" style="4" customWidth="1"/>
    <col min="345" max="346" width="8.140625" style="4" customWidth="1"/>
    <col min="347" max="349" width="8.28515625" style="4" customWidth="1"/>
    <col min="350" max="350" width="9.5703125" style="4" customWidth="1"/>
    <col min="351" max="351" width="10" style="4" customWidth="1"/>
    <col min="352" max="352" width="1.85546875" style="4" customWidth="1"/>
    <col min="353" max="375" width="18" style="4" customWidth="1"/>
    <col min="376" max="377" width="10.7109375" style="4" customWidth="1"/>
    <col min="378" max="383" width="18" style="4" customWidth="1"/>
    <col min="384" max="384" width="16.42578125" style="4" bestFit="1" customWidth="1"/>
    <col min="385" max="408" width="18" style="4" customWidth="1"/>
    <col min="409" max="410" width="15.7109375" style="4" customWidth="1"/>
    <col min="411" max="411" width="17" style="4" customWidth="1"/>
    <col min="412" max="412" width="9" style="4" customWidth="1"/>
    <col min="413" max="418" width="9.140625" style="4"/>
    <col min="419" max="420" width="9.7109375" style="4" customWidth="1"/>
    <col min="421" max="421" width="8.140625" style="4" customWidth="1"/>
    <col min="422" max="423" width="9.7109375" style="4" customWidth="1"/>
    <col min="424" max="424" width="8.140625" style="4" customWidth="1"/>
    <col min="425" max="425" width="9.28515625" style="4" bestFit="1" customWidth="1"/>
    <col min="426" max="594" width="9.140625" style="4"/>
    <col min="595" max="595" width="4" style="4" bestFit="1" customWidth="1"/>
    <col min="596" max="596" width="23.85546875" style="4" bestFit="1" customWidth="1"/>
    <col min="597" max="597" width="7.28515625" style="4" customWidth="1"/>
    <col min="598" max="598" width="10.5703125" style="4" customWidth="1"/>
    <col min="599" max="600" width="9.28515625" style="4" customWidth="1"/>
    <col min="601" max="602" width="8.140625" style="4" customWidth="1"/>
    <col min="603" max="605" width="8.28515625" style="4" customWidth="1"/>
    <col min="606" max="606" width="9.5703125" style="4" customWidth="1"/>
    <col min="607" max="607" width="10" style="4" customWidth="1"/>
    <col min="608" max="608" width="1.85546875" style="4" customWidth="1"/>
    <col min="609" max="631" width="18" style="4" customWidth="1"/>
    <col min="632" max="633" width="10.7109375" style="4" customWidth="1"/>
    <col min="634" max="639" width="18" style="4" customWidth="1"/>
    <col min="640" max="640" width="16.42578125" style="4" bestFit="1" customWidth="1"/>
    <col min="641" max="664" width="18" style="4" customWidth="1"/>
    <col min="665" max="666" width="15.7109375" style="4" customWidth="1"/>
    <col min="667" max="667" width="17" style="4" customWidth="1"/>
    <col min="668" max="668" width="9" style="4" customWidth="1"/>
    <col min="669" max="674" width="9.140625" style="4"/>
    <col min="675" max="676" width="9.7109375" style="4" customWidth="1"/>
    <col min="677" max="677" width="8.140625" style="4" customWidth="1"/>
    <col min="678" max="679" width="9.7109375" style="4" customWidth="1"/>
    <col min="680" max="680" width="8.140625" style="4" customWidth="1"/>
    <col min="681" max="681" width="9.28515625" style="4" bestFit="1" customWidth="1"/>
    <col min="682" max="850" width="9.140625" style="4"/>
    <col min="851" max="851" width="4" style="4" bestFit="1" customWidth="1"/>
    <col min="852" max="852" width="23.85546875" style="4" bestFit="1" customWidth="1"/>
    <col min="853" max="853" width="7.28515625" style="4" customWidth="1"/>
    <col min="854" max="854" width="10.5703125" style="4" customWidth="1"/>
    <col min="855" max="856" width="9.28515625" style="4" customWidth="1"/>
    <col min="857" max="858" width="8.140625" style="4" customWidth="1"/>
    <col min="859" max="861" width="8.28515625" style="4" customWidth="1"/>
    <col min="862" max="862" width="9.5703125" style="4" customWidth="1"/>
    <col min="863" max="863" width="10" style="4" customWidth="1"/>
    <col min="864" max="864" width="1.85546875" style="4" customWidth="1"/>
    <col min="865" max="887" width="18" style="4" customWidth="1"/>
    <col min="888" max="889" width="10.7109375" style="4" customWidth="1"/>
    <col min="890" max="895" width="18" style="4" customWidth="1"/>
    <col min="896" max="896" width="16.42578125" style="4" bestFit="1" customWidth="1"/>
    <col min="897" max="920" width="18" style="4" customWidth="1"/>
    <col min="921" max="922" width="15.7109375" style="4" customWidth="1"/>
    <col min="923" max="923" width="17" style="4" customWidth="1"/>
    <col min="924" max="924" width="9" style="4" customWidth="1"/>
    <col min="925" max="930" width="9.140625" style="4"/>
    <col min="931" max="932" width="9.7109375" style="4" customWidth="1"/>
    <col min="933" max="933" width="8.140625" style="4" customWidth="1"/>
    <col min="934" max="935" width="9.7109375" style="4" customWidth="1"/>
    <col min="936" max="936" width="8.140625" style="4" customWidth="1"/>
    <col min="937" max="937" width="9.28515625" style="4" bestFit="1" customWidth="1"/>
    <col min="938" max="1106" width="9.140625" style="4"/>
    <col min="1107" max="1107" width="4" style="4" bestFit="1" customWidth="1"/>
    <col min="1108" max="1108" width="23.85546875" style="4" bestFit="1" customWidth="1"/>
    <col min="1109" max="1109" width="7.28515625" style="4" customWidth="1"/>
    <col min="1110" max="1110" width="10.5703125" style="4" customWidth="1"/>
    <col min="1111" max="1112" width="9.28515625" style="4" customWidth="1"/>
    <col min="1113" max="1114" width="8.140625" style="4" customWidth="1"/>
    <col min="1115" max="1117" width="8.28515625" style="4" customWidth="1"/>
    <col min="1118" max="1118" width="9.5703125" style="4" customWidth="1"/>
    <col min="1119" max="1119" width="10" style="4" customWidth="1"/>
    <col min="1120" max="1120" width="1.85546875" style="4" customWidth="1"/>
    <col min="1121" max="1143" width="18" style="4" customWidth="1"/>
    <col min="1144" max="1145" width="10.7109375" style="4" customWidth="1"/>
    <col min="1146" max="1151" width="18" style="4" customWidth="1"/>
    <col min="1152" max="1152" width="16.42578125" style="4" bestFit="1" customWidth="1"/>
    <col min="1153" max="1176" width="18" style="4" customWidth="1"/>
    <col min="1177" max="1178" width="15.7109375" style="4" customWidth="1"/>
    <col min="1179" max="1179" width="17" style="4" customWidth="1"/>
    <col min="1180" max="1180" width="9" style="4" customWidth="1"/>
    <col min="1181" max="1186" width="9.140625" style="4"/>
    <col min="1187" max="1188" width="9.7109375" style="4" customWidth="1"/>
    <col min="1189" max="1189" width="8.140625" style="4" customWidth="1"/>
    <col min="1190" max="1191" width="9.7109375" style="4" customWidth="1"/>
    <col min="1192" max="1192" width="8.140625" style="4" customWidth="1"/>
    <col min="1193" max="1193" width="9.28515625" style="4" bestFit="1" customWidth="1"/>
    <col min="1194" max="1362" width="9.140625" style="4"/>
    <col min="1363" max="1363" width="4" style="4" bestFit="1" customWidth="1"/>
    <col min="1364" max="1364" width="23.85546875" style="4" bestFit="1" customWidth="1"/>
    <col min="1365" max="1365" width="7.28515625" style="4" customWidth="1"/>
    <col min="1366" max="1366" width="10.5703125" style="4" customWidth="1"/>
    <col min="1367" max="1368" width="9.28515625" style="4" customWidth="1"/>
    <col min="1369" max="1370" width="8.140625" style="4" customWidth="1"/>
    <col min="1371" max="1373" width="8.28515625" style="4" customWidth="1"/>
    <col min="1374" max="1374" width="9.5703125" style="4" customWidth="1"/>
    <col min="1375" max="1375" width="10" style="4" customWidth="1"/>
    <col min="1376" max="1376" width="1.85546875" style="4" customWidth="1"/>
    <col min="1377" max="1399" width="18" style="4" customWidth="1"/>
    <col min="1400" max="1401" width="10.7109375" style="4" customWidth="1"/>
    <col min="1402" max="1407" width="18" style="4" customWidth="1"/>
    <col min="1408" max="1408" width="16.42578125" style="4" bestFit="1" customWidth="1"/>
    <col min="1409" max="1432" width="18" style="4" customWidth="1"/>
    <col min="1433" max="1434" width="15.7109375" style="4" customWidth="1"/>
    <col min="1435" max="1435" width="17" style="4" customWidth="1"/>
    <col min="1436" max="1436" width="9" style="4" customWidth="1"/>
    <col min="1437" max="1442" width="9.140625" style="4"/>
    <col min="1443" max="1444" width="9.7109375" style="4" customWidth="1"/>
    <col min="1445" max="1445" width="8.140625" style="4" customWidth="1"/>
    <col min="1446" max="1447" width="9.7109375" style="4" customWidth="1"/>
    <col min="1448" max="1448" width="8.140625" style="4" customWidth="1"/>
    <col min="1449" max="1449" width="9.28515625" style="4" bestFit="1" customWidth="1"/>
    <col min="1450" max="1618" width="9.140625" style="4"/>
    <col min="1619" max="1619" width="4" style="4" bestFit="1" customWidth="1"/>
    <col min="1620" max="1620" width="23.85546875" style="4" bestFit="1" customWidth="1"/>
    <col min="1621" max="1621" width="7.28515625" style="4" customWidth="1"/>
    <col min="1622" max="1622" width="10.5703125" style="4" customWidth="1"/>
    <col min="1623" max="1624" width="9.28515625" style="4" customWidth="1"/>
    <col min="1625" max="1626" width="8.140625" style="4" customWidth="1"/>
    <col min="1627" max="1629" width="8.28515625" style="4" customWidth="1"/>
    <col min="1630" max="1630" width="9.5703125" style="4" customWidth="1"/>
    <col min="1631" max="1631" width="10" style="4" customWidth="1"/>
    <col min="1632" max="1632" width="1.85546875" style="4" customWidth="1"/>
    <col min="1633" max="1655" width="18" style="4" customWidth="1"/>
    <col min="1656" max="1657" width="10.7109375" style="4" customWidth="1"/>
    <col min="1658" max="1663" width="18" style="4" customWidth="1"/>
    <col min="1664" max="1664" width="16.42578125" style="4" bestFit="1" customWidth="1"/>
    <col min="1665" max="1688" width="18" style="4" customWidth="1"/>
    <col min="1689" max="1690" width="15.7109375" style="4" customWidth="1"/>
    <col min="1691" max="1691" width="17" style="4" customWidth="1"/>
    <col min="1692" max="1692" width="9" style="4" customWidth="1"/>
    <col min="1693" max="1698" width="9.140625" style="4"/>
    <col min="1699" max="1700" width="9.7109375" style="4" customWidth="1"/>
    <col min="1701" max="1701" width="8.140625" style="4" customWidth="1"/>
    <col min="1702" max="1703" width="9.7109375" style="4" customWidth="1"/>
    <col min="1704" max="1704" width="8.140625" style="4" customWidth="1"/>
    <col min="1705" max="1705" width="9.28515625" style="4" bestFit="1" customWidth="1"/>
    <col min="1706" max="1874" width="9.140625" style="4"/>
    <col min="1875" max="1875" width="4" style="4" bestFit="1" customWidth="1"/>
    <col min="1876" max="1876" width="23.85546875" style="4" bestFit="1" customWidth="1"/>
    <col min="1877" max="1877" width="7.28515625" style="4" customWidth="1"/>
    <col min="1878" max="1878" width="10.5703125" style="4" customWidth="1"/>
    <col min="1879" max="1880" width="9.28515625" style="4" customWidth="1"/>
    <col min="1881" max="1882" width="8.140625" style="4" customWidth="1"/>
    <col min="1883" max="1885" width="8.28515625" style="4" customWidth="1"/>
    <col min="1886" max="1886" width="9.5703125" style="4" customWidth="1"/>
    <col min="1887" max="1887" width="10" style="4" customWidth="1"/>
    <col min="1888" max="1888" width="1.85546875" style="4" customWidth="1"/>
    <col min="1889" max="1911" width="18" style="4" customWidth="1"/>
    <col min="1912" max="1913" width="10.7109375" style="4" customWidth="1"/>
    <col min="1914" max="1919" width="18" style="4" customWidth="1"/>
    <col min="1920" max="1920" width="16.42578125" style="4" bestFit="1" customWidth="1"/>
    <col min="1921" max="1944" width="18" style="4" customWidth="1"/>
    <col min="1945" max="1946" width="15.7109375" style="4" customWidth="1"/>
    <col min="1947" max="1947" width="17" style="4" customWidth="1"/>
    <col min="1948" max="1948" width="9" style="4" customWidth="1"/>
    <col min="1949" max="1954" width="9.140625" style="4"/>
    <col min="1955" max="1956" width="9.7109375" style="4" customWidth="1"/>
    <col min="1957" max="1957" width="8.140625" style="4" customWidth="1"/>
    <col min="1958" max="1959" width="9.7109375" style="4" customWidth="1"/>
    <col min="1960" max="1960" width="8.140625" style="4" customWidth="1"/>
    <col min="1961" max="1961" width="9.28515625" style="4" bestFit="1" customWidth="1"/>
    <col min="1962" max="2130" width="9.140625" style="4"/>
    <col min="2131" max="2131" width="4" style="4" bestFit="1" customWidth="1"/>
    <col min="2132" max="2132" width="23.85546875" style="4" bestFit="1" customWidth="1"/>
    <col min="2133" max="2133" width="7.28515625" style="4" customWidth="1"/>
    <col min="2134" max="2134" width="10.5703125" style="4" customWidth="1"/>
    <col min="2135" max="2136" width="9.28515625" style="4" customWidth="1"/>
    <col min="2137" max="2138" width="8.140625" style="4" customWidth="1"/>
    <col min="2139" max="2141" width="8.28515625" style="4" customWidth="1"/>
    <col min="2142" max="2142" width="9.5703125" style="4" customWidth="1"/>
    <col min="2143" max="2143" width="10" style="4" customWidth="1"/>
    <col min="2144" max="2144" width="1.85546875" style="4" customWidth="1"/>
    <col min="2145" max="2167" width="18" style="4" customWidth="1"/>
    <col min="2168" max="2169" width="10.7109375" style="4" customWidth="1"/>
    <col min="2170" max="2175" width="18" style="4" customWidth="1"/>
    <col min="2176" max="2176" width="16.42578125" style="4" bestFit="1" customWidth="1"/>
    <col min="2177" max="2200" width="18" style="4" customWidth="1"/>
    <col min="2201" max="2202" width="15.7109375" style="4" customWidth="1"/>
    <col min="2203" max="2203" width="17" style="4" customWidth="1"/>
    <col min="2204" max="2204" width="9" style="4" customWidth="1"/>
    <col min="2205" max="2210" width="9.140625" style="4"/>
    <col min="2211" max="2212" width="9.7109375" style="4" customWidth="1"/>
    <col min="2213" max="2213" width="8.140625" style="4" customWidth="1"/>
    <col min="2214" max="2215" width="9.7109375" style="4" customWidth="1"/>
    <col min="2216" max="2216" width="8.140625" style="4" customWidth="1"/>
    <col min="2217" max="2217" width="9.28515625" style="4" bestFit="1" customWidth="1"/>
    <col min="2218" max="2386" width="9.140625" style="4"/>
    <col min="2387" max="2387" width="4" style="4" bestFit="1" customWidth="1"/>
    <col min="2388" max="2388" width="23.85546875" style="4" bestFit="1" customWidth="1"/>
    <col min="2389" max="2389" width="7.28515625" style="4" customWidth="1"/>
    <col min="2390" max="2390" width="10.5703125" style="4" customWidth="1"/>
    <col min="2391" max="2392" width="9.28515625" style="4" customWidth="1"/>
    <col min="2393" max="2394" width="8.140625" style="4" customWidth="1"/>
    <col min="2395" max="2397" width="8.28515625" style="4" customWidth="1"/>
    <col min="2398" max="2398" width="9.5703125" style="4" customWidth="1"/>
    <col min="2399" max="2399" width="10" style="4" customWidth="1"/>
    <col min="2400" max="2400" width="1.85546875" style="4" customWidth="1"/>
    <col min="2401" max="2423" width="18" style="4" customWidth="1"/>
    <col min="2424" max="2425" width="10.7109375" style="4" customWidth="1"/>
    <col min="2426" max="2431" width="18" style="4" customWidth="1"/>
    <col min="2432" max="2432" width="16.42578125" style="4" bestFit="1" customWidth="1"/>
    <col min="2433" max="2456" width="18" style="4" customWidth="1"/>
    <col min="2457" max="2458" width="15.7109375" style="4" customWidth="1"/>
    <col min="2459" max="2459" width="17" style="4" customWidth="1"/>
    <col min="2460" max="2460" width="9" style="4" customWidth="1"/>
    <col min="2461" max="2466" width="9.140625" style="4"/>
    <col min="2467" max="2468" width="9.7109375" style="4" customWidth="1"/>
    <col min="2469" max="2469" width="8.140625" style="4" customWidth="1"/>
    <col min="2470" max="2471" width="9.7109375" style="4" customWidth="1"/>
    <col min="2472" max="2472" width="8.140625" style="4" customWidth="1"/>
    <col min="2473" max="2473" width="9.28515625" style="4" bestFit="1" customWidth="1"/>
    <col min="2474" max="2642" width="9.140625" style="4"/>
    <col min="2643" max="2643" width="4" style="4" bestFit="1" customWidth="1"/>
    <col min="2644" max="2644" width="23.85546875" style="4" bestFit="1" customWidth="1"/>
    <col min="2645" max="2645" width="7.28515625" style="4" customWidth="1"/>
    <col min="2646" max="2646" width="10.5703125" style="4" customWidth="1"/>
    <col min="2647" max="2648" width="9.28515625" style="4" customWidth="1"/>
    <col min="2649" max="2650" width="8.140625" style="4" customWidth="1"/>
    <col min="2651" max="2653" width="8.28515625" style="4" customWidth="1"/>
    <col min="2654" max="2654" width="9.5703125" style="4" customWidth="1"/>
    <col min="2655" max="2655" width="10" style="4" customWidth="1"/>
    <col min="2656" max="2656" width="1.85546875" style="4" customWidth="1"/>
    <col min="2657" max="2679" width="18" style="4" customWidth="1"/>
    <col min="2680" max="2681" width="10.7109375" style="4" customWidth="1"/>
    <col min="2682" max="2687" width="18" style="4" customWidth="1"/>
    <col min="2688" max="2688" width="16.42578125" style="4" bestFit="1" customWidth="1"/>
    <col min="2689" max="2712" width="18" style="4" customWidth="1"/>
    <col min="2713" max="2714" width="15.7109375" style="4" customWidth="1"/>
    <col min="2715" max="2715" width="17" style="4" customWidth="1"/>
    <col min="2716" max="2716" width="9" style="4" customWidth="1"/>
    <col min="2717" max="2722" width="9.140625" style="4"/>
    <col min="2723" max="2724" width="9.7109375" style="4" customWidth="1"/>
    <col min="2725" max="2725" width="8.140625" style="4" customWidth="1"/>
    <col min="2726" max="2727" width="9.7109375" style="4" customWidth="1"/>
    <col min="2728" max="2728" width="8.140625" style="4" customWidth="1"/>
    <col min="2729" max="2729" width="9.28515625" style="4" bestFit="1" customWidth="1"/>
    <col min="2730" max="2898" width="9.140625" style="4"/>
    <col min="2899" max="2899" width="4" style="4" bestFit="1" customWidth="1"/>
    <col min="2900" max="2900" width="23.85546875" style="4" bestFit="1" customWidth="1"/>
    <col min="2901" max="2901" width="7.28515625" style="4" customWidth="1"/>
    <col min="2902" max="2902" width="10.5703125" style="4" customWidth="1"/>
    <col min="2903" max="2904" width="9.28515625" style="4" customWidth="1"/>
    <col min="2905" max="2906" width="8.140625" style="4" customWidth="1"/>
    <col min="2907" max="2909" width="8.28515625" style="4" customWidth="1"/>
    <col min="2910" max="2910" width="9.5703125" style="4" customWidth="1"/>
    <col min="2911" max="2911" width="10" style="4" customWidth="1"/>
    <col min="2912" max="2912" width="1.85546875" style="4" customWidth="1"/>
    <col min="2913" max="2935" width="18" style="4" customWidth="1"/>
    <col min="2936" max="2937" width="10.7109375" style="4" customWidth="1"/>
    <col min="2938" max="2943" width="18" style="4" customWidth="1"/>
    <col min="2944" max="2944" width="16.42578125" style="4" bestFit="1" customWidth="1"/>
    <col min="2945" max="2968" width="18" style="4" customWidth="1"/>
    <col min="2969" max="2970" width="15.7109375" style="4" customWidth="1"/>
    <col min="2971" max="2971" width="17" style="4" customWidth="1"/>
    <col min="2972" max="2972" width="9" style="4" customWidth="1"/>
    <col min="2973" max="2978" width="9.140625" style="4"/>
    <col min="2979" max="2980" width="9.7109375" style="4" customWidth="1"/>
    <col min="2981" max="2981" width="8.140625" style="4" customWidth="1"/>
    <col min="2982" max="2983" width="9.7109375" style="4" customWidth="1"/>
    <col min="2984" max="2984" width="8.140625" style="4" customWidth="1"/>
    <col min="2985" max="2985" width="9.28515625" style="4" bestFit="1" customWidth="1"/>
    <col min="2986" max="3154" width="9.140625" style="4"/>
    <col min="3155" max="3155" width="4" style="4" bestFit="1" customWidth="1"/>
    <col min="3156" max="3156" width="23.85546875" style="4" bestFit="1" customWidth="1"/>
    <col min="3157" max="3157" width="7.28515625" style="4" customWidth="1"/>
    <col min="3158" max="3158" width="10.5703125" style="4" customWidth="1"/>
    <col min="3159" max="3160" width="9.28515625" style="4" customWidth="1"/>
    <col min="3161" max="3162" width="8.140625" style="4" customWidth="1"/>
    <col min="3163" max="3165" width="8.28515625" style="4" customWidth="1"/>
    <col min="3166" max="3166" width="9.5703125" style="4" customWidth="1"/>
    <col min="3167" max="3167" width="10" style="4" customWidth="1"/>
    <col min="3168" max="3168" width="1.85546875" style="4" customWidth="1"/>
    <col min="3169" max="3191" width="18" style="4" customWidth="1"/>
    <col min="3192" max="3193" width="10.7109375" style="4" customWidth="1"/>
    <col min="3194" max="3199" width="18" style="4" customWidth="1"/>
    <col min="3200" max="3200" width="16.42578125" style="4" bestFit="1" customWidth="1"/>
    <col min="3201" max="3224" width="18" style="4" customWidth="1"/>
    <col min="3225" max="3226" width="15.7109375" style="4" customWidth="1"/>
    <col min="3227" max="3227" width="17" style="4" customWidth="1"/>
    <col min="3228" max="3228" width="9" style="4" customWidth="1"/>
    <col min="3229" max="3234" width="9.140625" style="4"/>
    <col min="3235" max="3236" width="9.7109375" style="4" customWidth="1"/>
    <col min="3237" max="3237" width="8.140625" style="4" customWidth="1"/>
    <col min="3238" max="3239" width="9.7109375" style="4" customWidth="1"/>
    <col min="3240" max="3240" width="8.140625" style="4" customWidth="1"/>
    <col min="3241" max="3241" width="9.28515625" style="4" bestFit="1" customWidth="1"/>
    <col min="3242" max="3410" width="9.140625" style="4"/>
    <col min="3411" max="3411" width="4" style="4" bestFit="1" customWidth="1"/>
    <col min="3412" max="3412" width="23.85546875" style="4" bestFit="1" customWidth="1"/>
    <col min="3413" max="3413" width="7.28515625" style="4" customWidth="1"/>
    <col min="3414" max="3414" width="10.5703125" style="4" customWidth="1"/>
    <col min="3415" max="3416" width="9.28515625" style="4" customWidth="1"/>
    <col min="3417" max="3418" width="8.140625" style="4" customWidth="1"/>
    <col min="3419" max="3421" width="8.28515625" style="4" customWidth="1"/>
    <col min="3422" max="3422" width="9.5703125" style="4" customWidth="1"/>
    <col min="3423" max="3423" width="10" style="4" customWidth="1"/>
    <col min="3424" max="3424" width="1.85546875" style="4" customWidth="1"/>
    <col min="3425" max="3447" width="18" style="4" customWidth="1"/>
    <col min="3448" max="3449" width="10.7109375" style="4" customWidth="1"/>
    <col min="3450" max="3455" width="18" style="4" customWidth="1"/>
    <col min="3456" max="3456" width="16.42578125" style="4" bestFit="1" customWidth="1"/>
    <col min="3457" max="3480" width="18" style="4" customWidth="1"/>
    <col min="3481" max="3482" width="15.7109375" style="4" customWidth="1"/>
    <col min="3483" max="3483" width="17" style="4" customWidth="1"/>
    <col min="3484" max="3484" width="9" style="4" customWidth="1"/>
    <col min="3485" max="3490" width="9.140625" style="4"/>
    <col min="3491" max="3492" width="9.7109375" style="4" customWidth="1"/>
    <col min="3493" max="3493" width="8.140625" style="4" customWidth="1"/>
    <col min="3494" max="3495" width="9.7109375" style="4" customWidth="1"/>
    <col min="3496" max="3496" width="8.140625" style="4" customWidth="1"/>
    <col min="3497" max="3497" width="9.28515625" style="4" bestFit="1" customWidth="1"/>
    <col min="3498" max="3666" width="9.140625" style="4"/>
    <col min="3667" max="3667" width="4" style="4" bestFit="1" customWidth="1"/>
    <col min="3668" max="3668" width="23.85546875" style="4" bestFit="1" customWidth="1"/>
    <col min="3669" max="3669" width="7.28515625" style="4" customWidth="1"/>
    <col min="3670" max="3670" width="10.5703125" style="4" customWidth="1"/>
    <col min="3671" max="3672" width="9.28515625" style="4" customWidth="1"/>
    <col min="3673" max="3674" width="8.140625" style="4" customWidth="1"/>
    <col min="3675" max="3677" width="8.28515625" style="4" customWidth="1"/>
    <col min="3678" max="3678" width="9.5703125" style="4" customWidth="1"/>
    <col min="3679" max="3679" width="10" style="4" customWidth="1"/>
    <col min="3680" max="3680" width="1.85546875" style="4" customWidth="1"/>
    <col min="3681" max="3703" width="18" style="4" customWidth="1"/>
    <col min="3704" max="3705" width="10.7109375" style="4" customWidth="1"/>
    <col min="3706" max="3711" width="18" style="4" customWidth="1"/>
    <col min="3712" max="3712" width="16.42578125" style="4" bestFit="1" customWidth="1"/>
    <col min="3713" max="3736" width="18" style="4" customWidth="1"/>
    <col min="3737" max="3738" width="15.7109375" style="4" customWidth="1"/>
    <col min="3739" max="3739" width="17" style="4" customWidth="1"/>
    <col min="3740" max="3740" width="9" style="4" customWidth="1"/>
    <col min="3741" max="3746" width="9.140625" style="4"/>
    <col min="3747" max="3748" width="9.7109375" style="4" customWidth="1"/>
    <col min="3749" max="3749" width="8.140625" style="4" customWidth="1"/>
    <col min="3750" max="3751" width="9.7109375" style="4" customWidth="1"/>
    <col min="3752" max="3752" width="8.140625" style="4" customWidth="1"/>
    <col min="3753" max="3753" width="9.28515625" style="4" bestFit="1" customWidth="1"/>
    <col min="3754" max="3922" width="9.140625" style="4"/>
    <col min="3923" max="3923" width="4" style="4" bestFit="1" customWidth="1"/>
    <col min="3924" max="3924" width="23.85546875" style="4" bestFit="1" customWidth="1"/>
    <col min="3925" max="3925" width="7.28515625" style="4" customWidth="1"/>
    <col min="3926" max="3926" width="10.5703125" style="4" customWidth="1"/>
    <col min="3927" max="3928" width="9.28515625" style="4" customWidth="1"/>
    <col min="3929" max="3930" width="8.140625" style="4" customWidth="1"/>
    <col min="3931" max="3933" width="8.28515625" style="4" customWidth="1"/>
    <col min="3934" max="3934" width="9.5703125" style="4" customWidth="1"/>
    <col min="3935" max="3935" width="10" style="4" customWidth="1"/>
    <col min="3936" max="3936" width="1.85546875" style="4" customWidth="1"/>
    <col min="3937" max="3959" width="18" style="4" customWidth="1"/>
    <col min="3960" max="3961" width="10.7109375" style="4" customWidth="1"/>
    <col min="3962" max="3967" width="18" style="4" customWidth="1"/>
    <col min="3968" max="3968" width="16.42578125" style="4" bestFit="1" customWidth="1"/>
    <col min="3969" max="3992" width="18" style="4" customWidth="1"/>
    <col min="3993" max="3994" width="15.7109375" style="4" customWidth="1"/>
    <col min="3995" max="3995" width="17" style="4" customWidth="1"/>
    <col min="3996" max="3996" width="9" style="4" customWidth="1"/>
    <col min="3997" max="4002" width="9.140625" style="4"/>
    <col min="4003" max="4004" width="9.7109375" style="4" customWidth="1"/>
    <col min="4005" max="4005" width="8.140625" style="4" customWidth="1"/>
    <col min="4006" max="4007" width="9.7109375" style="4" customWidth="1"/>
    <col min="4008" max="4008" width="8.140625" style="4" customWidth="1"/>
    <col min="4009" max="4009" width="9.28515625" style="4" bestFit="1" customWidth="1"/>
    <col min="4010" max="4178" width="9.140625" style="4"/>
    <col min="4179" max="4179" width="4" style="4" bestFit="1" customWidth="1"/>
    <col min="4180" max="4180" width="23.85546875" style="4" bestFit="1" customWidth="1"/>
    <col min="4181" max="4181" width="7.28515625" style="4" customWidth="1"/>
    <col min="4182" max="4182" width="10.5703125" style="4" customWidth="1"/>
    <col min="4183" max="4184" width="9.28515625" style="4" customWidth="1"/>
    <col min="4185" max="4186" width="8.140625" style="4" customWidth="1"/>
    <col min="4187" max="4189" width="8.28515625" style="4" customWidth="1"/>
    <col min="4190" max="4190" width="9.5703125" style="4" customWidth="1"/>
    <col min="4191" max="4191" width="10" style="4" customWidth="1"/>
    <col min="4192" max="4192" width="1.85546875" style="4" customWidth="1"/>
    <col min="4193" max="4215" width="18" style="4" customWidth="1"/>
    <col min="4216" max="4217" width="10.7109375" style="4" customWidth="1"/>
    <col min="4218" max="4223" width="18" style="4" customWidth="1"/>
    <col min="4224" max="4224" width="16.42578125" style="4" bestFit="1" customWidth="1"/>
    <col min="4225" max="4248" width="18" style="4" customWidth="1"/>
    <col min="4249" max="4250" width="15.7109375" style="4" customWidth="1"/>
    <col min="4251" max="4251" width="17" style="4" customWidth="1"/>
    <col min="4252" max="4252" width="9" style="4" customWidth="1"/>
    <col min="4253" max="4258" width="9.140625" style="4"/>
    <col min="4259" max="4260" width="9.7109375" style="4" customWidth="1"/>
    <col min="4261" max="4261" width="8.140625" style="4" customWidth="1"/>
    <col min="4262" max="4263" width="9.7109375" style="4" customWidth="1"/>
    <col min="4264" max="4264" width="8.140625" style="4" customWidth="1"/>
    <col min="4265" max="4265" width="9.28515625" style="4" bestFit="1" customWidth="1"/>
    <col min="4266" max="4434" width="9.140625" style="4"/>
    <col min="4435" max="4435" width="4" style="4" bestFit="1" customWidth="1"/>
    <col min="4436" max="4436" width="23.85546875" style="4" bestFit="1" customWidth="1"/>
    <col min="4437" max="4437" width="7.28515625" style="4" customWidth="1"/>
    <col min="4438" max="4438" width="10.5703125" style="4" customWidth="1"/>
    <col min="4439" max="4440" width="9.28515625" style="4" customWidth="1"/>
    <col min="4441" max="4442" width="8.140625" style="4" customWidth="1"/>
    <col min="4443" max="4445" width="8.28515625" style="4" customWidth="1"/>
    <col min="4446" max="4446" width="9.5703125" style="4" customWidth="1"/>
    <col min="4447" max="4447" width="10" style="4" customWidth="1"/>
    <col min="4448" max="4448" width="1.85546875" style="4" customWidth="1"/>
    <col min="4449" max="4471" width="18" style="4" customWidth="1"/>
    <col min="4472" max="4473" width="10.7109375" style="4" customWidth="1"/>
    <col min="4474" max="4479" width="18" style="4" customWidth="1"/>
    <col min="4480" max="4480" width="16.42578125" style="4" bestFit="1" customWidth="1"/>
    <col min="4481" max="4504" width="18" style="4" customWidth="1"/>
    <col min="4505" max="4506" width="15.7109375" style="4" customWidth="1"/>
    <col min="4507" max="4507" width="17" style="4" customWidth="1"/>
    <col min="4508" max="4508" width="9" style="4" customWidth="1"/>
    <col min="4509" max="4514" width="9.140625" style="4"/>
    <col min="4515" max="4516" width="9.7109375" style="4" customWidth="1"/>
    <col min="4517" max="4517" width="8.140625" style="4" customWidth="1"/>
    <col min="4518" max="4519" width="9.7109375" style="4" customWidth="1"/>
    <col min="4520" max="4520" width="8.140625" style="4" customWidth="1"/>
    <col min="4521" max="4521" width="9.28515625" style="4" bestFit="1" customWidth="1"/>
    <col min="4522" max="4690" width="9.140625" style="4"/>
    <col min="4691" max="4691" width="4" style="4" bestFit="1" customWidth="1"/>
    <col min="4692" max="4692" width="23.85546875" style="4" bestFit="1" customWidth="1"/>
    <col min="4693" max="4693" width="7.28515625" style="4" customWidth="1"/>
    <col min="4694" max="4694" width="10.5703125" style="4" customWidth="1"/>
    <col min="4695" max="4696" width="9.28515625" style="4" customWidth="1"/>
    <col min="4697" max="4698" width="8.140625" style="4" customWidth="1"/>
    <col min="4699" max="4701" width="8.28515625" style="4" customWidth="1"/>
    <col min="4702" max="4702" width="9.5703125" style="4" customWidth="1"/>
    <col min="4703" max="4703" width="10" style="4" customWidth="1"/>
    <col min="4704" max="4704" width="1.85546875" style="4" customWidth="1"/>
    <col min="4705" max="4727" width="18" style="4" customWidth="1"/>
    <col min="4728" max="4729" width="10.7109375" style="4" customWidth="1"/>
    <col min="4730" max="4735" width="18" style="4" customWidth="1"/>
    <col min="4736" max="4736" width="16.42578125" style="4" bestFit="1" customWidth="1"/>
    <col min="4737" max="4760" width="18" style="4" customWidth="1"/>
    <col min="4761" max="4762" width="15.7109375" style="4" customWidth="1"/>
    <col min="4763" max="4763" width="17" style="4" customWidth="1"/>
    <col min="4764" max="4764" width="9" style="4" customWidth="1"/>
    <col min="4765" max="4770" width="9.140625" style="4"/>
    <col min="4771" max="4772" width="9.7109375" style="4" customWidth="1"/>
    <col min="4773" max="4773" width="8.140625" style="4" customWidth="1"/>
    <col min="4774" max="4775" width="9.7109375" style="4" customWidth="1"/>
    <col min="4776" max="4776" width="8.140625" style="4" customWidth="1"/>
    <col min="4777" max="4777" width="9.28515625" style="4" bestFit="1" customWidth="1"/>
    <col min="4778" max="4946" width="9.140625" style="4"/>
    <col min="4947" max="4947" width="4" style="4" bestFit="1" customWidth="1"/>
    <col min="4948" max="4948" width="23.85546875" style="4" bestFit="1" customWidth="1"/>
    <col min="4949" max="4949" width="7.28515625" style="4" customWidth="1"/>
    <col min="4950" max="4950" width="10.5703125" style="4" customWidth="1"/>
    <col min="4951" max="4952" width="9.28515625" style="4" customWidth="1"/>
    <col min="4953" max="4954" width="8.140625" style="4" customWidth="1"/>
    <col min="4955" max="4957" width="8.28515625" style="4" customWidth="1"/>
    <col min="4958" max="4958" width="9.5703125" style="4" customWidth="1"/>
    <col min="4959" max="4959" width="10" style="4" customWidth="1"/>
    <col min="4960" max="4960" width="1.85546875" style="4" customWidth="1"/>
    <col min="4961" max="4983" width="18" style="4" customWidth="1"/>
    <col min="4984" max="4985" width="10.7109375" style="4" customWidth="1"/>
    <col min="4986" max="4991" width="18" style="4" customWidth="1"/>
    <col min="4992" max="4992" width="16.42578125" style="4" bestFit="1" customWidth="1"/>
    <col min="4993" max="5016" width="18" style="4" customWidth="1"/>
    <col min="5017" max="5018" width="15.7109375" style="4" customWidth="1"/>
    <col min="5019" max="5019" width="17" style="4" customWidth="1"/>
    <col min="5020" max="5020" width="9" style="4" customWidth="1"/>
    <col min="5021" max="5026" width="9.140625" style="4"/>
    <col min="5027" max="5028" width="9.7109375" style="4" customWidth="1"/>
    <col min="5029" max="5029" width="8.140625" style="4" customWidth="1"/>
    <col min="5030" max="5031" width="9.7109375" style="4" customWidth="1"/>
    <col min="5032" max="5032" width="8.140625" style="4" customWidth="1"/>
    <col min="5033" max="5033" width="9.28515625" style="4" bestFit="1" customWidth="1"/>
    <col min="5034" max="5202" width="9.140625" style="4"/>
    <col min="5203" max="5203" width="4" style="4" bestFit="1" customWidth="1"/>
    <col min="5204" max="5204" width="23.85546875" style="4" bestFit="1" customWidth="1"/>
    <col min="5205" max="5205" width="7.28515625" style="4" customWidth="1"/>
    <col min="5206" max="5206" width="10.5703125" style="4" customWidth="1"/>
    <col min="5207" max="5208" width="9.28515625" style="4" customWidth="1"/>
    <col min="5209" max="5210" width="8.140625" style="4" customWidth="1"/>
    <col min="5211" max="5213" width="8.28515625" style="4" customWidth="1"/>
    <col min="5214" max="5214" width="9.5703125" style="4" customWidth="1"/>
    <col min="5215" max="5215" width="10" style="4" customWidth="1"/>
    <col min="5216" max="5216" width="1.85546875" style="4" customWidth="1"/>
    <col min="5217" max="5239" width="18" style="4" customWidth="1"/>
    <col min="5240" max="5241" width="10.7109375" style="4" customWidth="1"/>
    <col min="5242" max="5247" width="18" style="4" customWidth="1"/>
    <col min="5248" max="5248" width="16.42578125" style="4" bestFit="1" customWidth="1"/>
    <col min="5249" max="5272" width="18" style="4" customWidth="1"/>
    <col min="5273" max="5274" width="15.7109375" style="4" customWidth="1"/>
    <col min="5275" max="5275" width="17" style="4" customWidth="1"/>
    <col min="5276" max="5276" width="9" style="4" customWidth="1"/>
    <col min="5277" max="5282" width="9.140625" style="4"/>
    <col min="5283" max="5284" width="9.7109375" style="4" customWidth="1"/>
    <col min="5285" max="5285" width="8.140625" style="4" customWidth="1"/>
    <col min="5286" max="5287" width="9.7109375" style="4" customWidth="1"/>
    <col min="5288" max="5288" width="8.140625" style="4" customWidth="1"/>
    <col min="5289" max="5289" width="9.28515625" style="4" bestFit="1" customWidth="1"/>
    <col min="5290" max="5458" width="9.140625" style="4"/>
    <col min="5459" max="5459" width="4" style="4" bestFit="1" customWidth="1"/>
    <col min="5460" max="5460" width="23.85546875" style="4" bestFit="1" customWidth="1"/>
    <col min="5461" max="5461" width="7.28515625" style="4" customWidth="1"/>
    <col min="5462" max="5462" width="10.5703125" style="4" customWidth="1"/>
    <col min="5463" max="5464" width="9.28515625" style="4" customWidth="1"/>
    <col min="5465" max="5466" width="8.140625" style="4" customWidth="1"/>
    <col min="5467" max="5469" width="8.28515625" style="4" customWidth="1"/>
    <col min="5470" max="5470" width="9.5703125" style="4" customWidth="1"/>
    <col min="5471" max="5471" width="10" style="4" customWidth="1"/>
    <col min="5472" max="5472" width="1.85546875" style="4" customWidth="1"/>
    <col min="5473" max="5495" width="18" style="4" customWidth="1"/>
    <col min="5496" max="5497" width="10.7109375" style="4" customWidth="1"/>
    <col min="5498" max="5503" width="18" style="4" customWidth="1"/>
    <col min="5504" max="5504" width="16.42578125" style="4" bestFit="1" customWidth="1"/>
    <col min="5505" max="5528" width="18" style="4" customWidth="1"/>
    <col min="5529" max="5530" width="15.7109375" style="4" customWidth="1"/>
    <col min="5531" max="5531" width="17" style="4" customWidth="1"/>
    <col min="5532" max="5532" width="9" style="4" customWidth="1"/>
    <col min="5533" max="5538" width="9.140625" style="4"/>
    <col min="5539" max="5540" width="9.7109375" style="4" customWidth="1"/>
    <col min="5541" max="5541" width="8.140625" style="4" customWidth="1"/>
    <col min="5542" max="5543" width="9.7109375" style="4" customWidth="1"/>
    <col min="5544" max="5544" width="8.140625" style="4" customWidth="1"/>
    <col min="5545" max="5545" width="9.28515625" style="4" bestFit="1" customWidth="1"/>
    <col min="5546" max="5714" width="9.140625" style="4"/>
    <col min="5715" max="5715" width="4" style="4" bestFit="1" customWidth="1"/>
    <col min="5716" max="5716" width="23.85546875" style="4" bestFit="1" customWidth="1"/>
    <col min="5717" max="5717" width="7.28515625" style="4" customWidth="1"/>
    <col min="5718" max="5718" width="10.5703125" style="4" customWidth="1"/>
    <col min="5719" max="5720" width="9.28515625" style="4" customWidth="1"/>
    <col min="5721" max="5722" width="8.140625" style="4" customWidth="1"/>
    <col min="5723" max="5725" width="8.28515625" style="4" customWidth="1"/>
    <col min="5726" max="5726" width="9.5703125" style="4" customWidth="1"/>
    <col min="5727" max="5727" width="10" style="4" customWidth="1"/>
    <col min="5728" max="5728" width="1.85546875" style="4" customWidth="1"/>
    <col min="5729" max="5751" width="18" style="4" customWidth="1"/>
    <col min="5752" max="5753" width="10.7109375" style="4" customWidth="1"/>
    <col min="5754" max="5759" width="18" style="4" customWidth="1"/>
    <col min="5760" max="5760" width="16.42578125" style="4" bestFit="1" customWidth="1"/>
    <col min="5761" max="5784" width="18" style="4" customWidth="1"/>
    <col min="5785" max="5786" width="15.7109375" style="4" customWidth="1"/>
    <col min="5787" max="5787" width="17" style="4" customWidth="1"/>
    <col min="5788" max="5788" width="9" style="4" customWidth="1"/>
    <col min="5789" max="5794" width="9.140625" style="4"/>
    <col min="5795" max="5796" width="9.7109375" style="4" customWidth="1"/>
    <col min="5797" max="5797" width="8.140625" style="4" customWidth="1"/>
    <col min="5798" max="5799" width="9.7109375" style="4" customWidth="1"/>
    <col min="5800" max="5800" width="8.140625" style="4" customWidth="1"/>
    <col min="5801" max="5801" width="9.28515625" style="4" bestFit="1" customWidth="1"/>
    <col min="5802" max="5970" width="9.140625" style="4"/>
    <col min="5971" max="5971" width="4" style="4" bestFit="1" customWidth="1"/>
    <col min="5972" max="5972" width="23.85546875" style="4" bestFit="1" customWidth="1"/>
    <col min="5973" max="5973" width="7.28515625" style="4" customWidth="1"/>
    <col min="5974" max="5974" width="10.5703125" style="4" customWidth="1"/>
    <col min="5975" max="5976" width="9.28515625" style="4" customWidth="1"/>
    <col min="5977" max="5978" width="8.140625" style="4" customWidth="1"/>
    <col min="5979" max="5981" width="8.28515625" style="4" customWidth="1"/>
    <col min="5982" max="5982" width="9.5703125" style="4" customWidth="1"/>
    <col min="5983" max="5983" width="10" style="4" customWidth="1"/>
    <col min="5984" max="5984" width="1.85546875" style="4" customWidth="1"/>
    <col min="5985" max="6007" width="18" style="4" customWidth="1"/>
    <col min="6008" max="6009" width="10.7109375" style="4" customWidth="1"/>
    <col min="6010" max="6015" width="18" style="4" customWidth="1"/>
    <col min="6016" max="6016" width="16.42578125" style="4" bestFit="1" customWidth="1"/>
    <col min="6017" max="6040" width="18" style="4" customWidth="1"/>
    <col min="6041" max="6042" width="15.7109375" style="4" customWidth="1"/>
    <col min="6043" max="6043" width="17" style="4" customWidth="1"/>
    <col min="6044" max="6044" width="9" style="4" customWidth="1"/>
    <col min="6045" max="6050" width="9.140625" style="4"/>
    <col min="6051" max="6052" width="9.7109375" style="4" customWidth="1"/>
    <col min="6053" max="6053" width="8.140625" style="4" customWidth="1"/>
    <col min="6054" max="6055" width="9.7109375" style="4" customWidth="1"/>
    <col min="6056" max="6056" width="8.140625" style="4" customWidth="1"/>
    <col min="6057" max="6057" width="9.28515625" style="4" bestFit="1" customWidth="1"/>
    <col min="6058" max="6226" width="9.140625" style="4"/>
    <col min="6227" max="6227" width="4" style="4" bestFit="1" customWidth="1"/>
    <col min="6228" max="6228" width="23.85546875" style="4" bestFit="1" customWidth="1"/>
    <col min="6229" max="6229" width="7.28515625" style="4" customWidth="1"/>
    <col min="6230" max="6230" width="10.5703125" style="4" customWidth="1"/>
    <col min="6231" max="6232" width="9.28515625" style="4" customWidth="1"/>
    <col min="6233" max="6234" width="8.140625" style="4" customWidth="1"/>
    <col min="6235" max="6237" width="8.28515625" style="4" customWidth="1"/>
    <col min="6238" max="6238" width="9.5703125" style="4" customWidth="1"/>
    <col min="6239" max="6239" width="10" style="4" customWidth="1"/>
    <col min="6240" max="6240" width="1.85546875" style="4" customWidth="1"/>
    <col min="6241" max="6263" width="18" style="4" customWidth="1"/>
    <col min="6264" max="6265" width="10.7109375" style="4" customWidth="1"/>
    <col min="6266" max="6271" width="18" style="4" customWidth="1"/>
    <col min="6272" max="6272" width="16.42578125" style="4" bestFit="1" customWidth="1"/>
    <col min="6273" max="6296" width="18" style="4" customWidth="1"/>
    <col min="6297" max="6298" width="15.7109375" style="4" customWidth="1"/>
    <col min="6299" max="6299" width="17" style="4" customWidth="1"/>
    <col min="6300" max="6300" width="9" style="4" customWidth="1"/>
    <col min="6301" max="6306" width="9.140625" style="4"/>
    <col min="6307" max="6308" width="9.7109375" style="4" customWidth="1"/>
    <col min="6309" max="6309" width="8.140625" style="4" customWidth="1"/>
    <col min="6310" max="6311" width="9.7109375" style="4" customWidth="1"/>
    <col min="6312" max="6312" width="8.140625" style="4" customWidth="1"/>
    <col min="6313" max="6313" width="9.28515625" style="4" bestFit="1" customWidth="1"/>
    <col min="6314" max="6482" width="9.140625" style="4"/>
    <col min="6483" max="6483" width="4" style="4" bestFit="1" customWidth="1"/>
    <col min="6484" max="6484" width="23.85546875" style="4" bestFit="1" customWidth="1"/>
    <col min="6485" max="6485" width="7.28515625" style="4" customWidth="1"/>
    <col min="6486" max="6486" width="10.5703125" style="4" customWidth="1"/>
    <col min="6487" max="6488" width="9.28515625" style="4" customWidth="1"/>
    <col min="6489" max="6490" width="8.140625" style="4" customWidth="1"/>
    <col min="6491" max="6493" width="8.28515625" style="4" customWidth="1"/>
    <col min="6494" max="6494" width="9.5703125" style="4" customWidth="1"/>
    <col min="6495" max="6495" width="10" style="4" customWidth="1"/>
    <col min="6496" max="6496" width="1.85546875" style="4" customWidth="1"/>
    <col min="6497" max="6519" width="18" style="4" customWidth="1"/>
    <col min="6520" max="6521" width="10.7109375" style="4" customWidth="1"/>
    <col min="6522" max="6527" width="18" style="4" customWidth="1"/>
    <col min="6528" max="6528" width="16.42578125" style="4" bestFit="1" customWidth="1"/>
    <col min="6529" max="6552" width="18" style="4" customWidth="1"/>
    <col min="6553" max="6554" width="15.7109375" style="4" customWidth="1"/>
    <col min="6555" max="6555" width="17" style="4" customWidth="1"/>
    <col min="6556" max="6556" width="9" style="4" customWidth="1"/>
    <col min="6557" max="6562" width="9.140625" style="4"/>
    <col min="6563" max="6564" width="9.7109375" style="4" customWidth="1"/>
    <col min="6565" max="6565" width="8.140625" style="4" customWidth="1"/>
    <col min="6566" max="6567" width="9.7109375" style="4" customWidth="1"/>
    <col min="6568" max="6568" width="8.140625" style="4" customWidth="1"/>
    <col min="6569" max="6569" width="9.28515625" style="4" bestFit="1" customWidth="1"/>
    <col min="6570" max="6738" width="9.140625" style="4"/>
    <col min="6739" max="6739" width="4" style="4" bestFit="1" customWidth="1"/>
    <col min="6740" max="6740" width="23.85546875" style="4" bestFit="1" customWidth="1"/>
    <col min="6741" max="6741" width="7.28515625" style="4" customWidth="1"/>
    <col min="6742" max="6742" width="10.5703125" style="4" customWidth="1"/>
    <col min="6743" max="6744" width="9.28515625" style="4" customWidth="1"/>
    <col min="6745" max="6746" width="8.140625" style="4" customWidth="1"/>
    <col min="6747" max="6749" width="8.28515625" style="4" customWidth="1"/>
    <col min="6750" max="6750" width="9.5703125" style="4" customWidth="1"/>
    <col min="6751" max="6751" width="10" style="4" customWidth="1"/>
    <col min="6752" max="6752" width="1.85546875" style="4" customWidth="1"/>
    <col min="6753" max="6775" width="18" style="4" customWidth="1"/>
    <col min="6776" max="6777" width="10.7109375" style="4" customWidth="1"/>
    <col min="6778" max="6783" width="18" style="4" customWidth="1"/>
    <col min="6784" max="6784" width="16.42578125" style="4" bestFit="1" customWidth="1"/>
    <col min="6785" max="6808" width="18" style="4" customWidth="1"/>
    <col min="6809" max="6810" width="15.7109375" style="4" customWidth="1"/>
    <col min="6811" max="6811" width="17" style="4" customWidth="1"/>
    <col min="6812" max="6812" width="9" style="4" customWidth="1"/>
    <col min="6813" max="6818" width="9.140625" style="4"/>
    <col min="6819" max="6820" width="9.7109375" style="4" customWidth="1"/>
    <col min="6821" max="6821" width="8.140625" style="4" customWidth="1"/>
    <col min="6822" max="6823" width="9.7109375" style="4" customWidth="1"/>
    <col min="6824" max="6824" width="8.140625" style="4" customWidth="1"/>
    <col min="6825" max="6825" width="9.28515625" style="4" bestFit="1" customWidth="1"/>
    <col min="6826" max="6994" width="9.140625" style="4"/>
    <col min="6995" max="6995" width="4" style="4" bestFit="1" customWidth="1"/>
    <col min="6996" max="6996" width="23.85546875" style="4" bestFit="1" customWidth="1"/>
    <col min="6997" max="6997" width="7.28515625" style="4" customWidth="1"/>
    <col min="6998" max="6998" width="10.5703125" style="4" customWidth="1"/>
    <col min="6999" max="7000" width="9.28515625" style="4" customWidth="1"/>
    <col min="7001" max="7002" width="8.140625" style="4" customWidth="1"/>
    <col min="7003" max="7005" width="8.28515625" style="4" customWidth="1"/>
    <col min="7006" max="7006" width="9.5703125" style="4" customWidth="1"/>
    <col min="7007" max="7007" width="10" style="4" customWidth="1"/>
    <col min="7008" max="7008" width="1.85546875" style="4" customWidth="1"/>
    <col min="7009" max="7031" width="18" style="4" customWidth="1"/>
    <col min="7032" max="7033" width="10.7109375" style="4" customWidth="1"/>
    <col min="7034" max="7039" width="18" style="4" customWidth="1"/>
    <col min="7040" max="7040" width="16.42578125" style="4" bestFit="1" customWidth="1"/>
    <col min="7041" max="7064" width="18" style="4" customWidth="1"/>
    <col min="7065" max="7066" width="15.7109375" style="4" customWidth="1"/>
    <col min="7067" max="7067" width="17" style="4" customWidth="1"/>
    <col min="7068" max="7068" width="9" style="4" customWidth="1"/>
    <col min="7069" max="7074" width="9.140625" style="4"/>
    <col min="7075" max="7076" width="9.7109375" style="4" customWidth="1"/>
    <col min="7077" max="7077" width="8.140625" style="4" customWidth="1"/>
    <col min="7078" max="7079" width="9.7109375" style="4" customWidth="1"/>
    <col min="7080" max="7080" width="8.140625" style="4" customWidth="1"/>
    <col min="7081" max="7081" width="9.28515625" style="4" bestFit="1" customWidth="1"/>
    <col min="7082" max="7250" width="9.140625" style="4"/>
    <col min="7251" max="7251" width="4" style="4" bestFit="1" customWidth="1"/>
    <col min="7252" max="7252" width="23.85546875" style="4" bestFit="1" customWidth="1"/>
    <col min="7253" max="7253" width="7.28515625" style="4" customWidth="1"/>
    <col min="7254" max="7254" width="10.5703125" style="4" customWidth="1"/>
    <col min="7255" max="7256" width="9.28515625" style="4" customWidth="1"/>
    <col min="7257" max="7258" width="8.140625" style="4" customWidth="1"/>
    <col min="7259" max="7261" width="8.28515625" style="4" customWidth="1"/>
    <col min="7262" max="7262" width="9.5703125" style="4" customWidth="1"/>
    <col min="7263" max="7263" width="10" style="4" customWidth="1"/>
    <col min="7264" max="7264" width="1.85546875" style="4" customWidth="1"/>
    <col min="7265" max="7287" width="18" style="4" customWidth="1"/>
    <col min="7288" max="7289" width="10.7109375" style="4" customWidth="1"/>
    <col min="7290" max="7295" width="18" style="4" customWidth="1"/>
    <col min="7296" max="7296" width="16.42578125" style="4" bestFit="1" customWidth="1"/>
    <col min="7297" max="7320" width="18" style="4" customWidth="1"/>
    <col min="7321" max="7322" width="15.7109375" style="4" customWidth="1"/>
    <col min="7323" max="7323" width="17" style="4" customWidth="1"/>
    <col min="7324" max="7324" width="9" style="4" customWidth="1"/>
    <col min="7325" max="7330" width="9.140625" style="4"/>
    <col min="7331" max="7332" width="9.7109375" style="4" customWidth="1"/>
    <col min="7333" max="7333" width="8.140625" style="4" customWidth="1"/>
    <col min="7334" max="7335" width="9.7109375" style="4" customWidth="1"/>
    <col min="7336" max="7336" width="8.140625" style="4" customWidth="1"/>
    <col min="7337" max="7337" width="9.28515625" style="4" bestFit="1" customWidth="1"/>
    <col min="7338" max="7506" width="9.140625" style="4"/>
    <col min="7507" max="7507" width="4" style="4" bestFit="1" customWidth="1"/>
    <col min="7508" max="7508" width="23.85546875" style="4" bestFit="1" customWidth="1"/>
    <col min="7509" max="7509" width="7.28515625" style="4" customWidth="1"/>
    <col min="7510" max="7510" width="10.5703125" style="4" customWidth="1"/>
    <col min="7511" max="7512" width="9.28515625" style="4" customWidth="1"/>
    <col min="7513" max="7514" width="8.140625" style="4" customWidth="1"/>
    <col min="7515" max="7517" width="8.28515625" style="4" customWidth="1"/>
    <col min="7518" max="7518" width="9.5703125" style="4" customWidth="1"/>
    <col min="7519" max="7519" width="10" style="4" customWidth="1"/>
    <col min="7520" max="7520" width="1.85546875" style="4" customWidth="1"/>
    <col min="7521" max="7543" width="18" style="4" customWidth="1"/>
    <col min="7544" max="7545" width="10.7109375" style="4" customWidth="1"/>
    <col min="7546" max="7551" width="18" style="4" customWidth="1"/>
    <col min="7552" max="7552" width="16.42578125" style="4" bestFit="1" customWidth="1"/>
    <col min="7553" max="7576" width="18" style="4" customWidth="1"/>
    <col min="7577" max="7578" width="15.7109375" style="4" customWidth="1"/>
    <col min="7579" max="7579" width="17" style="4" customWidth="1"/>
    <col min="7580" max="7580" width="9" style="4" customWidth="1"/>
    <col min="7581" max="7586" width="9.140625" style="4"/>
    <col min="7587" max="7588" width="9.7109375" style="4" customWidth="1"/>
    <col min="7589" max="7589" width="8.140625" style="4" customWidth="1"/>
    <col min="7590" max="7591" width="9.7109375" style="4" customWidth="1"/>
    <col min="7592" max="7592" width="8.140625" style="4" customWidth="1"/>
    <col min="7593" max="7593" width="9.28515625" style="4" bestFit="1" customWidth="1"/>
    <col min="7594" max="7762" width="9.140625" style="4"/>
    <col min="7763" max="7763" width="4" style="4" bestFit="1" customWidth="1"/>
    <col min="7764" max="7764" width="23.85546875" style="4" bestFit="1" customWidth="1"/>
    <col min="7765" max="7765" width="7.28515625" style="4" customWidth="1"/>
    <col min="7766" max="7766" width="10.5703125" style="4" customWidth="1"/>
    <col min="7767" max="7768" width="9.28515625" style="4" customWidth="1"/>
    <col min="7769" max="7770" width="8.140625" style="4" customWidth="1"/>
    <col min="7771" max="7773" width="8.28515625" style="4" customWidth="1"/>
    <col min="7774" max="7774" width="9.5703125" style="4" customWidth="1"/>
    <col min="7775" max="7775" width="10" style="4" customWidth="1"/>
    <col min="7776" max="7776" width="1.85546875" style="4" customWidth="1"/>
    <col min="7777" max="7799" width="18" style="4" customWidth="1"/>
    <col min="7800" max="7801" width="10.7109375" style="4" customWidth="1"/>
    <col min="7802" max="7807" width="18" style="4" customWidth="1"/>
    <col min="7808" max="7808" width="16.42578125" style="4" bestFit="1" customWidth="1"/>
    <col min="7809" max="7832" width="18" style="4" customWidth="1"/>
    <col min="7833" max="7834" width="15.7109375" style="4" customWidth="1"/>
    <col min="7835" max="7835" width="17" style="4" customWidth="1"/>
    <col min="7836" max="7836" width="9" style="4" customWidth="1"/>
    <col min="7837" max="7842" width="9.140625" style="4"/>
    <col min="7843" max="7844" width="9.7109375" style="4" customWidth="1"/>
    <col min="7845" max="7845" width="8.140625" style="4" customWidth="1"/>
    <col min="7846" max="7847" width="9.7109375" style="4" customWidth="1"/>
    <col min="7848" max="7848" width="8.140625" style="4" customWidth="1"/>
    <col min="7849" max="7849" width="9.28515625" style="4" bestFit="1" customWidth="1"/>
    <col min="7850" max="8018" width="9.140625" style="4"/>
    <col min="8019" max="8019" width="4" style="4" bestFit="1" customWidth="1"/>
    <col min="8020" max="8020" width="23.85546875" style="4" bestFit="1" customWidth="1"/>
    <col min="8021" max="8021" width="7.28515625" style="4" customWidth="1"/>
    <col min="8022" max="8022" width="10.5703125" style="4" customWidth="1"/>
    <col min="8023" max="8024" width="9.28515625" style="4" customWidth="1"/>
    <col min="8025" max="8026" width="8.140625" style="4" customWidth="1"/>
    <col min="8027" max="8029" width="8.28515625" style="4" customWidth="1"/>
    <col min="8030" max="8030" width="9.5703125" style="4" customWidth="1"/>
    <col min="8031" max="8031" width="10" style="4" customWidth="1"/>
    <col min="8032" max="8032" width="1.85546875" style="4" customWidth="1"/>
    <col min="8033" max="8055" width="18" style="4" customWidth="1"/>
    <col min="8056" max="8057" width="10.7109375" style="4" customWidth="1"/>
    <col min="8058" max="8063" width="18" style="4" customWidth="1"/>
    <col min="8064" max="8064" width="16.42578125" style="4" bestFit="1" customWidth="1"/>
    <col min="8065" max="8088" width="18" style="4" customWidth="1"/>
    <col min="8089" max="8090" width="15.7109375" style="4" customWidth="1"/>
    <col min="8091" max="8091" width="17" style="4" customWidth="1"/>
    <col min="8092" max="8092" width="9" style="4" customWidth="1"/>
    <col min="8093" max="8098" width="9.140625" style="4"/>
    <col min="8099" max="8100" width="9.7109375" style="4" customWidth="1"/>
    <col min="8101" max="8101" width="8.140625" style="4" customWidth="1"/>
    <col min="8102" max="8103" width="9.7109375" style="4" customWidth="1"/>
    <col min="8104" max="8104" width="8.140625" style="4" customWidth="1"/>
    <col min="8105" max="8105" width="9.28515625" style="4" bestFit="1" customWidth="1"/>
    <col min="8106" max="8274" width="9.140625" style="4"/>
    <col min="8275" max="8275" width="4" style="4" bestFit="1" customWidth="1"/>
    <col min="8276" max="8276" width="23.85546875" style="4" bestFit="1" customWidth="1"/>
    <col min="8277" max="8277" width="7.28515625" style="4" customWidth="1"/>
    <col min="8278" max="8278" width="10.5703125" style="4" customWidth="1"/>
    <col min="8279" max="8280" width="9.28515625" style="4" customWidth="1"/>
    <col min="8281" max="8282" width="8.140625" style="4" customWidth="1"/>
    <col min="8283" max="8285" width="8.28515625" style="4" customWidth="1"/>
    <col min="8286" max="8286" width="9.5703125" style="4" customWidth="1"/>
    <col min="8287" max="8287" width="10" style="4" customWidth="1"/>
    <col min="8288" max="8288" width="1.85546875" style="4" customWidth="1"/>
    <col min="8289" max="8311" width="18" style="4" customWidth="1"/>
    <col min="8312" max="8313" width="10.7109375" style="4" customWidth="1"/>
    <col min="8314" max="8319" width="18" style="4" customWidth="1"/>
    <col min="8320" max="8320" width="16.42578125" style="4" bestFit="1" customWidth="1"/>
    <col min="8321" max="8344" width="18" style="4" customWidth="1"/>
    <col min="8345" max="8346" width="15.7109375" style="4" customWidth="1"/>
    <col min="8347" max="8347" width="17" style="4" customWidth="1"/>
    <col min="8348" max="8348" width="9" style="4" customWidth="1"/>
    <col min="8349" max="8354" width="9.140625" style="4"/>
    <col min="8355" max="8356" width="9.7109375" style="4" customWidth="1"/>
    <col min="8357" max="8357" width="8.140625" style="4" customWidth="1"/>
    <col min="8358" max="8359" width="9.7109375" style="4" customWidth="1"/>
    <col min="8360" max="8360" width="8.140625" style="4" customWidth="1"/>
    <col min="8361" max="8361" width="9.28515625" style="4" bestFit="1" customWidth="1"/>
    <col min="8362" max="8530" width="9.140625" style="4"/>
    <col min="8531" max="8531" width="4" style="4" bestFit="1" customWidth="1"/>
    <col min="8532" max="8532" width="23.85546875" style="4" bestFit="1" customWidth="1"/>
    <col min="8533" max="8533" width="7.28515625" style="4" customWidth="1"/>
    <col min="8534" max="8534" width="10.5703125" style="4" customWidth="1"/>
    <col min="8535" max="8536" width="9.28515625" style="4" customWidth="1"/>
    <col min="8537" max="8538" width="8.140625" style="4" customWidth="1"/>
    <col min="8539" max="8541" width="8.28515625" style="4" customWidth="1"/>
    <col min="8542" max="8542" width="9.5703125" style="4" customWidth="1"/>
    <col min="8543" max="8543" width="10" style="4" customWidth="1"/>
    <col min="8544" max="8544" width="1.85546875" style="4" customWidth="1"/>
    <col min="8545" max="8567" width="18" style="4" customWidth="1"/>
    <col min="8568" max="8569" width="10.7109375" style="4" customWidth="1"/>
    <col min="8570" max="8575" width="18" style="4" customWidth="1"/>
    <col min="8576" max="8576" width="16.42578125" style="4" bestFit="1" customWidth="1"/>
    <col min="8577" max="8600" width="18" style="4" customWidth="1"/>
    <col min="8601" max="8602" width="15.7109375" style="4" customWidth="1"/>
    <col min="8603" max="8603" width="17" style="4" customWidth="1"/>
    <col min="8604" max="8604" width="9" style="4" customWidth="1"/>
    <col min="8605" max="8610" width="9.140625" style="4"/>
    <col min="8611" max="8612" width="9.7109375" style="4" customWidth="1"/>
    <col min="8613" max="8613" width="8.140625" style="4" customWidth="1"/>
    <col min="8614" max="8615" width="9.7109375" style="4" customWidth="1"/>
    <col min="8616" max="8616" width="8.140625" style="4" customWidth="1"/>
    <col min="8617" max="8617" width="9.28515625" style="4" bestFit="1" customWidth="1"/>
    <col min="8618" max="8786" width="9.140625" style="4"/>
    <col min="8787" max="8787" width="4" style="4" bestFit="1" customWidth="1"/>
    <col min="8788" max="8788" width="23.85546875" style="4" bestFit="1" customWidth="1"/>
    <col min="8789" max="8789" width="7.28515625" style="4" customWidth="1"/>
    <col min="8790" max="8790" width="10.5703125" style="4" customWidth="1"/>
    <col min="8791" max="8792" width="9.28515625" style="4" customWidth="1"/>
    <col min="8793" max="8794" width="8.140625" style="4" customWidth="1"/>
    <col min="8795" max="8797" width="8.28515625" style="4" customWidth="1"/>
    <col min="8798" max="8798" width="9.5703125" style="4" customWidth="1"/>
    <col min="8799" max="8799" width="10" style="4" customWidth="1"/>
    <col min="8800" max="8800" width="1.85546875" style="4" customWidth="1"/>
    <col min="8801" max="8823" width="18" style="4" customWidth="1"/>
    <col min="8824" max="8825" width="10.7109375" style="4" customWidth="1"/>
    <col min="8826" max="8831" width="18" style="4" customWidth="1"/>
    <col min="8832" max="8832" width="16.42578125" style="4" bestFit="1" customWidth="1"/>
    <col min="8833" max="8856" width="18" style="4" customWidth="1"/>
    <col min="8857" max="8858" width="15.7109375" style="4" customWidth="1"/>
    <col min="8859" max="8859" width="17" style="4" customWidth="1"/>
    <col min="8860" max="8860" width="9" style="4" customWidth="1"/>
    <col min="8861" max="8866" width="9.140625" style="4"/>
    <col min="8867" max="8868" width="9.7109375" style="4" customWidth="1"/>
    <col min="8869" max="8869" width="8.140625" style="4" customWidth="1"/>
    <col min="8870" max="8871" width="9.7109375" style="4" customWidth="1"/>
    <col min="8872" max="8872" width="8.140625" style="4" customWidth="1"/>
    <col min="8873" max="8873" width="9.28515625" style="4" bestFit="1" customWidth="1"/>
    <col min="8874" max="9042" width="9.140625" style="4"/>
    <col min="9043" max="9043" width="4" style="4" bestFit="1" customWidth="1"/>
    <col min="9044" max="9044" width="23.85546875" style="4" bestFit="1" customWidth="1"/>
    <col min="9045" max="9045" width="7.28515625" style="4" customWidth="1"/>
    <col min="9046" max="9046" width="10.5703125" style="4" customWidth="1"/>
    <col min="9047" max="9048" width="9.28515625" style="4" customWidth="1"/>
    <col min="9049" max="9050" width="8.140625" style="4" customWidth="1"/>
    <col min="9051" max="9053" width="8.28515625" style="4" customWidth="1"/>
    <col min="9054" max="9054" width="9.5703125" style="4" customWidth="1"/>
    <col min="9055" max="9055" width="10" style="4" customWidth="1"/>
    <col min="9056" max="9056" width="1.85546875" style="4" customWidth="1"/>
    <col min="9057" max="9079" width="18" style="4" customWidth="1"/>
    <col min="9080" max="9081" width="10.7109375" style="4" customWidth="1"/>
    <col min="9082" max="9087" width="18" style="4" customWidth="1"/>
    <col min="9088" max="9088" width="16.42578125" style="4" bestFit="1" customWidth="1"/>
    <col min="9089" max="9112" width="18" style="4" customWidth="1"/>
    <col min="9113" max="9114" width="15.7109375" style="4" customWidth="1"/>
    <col min="9115" max="9115" width="17" style="4" customWidth="1"/>
    <col min="9116" max="9116" width="9" style="4" customWidth="1"/>
    <col min="9117" max="9122" width="9.140625" style="4"/>
    <col min="9123" max="9124" width="9.7109375" style="4" customWidth="1"/>
    <col min="9125" max="9125" width="8.140625" style="4" customWidth="1"/>
    <col min="9126" max="9127" width="9.7109375" style="4" customWidth="1"/>
    <col min="9128" max="9128" width="8.140625" style="4" customWidth="1"/>
    <col min="9129" max="9129" width="9.28515625" style="4" bestFit="1" customWidth="1"/>
    <col min="9130" max="9298" width="9.140625" style="4"/>
    <col min="9299" max="9299" width="4" style="4" bestFit="1" customWidth="1"/>
    <col min="9300" max="9300" width="23.85546875" style="4" bestFit="1" customWidth="1"/>
    <col min="9301" max="9301" width="7.28515625" style="4" customWidth="1"/>
    <col min="9302" max="9302" width="10.5703125" style="4" customWidth="1"/>
    <col min="9303" max="9304" width="9.28515625" style="4" customWidth="1"/>
    <col min="9305" max="9306" width="8.140625" style="4" customWidth="1"/>
    <col min="9307" max="9309" width="8.28515625" style="4" customWidth="1"/>
    <col min="9310" max="9310" width="9.5703125" style="4" customWidth="1"/>
    <col min="9311" max="9311" width="10" style="4" customWidth="1"/>
    <col min="9312" max="9312" width="1.85546875" style="4" customWidth="1"/>
    <col min="9313" max="9335" width="18" style="4" customWidth="1"/>
    <col min="9336" max="9337" width="10.7109375" style="4" customWidth="1"/>
    <col min="9338" max="9343" width="18" style="4" customWidth="1"/>
    <col min="9344" max="9344" width="16.42578125" style="4" bestFit="1" customWidth="1"/>
    <col min="9345" max="9368" width="18" style="4" customWidth="1"/>
    <col min="9369" max="9370" width="15.7109375" style="4" customWidth="1"/>
    <col min="9371" max="9371" width="17" style="4" customWidth="1"/>
    <col min="9372" max="9372" width="9" style="4" customWidth="1"/>
    <col min="9373" max="9378" width="9.140625" style="4"/>
    <col min="9379" max="9380" width="9.7109375" style="4" customWidth="1"/>
    <col min="9381" max="9381" width="8.140625" style="4" customWidth="1"/>
    <col min="9382" max="9383" width="9.7109375" style="4" customWidth="1"/>
    <col min="9384" max="9384" width="8.140625" style="4" customWidth="1"/>
    <col min="9385" max="9385" width="9.28515625" style="4" bestFit="1" customWidth="1"/>
    <col min="9386" max="9554" width="9.140625" style="4"/>
    <col min="9555" max="9555" width="4" style="4" bestFit="1" customWidth="1"/>
    <col min="9556" max="9556" width="23.85546875" style="4" bestFit="1" customWidth="1"/>
    <col min="9557" max="9557" width="7.28515625" style="4" customWidth="1"/>
    <col min="9558" max="9558" width="10.5703125" style="4" customWidth="1"/>
    <col min="9559" max="9560" width="9.28515625" style="4" customWidth="1"/>
    <col min="9561" max="9562" width="8.140625" style="4" customWidth="1"/>
    <col min="9563" max="9565" width="8.28515625" style="4" customWidth="1"/>
    <col min="9566" max="9566" width="9.5703125" style="4" customWidth="1"/>
    <col min="9567" max="9567" width="10" style="4" customWidth="1"/>
    <col min="9568" max="9568" width="1.85546875" style="4" customWidth="1"/>
    <col min="9569" max="9591" width="18" style="4" customWidth="1"/>
    <col min="9592" max="9593" width="10.7109375" style="4" customWidth="1"/>
    <col min="9594" max="9599" width="18" style="4" customWidth="1"/>
    <col min="9600" max="9600" width="16.42578125" style="4" bestFit="1" customWidth="1"/>
    <col min="9601" max="9624" width="18" style="4" customWidth="1"/>
    <col min="9625" max="9626" width="15.7109375" style="4" customWidth="1"/>
    <col min="9627" max="9627" width="17" style="4" customWidth="1"/>
    <col min="9628" max="9628" width="9" style="4" customWidth="1"/>
    <col min="9629" max="9634" width="9.140625" style="4"/>
    <col min="9635" max="9636" width="9.7109375" style="4" customWidth="1"/>
    <col min="9637" max="9637" width="8.140625" style="4" customWidth="1"/>
    <col min="9638" max="9639" width="9.7109375" style="4" customWidth="1"/>
    <col min="9640" max="9640" width="8.140625" style="4" customWidth="1"/>
    <col min="9641" max="9641" width="9.28515625" style="4" bestFit="1" customWidth="1"/>
    <col min="9642" max="9810" width="9.140625" style="4"/>
    <col min="9811" max="9811" width="4" style="4" bestFit="1" customWidth="1"/>
    <col min="9812" max="9812" width="23.85546875" style="4" bestFit="1" customWidth="1"/>
    <col min="9813" max="9813" width="7.28515625" style="4" customWidth="1"/>
    <col min="9814" max="9814" width="10.5703125" style="4" customWidth="1"/>
    <col min="9815" max="9816" width="9.28515625" style="4" customWidth="1"/>
    <col min="9817" max="9818" width="8.140625" style="4" customWidth="1"/>
    <col min="9819" max="9821" width="8.28515625" style="4" customWidth="1"/>
    <col min="9822" max="9822" width="9.5703125" style="4" customWidth="1"/>
    <col min="9823" max="9823" width="10" style="4" customWidth="1"/>
    <col min="9824" max="9824" width="1.85546875" style="4" customWidth="1"/>
    <col min="9825" max="9847" width="18" style="4" customWidth="1"/>
    <col min="9848" max="9849" width="10.7109375" style="4" customWidth="1"/>
    <col min="9850" max="9855" width="18" style="4" customWidth="1"/>
    <col min="9856" max="9856" width="16.42578125" style="4" bestFit="1" customWidth="1"/>
    <col min="9857" max="9880" width="18" style="4" customWidth="1"/>
    <col min="9881" max="9882" width="15.7109375" style="4" customWidth="1"/>
    <col min="9883" max="9883" width="17" style="4" customWidth="1"/>
    <col min="9884" max="9884" width="9" style="4" customWidth="1"/>
    <col min="9885" max="9890" width="9.140625" style="4"/>
    <col min="9891" max="9892" width="9.7109375" style="4" customWidth="1"/>
    <col min="9893" max="9893" width="8.140625" style="4" customWidth="1"/>
    <col min="9894" max="9895" width="9.7109375" style="4" customWidth="1"/>
    <col min="9896" max="9896" width="8.140625" style="4" customWidth="1"/>
    <col min="9897" max="9897" width="9.28515625" style="4" bestFit="1" customWidth="1"/>
    <col min="9898" max="10066" width="9.140625" style="4"/>
    <col min="10067" max="10067" width="4" style="4" bestFit="1" customWidth="1"/>
    <col min="10068" max="10068" width="23.85546875" style="4" bestFit="1" customWidth="1"/>
    <col min="10069" max="10069" width="7.28515625" style="4" customWidth="1"/>
    <col min="10070" max="10070" width="10.5703125" style="4" customWidth="1"/>
    <col min="10071" max="10072" width="9.28515625" style="4" customWidth="1"/>
    <col min="10073" max="10074" width="8.140625" style="4" customWidth="1"/>
    <col min="10075" max="10077" width="8.28515625" style="4" customWidth="1"/>
    <col min="10078" max="10078" width="9.5703125" style="4" customWidth="1"/>
    <col min="10079" max="10079" width="10" style="4" customWidth="1"/>
    <col min="10080" max="10080" width="1.85546875" style="4" customWidth="1"/>
    <col min="10081" max="10103" width="18" style="4" customWidth="1"/>
    <col min="10104" max="10105" width="10.7109375" style="4" customWidth="1"/>
    <col min="10106" max="10111" width="18" style="4" customWidth="1"/>
    <col min="10112" max="10112" width="16.42578125" style="4" bestFit="1" customWidth="1"/>
    <col min="10113" max="10136" width="18" style="4" customWidth="1"/>
    <col min="10137" max="10138" width="15.7109375" style="4" customWidth="1"/>
    <col min="10139" max="10139" width="17" style="4" customWidth="1"/>
    <col min="10140" max="10140" width="9" style="4" customWidth="1"/>
    <col min="10141" max="10146" width="9.140625" style="4"/>
    <col min="10147" max="10148" width="9.7109375" style="4" customWidth="1"/>
    <col min="10149" max="10149" width="8.140625" style="4" customWidth="1"/>
    <col min="10150" max="10151" width="9.7109375" style="4" customWidth="1"/>
    <col min="10152" max="10152" width="8.140625" style="4" customWidth="1"/>
    <col min="10153" max="10153" width="9.28515625" style="4" bestFit="1" customWidth="1"/>
    <col min="10154" max="10322" width="9.140625" style="4"/>
    <col min="10323" max="10323" width="4" style="4" bestFit="1" customWidth="1"/>
    <col min="10324" max="10324" width="23.85546875" style="4" bestFit="1" customWidth="1"/>
    <col min="10325" max="10325" width="7.28515625" style="4" customWidth="1"/>
    <col min="10326" max="10326" width="10.5703125" style="4" customWidth="1"/>
    <col min="10327" max="10328" width="9.28515625" style="4" customWidth="1"/>
    <col min="10329" max="10330" width="8.140625" style="4" customWidth="1"/>
    <col min="10331" max="10333" width="8.28515625" style="4" customWidth="1"/>
    <col min="10334" max="10334" width="9.5703125" style="4" customWidth="1"/>
    <col min="10335" max="10335" width="10" style="4" customWidth="1"/>
    <col min="10336" max="10336" width="1.85546875" style="4" customWidth="1"/>
    <col min="10337" max="10359" width="18" style="4" customWidth="1"/>
    <col min="10360" max="10361" width="10.7109375" style="4" customWidth="1"/>
    <col min="10362" max="10367" width="18" style="4" customWidth="1"/>
    <col min="10368" max="10368" width="16.42578125" style="4" bestFit="1" customWidth="1"/>
    <col min="10369" max="10392" width="18" style="4" customWidth="1"/>
    <col min="10393" max="10394" width="15.7109375" style="4" customWidth="1"/>
    <col min="10395" max="10395" width="17" style="4" customWidth="1"/>
    <col min="10396" max="10396" width="9" style="4" customWidth="1"/>
    <col min="10397" max="10402" width="9.140625" style="4"/>
    <col min="10403" max="10404" width="9.7109375" style="4" customWidth="1"/>
    <col min="10405" max="10405" width="8.140625" style="4" customWidth="1"/>
    <col min="10406" max="10407" width="9.7109375" style="4" customWidth="1"/>
    <col min="10408" max="10408" width="8.140625" style="4" customWidth="1"/>
    <col min="10409" max="10409" width="9.28515625" style="4" bestFit="1" customWidth="1"/>
    <col min="10410" max="10578" width="9.140625" style="4"/>
    <col min="10579" max="10579" width="4" style="4" bestFit="1" customWidth="1"/>
    <col min="10580" max="10580" width="23.85546875" style="4" bestFit="1" customWidth="1"/>
    <col min="10581" max="10581" width="7.28515625" style="4" customWidth="1"/>
    <col min="10582" max="10582" width="10.5703125" style="4" customWidth="1"/>
    <col min="10583" max="10584" width="9.28515625" style="4" customWidth="1"/>
    <col min="10585" max="10586" width="8.140625" style="4" customWidth="1"/>
    <col min="10587" max="10589" width="8.28515625" style="4" customWidth="1"/>
    <col min="10590" max="10590" width="9.5703125" style="4" customWidth="1"/>
    <col min="10591" max="10591" width="10" style="4" customWidth="1"/>
    <col min="10592" max="10592" width="1.85546875" style="4" customWidth="1"/>
    <col min="10593" max="10615" width="18" style="4" customWidth="1"/>
    <col min="10616" max="10617" width="10.7109375" style="4" customWidth="1"/>
    <col min="10618" max="10623" width="18" style="4" customWidth="1"/>
    <col min="10624" max="10624" width="16.42578125" style="4" bestFit="1" customWidth="1"/>
    <col min="10625" max="10648" width="18" style="4" customWidth="1"/>
    <col min="10649" max="10650" width="15.7109375" style="4" customWidth="1"/>
    <col min="10651" max="10651" width="17" style="4" customWidth="1"/>
    <col min="10652" max="10652" width="9" style="4" customWidth="1"/>
    <col min="10653" max="10658" width="9.140625" style="4"/>
    <col min="10659" max="10660" width="9.7109375" style="4" customWidth="1"/>
    <col min="10661" max="10661" width="8.140625" style="4" customWidth="1"/>
    <col min="10662" max="10663" width="9.7109375" style="4" customWidth="1"/>
    <col min="10664" max="10664" width="8.140625" style="4" customWidth="1"/>
    <col min="10665" max="10665" width="9.28515625" style="4" bestFit="1" customWidth="1"/>
    <col min="10666" max="10834" width="9.140625" style="4"/>
    <col min="10835" max="10835" width="4" style="4" bestFit="1" customWidth="1"/>
    <col min="10836" max="10836" width="23.85546875" style="4" bestFit="1" customWidth="1"/>
    <col min="10837" max="10837" width="7.28515625" style="4" customWidth="1"/>
    <col min="10838" max="10838" width="10.5703125" style="4" customWidth="1"/>
    <col min="10839" max="10840" width="9.28515625" style="4" customWidth="1"/>
    <col min="10841" max="10842" width="8.140625" style="4" customWidth="1"/>
    <col min="10843" max="10845" width="8.28515625" style="4" customWidth="1"/>
    <col min="10846" max="10846" width="9.5703125" style="4" customWidth="1"/>
    <col min="10847" max="10847" width="10" style="4" customWidth="1"/>
    <col min="10848" max="10848" width="1.85546875" style="4" customWidth="1"/>
    <col min="10849" max="10871" width="18" style="4" customWidth="1"/>
    <col min="10872" max="10873" width="10.7109375" style="4" customWidth="1"/>
    <col min="10874" max="10879" width="18" style="4" customWidth="1"/>
    <col min="10880" max="10880" width="16.42578125" style="4" bestFit="1" customWidth="1"/>
    <col min="10881" max="10904" width="18" style="4" customWidth="1"/>
    <col min="10905" max="10906" width="15.7109375" style="4" customWidth="1"/>
    <col min="10907" max="10907" width="17" style="4" customWidth="1"/>
    <col min="10908" max="10908" width="9" style="4" customWidth="1"/>
    <col min="10909" max="10914" width="9.140625" style="4"/>
    <col min="10915" max="10916" width="9.7109375" style="4" customWidth="1"/>
    <col min="10917" max="10917" width="8.140625" style="4" customWidth="1"/>
    <col min="10918" max="10919" width="9.7109375" style="4" customWidth="1"/>
    <col min="10920" max="10920" width="8.140625" style="4" customWidth="1"/>
    <col min="10921" max="10921" width="9.28515625" style="4" bestFit="1" customWidth="1"/>
    <col min="10922" max="11090" width="9.140625" style="4"/>
    <col min="11091" max="11091" width="4" style="4" bestFit="1" customWidth="1"/>
    <col min="11092" max="11092" width="23.85546875" style="4" bestFit="1" customWidth="1"/>
    <col min="11093" max="11093" width="7.28515625" style="4" customWidth="1"/>
    <col min="11094" max="11094" width="10.5703125" style="4" customWidth="1"/>
    <col min="11095" max="11096" width="9.28515625" style="4" customWidth="1"/>
    <col min="11097" max="11098" width="8.140625" style="4" customWidth="1"/>
    <col min="11099" max="11101" width="8.28515625" style="4" customWidth="1"/>
    <col min="11102" max="11102" width="9.5703125" style="4" customWidth="1"/>
    <col min="11103" max="11103" width="10" style="4" customWidth="1"/>
    <col min="11104" max="11104" width="1.85546875" style="4" customWidth="1"/>
    <col min="11105" max="11127" width="18" style="4" customWidth="1"/>
    <col min="11128" max="11129" width="10.7109375" style="4" customWidth="1"/>
    <col min="11130" max="11135" width="18" style="4" customWidth="1"/>
    <col min="11136" max="11136" width="16.42578125" style="4" bestFit="1" customWidth="1"/>
    <col min="11137" max="11160" width="18" style="4" customWidth="1"/>
    <col min="11161" max="11162" width="15.7109375" style="4" customWidth="1"/>
    <col min="11163" max="11163" width="17" style="4" customWidth="1"/>
    <col min="11164" max="11164" width="9" style="4" customWidth="1"/>
    <col min="11165" max="11170" width="9.140625" style="4"/>
    <col min="11171" max="11172" width="9.7109375" style="4" customWidth="1"/>
    <col min="11173" max="11173" width="8.140625" style="4" customWidth="1"/>
    <col min="11174" max="11175" width="9.7109375" style="4" customWidth="1"/>
    <col min="11176" max="11176" width="8.140625" style="4" customWidth="1"/>
    <col min="11177" max="11177" width="9.28515625" style="4" bestFit="1" customWidth="1"/>
    <col min="11178" max="11346" width="9.140625" style="4"/>
    <col min="11347" max="11347" width="4" style="4" bestFit="1" customWidth="1"/>
    <col min="11348" max="11348" width="23.85546875" style="4" bestFit="1" customWidth="1"/>
    <col min="11349" max="11349" width="7.28515625" style="4" customWidth="1"/>
    <col min="11350" max="11350" width="10.5703125" style="4" customWidth="1"/>
    <col min="11351" max="11352" width="9.28515625" style="4" customWidth="1"/>
    <col min="11353" max="11354" width="8.140625" style="4" customWidth="1"/>
    <col min="11355" max="11357" width="8.28515625" style="4" customWidth="1"/>
    <col min="11358" max="11358" width="9.5703125" style="4" customWidth="1"/>
    <col min="11359" max="11359" width="10" style="4" customWidth="1"/>
    <col min="11360" max="11360" width="1.85546875" style="4" customWidth="1"/>
    <col min="11361" max="11383" width="18" style="4" customWidth="1"/>
    <col min="11384" max="11385" width="10.7109375" style="4" customWidth="1"/>
    <col min="11386" max="11391" width="18" style="4" customWidth="1"/>
    <col min="11392" max="11392" width="16.42578125" style="4" bestFit="1" customWidth="1"/>
    <col min="11393" max="11416" width="18" style="4" customWidth="1"/>
    <col min="11417" max="11418" width="15.7109375" style="4" customWidth="1"/>
    <col min="11419" max="11419" width="17" style="4" customWidth="1"/>
    <col min="11420" max="11420" width="9" style="4" customWidth="1"/>
    <col min="11421" max="11426" width="9.140625" style="4"/>
    <col min="11427" max="11428" width="9.7109375" style="4" customWidth="1"/>
    <col min="11429" max="11429" width="8.140625" style="4" customWidth="1"/>
    <col min="11430" max="11431" width="9.7109375" style="4" customWidth="1"/>
    <col min="11432" max="11432" width="8.140625" style="4" customWidth="1"/>
    <col min="11433" max="11433" width="9.28515625" style="4" bestFit="1" customWidth="1"/>
    <col min="11434" max="11602" width="9.140625" style="4"/>
    <col min="11603" max="11603" width="4" style="4" bestFit="1" customWidth="1"/>
    <col min="11604" max="11604" width="23.85546875" style="4" bestFit="1" customWidth="1"/>
    <col min="11605" max="11605" width="7.28515625" style="4" customWidth="1"/>
    <col min="11606" max="11606" width="10.5703125" style="4" customWidth="1"/>
    <col min="11607" max="11608" width="9.28515625" style="4" customWidth="1"/>
    <col min="11609" max="11610" width="8.140625" style="4" customWidth="1"/>
    <col min="11611" max="11613" width="8.28515625" style="4" customWidth="1"/>
    <col min="11614" max="11614" width="9.5703125" style="4" customWidth="1"/>
    <col min="11615" max="11615" width="10" style="4" customWidth="1"/>
    <col min="11616" max="11616" width="1.85546875" style="4" customWidth="1"/>
    <col min="11617" max="11639" width="18" style="4" customWidth="1"/>
    <col min="11640" max="11641" width="10.7109375" style="4" customWidth="1"/>
    <col min="11642" max="11647" width="18" style="4" customWidth="1"/>
    <col min="11648" max="11648" width="16.42578125" style="4" bestFit="1" customWidth="1"/>
    <col min="11649" max="11672" width="18" style="4" customWidth="1"/>
    <col min="11673" max="11674" width="15.7109375" style="4" customWidth="1"/>
    <col min="11675" max="11675" width="17" style="4" customWidth="1"/>
    <col min="11676" max="11676" width="9" style="4" customWidth="1"/>
    <col min="11677" max="11682" width="9.140625" style="4"/>
    <col min="11683" max="11684" width="9.7109375" style="4" customWidth="1"/>
    <col min="11685" max="11685" width="8.140625" style="4" customWidth="1"/>
    <col min="11686" max="11687" width="9.7109375" style="4" customWidth="1"/>
    <col min="11688" max="11688" width="8.140625" style="4" customWidth="1"/>
    <col min="11689" max="11689" width="9.28515625" style="4" bestFit="1" customWidth="1"/>
    <col min="11690" max="11858" width="9.140625" style="4"/>
    <col min="11859" max="11859" width="4" style="4" bestFit="1" customWidth="1"/>
    <col min="11860" max="11860" width="23.85546875" style="4" bestFit="1" customWidth="1"/>
    <col min="11861" max="11861" width="7.28515625" style="4" customWidth="1"/>
    <col min="11862" max="11862" width="10.5703125" style="4" customWidth="1"/>
    <col min="11863" max="11864" width="9.28515625" style="4" customWidth="1"/>
    <col min="11865" max="11866" width="8.140625" style="4" customWidth="1"/>
    <col min="11867" max="11869" width="8.28515625" style="4" customWidth="1"/>
    <col min="11870" max="11870" width="9.5703125" style="4" customWidth="1"/>
    <col min="11871" max="11871" width="10" style="4" customWidth="1"/>
    <col min="11872" max="11872" width="1.85546875" style="4" customWidth="1"/>
    <col min="11873" max="11895" width="18" style="4" customWidth="1"/>
    <col min="11896" max="11897" width="10.7109375" style="4" customWidth="1"/>
    <col min="11898" max="11903" width="18" style="4" customWidth="1"/>
    <col min="11904" max="11904" width="16.42578125" style="4" bestFit="1" customWidth="1"/>
    <col min="11905" max="11928" width="18" style="4" customWidth="1"/>
    <col min="11929" max="11930" width="15.7109375" style="4" customWidth="1"/>
    <col min="11931" max="11931" width="17" style="4" customWidth="1"/>
    <col min="11932" max="11932" width="9" style="4" customWidth="1"/>
    <col min="11933" max="11938" width="9.140625" style="4"/>
    <col min="11939" max="11940" width="9.7109375" style="4" customWidth="1"/>
    <col min="11941" max="11941" width="8.140625" style="4" customWidth="1"/>
    <col min="11942" max="11943" width="9.7109375" style="4" customWidth="1"/>
    <col min="11944" max="11944" width="8.140625" style="4" customWidth="1"/>
    <col min="11945" max="11945" width="9.28515625" style="4" bestFit="1" customWidth="1"/>
    <col min="11946" max="12114" width="9.140625" style="4"/>
    <col min="12115" max="12115" width="4" style="4" bestFit="1" customWidth="1"/>
    <col min="12116" max="12116" width="23.85546875" style="4" bestFit="1" customWidth="1"/>
    <col min="12117" max="12117" width="7.28515625" style="4" customWidth="1"/>
    <col min="12118" max="12118" width="10.5703125" style="4" customWidth="1"/>
    <col min="12119" max="12120" width="9.28515625" style="4" customWidth="1"/>
    <col min="12121" max="12122" width="8.140625" style="4" customWidth="1"/>
    <col min="12123" max="12125" width="8.28515625" style="4" customWidth="1"/>
    <col min="12126" max="12126" width="9.5703125" style="4" customWidth="1"/>
    <col min="12127" max="12127" width="10" style="4" customWidth="1"/>
    <col min="12128" max="12128" width="1.85546875" style="4" customWidth="1"/>
    <col min="12129" max="12151" width="18" style="4" customWidth="1"/>
    <col min="12152" max="12153" width="10.7109375" style="4" customWidth="1"/>
    <col min="12154" max="12159" width="18" style="4" customWidth="1"/>
    <col min="12160" max="12160" width="16.42578125" style="4" bestFit="1" customWidth="1"/>
    <col min="12161" max="12184" width="18" style="4" customWidth="1"/>
    <col min="12185" max="12186" width="15.7109375" style="4" customWidth="1"/>
    <col min="12187" max="12187" width="17" style="4" customWidth="1"/>
    <col min="12188" max="12188" width="9" style="4" customWidth="1"/>
    <col min="12189" max="12194" width="9.140625" style="4"/>
    <col min="12195" max="12196" width="9.7109375" style="4" customWidth="1"/>
    <col min="12197" max="12197" width="8.140625" style="4" customWidth="1"/>
    <col min="12198" max="12199" width="9.7109375" style="4" customWidth="1"/>
    <col min="12200" max="12200" width="8.140625" style="4" customWidth="1"/>
    <col min="12201" max="12201" width="9.28515625" style="4" bestFit="1" customWidth="1"/>
    <col min="12202" max="12370" width="9.140625" style="4"/>
    <col min="12371" max="12371" width="4" style="4" bestFit="1" customWidth="1"/>
    <col min="12372" max="12372" width="23.85546875" style="4" bestFit="1" customWidth="1"/>
    <col min="12373" max="12373" width="7.28515625" style="4" customWidth="1"/>
    <col min="12374" max="12374" width="10.5703125" style="4" customWidth="1"/>
    <col min="12375" max="12376" width="9.28515625" style="4" customWidth="1"/>
    <col min="12377" max="12378" width="8.140625" style="4" customWidth="1"/>
    <col min="12379" max="12381" width="8.28515625" style="4" customWidth="1"/>
    <col min="12382" max="12382" width="9.5703125" style="4" customWidth="1"/>
    <col min="12383" max="12383" width="10" style="4" customWidth="1"/>
    <col min="12384" max="12384" width="1.85546875" style="4" customWidth="1"/>
    <col min="12385" max="12407" width="18" style="4" customWidth="1"/>
    <col min="12408" max="12409" width="10.7109375" style="4" customWidth="1"/>
    <col min="12410" max="12415" width="18" style="4" customWidth="1"/>
    <col min="12416" max="12416" width="16.42578125" style="4" bestFit="1" customWidth="1"/>
    <col min="12417" max="12440" width="18" style="4" customWidth="1"/>
    <col min="12441" max="12442" width="15.7109375" style="4" customWidth="1"/>
    <col min="12443" max="12443" width="17" style="4" customWidth="1"/>
    <col min="12444" max="12444" width="9" style="4" customWidth="1"/>
    <col min="12445" max="12450" width="9.140625" style="4"/>
    <col min="12451" max="12452" width="9.7109375" style="4" customWidth="1"/>
    <col min="12453" max="12453" width="8.140625" style="4" customWidth="1"/>
    <col min="12454" max="12455" width="9.7109375" style="4" customWidth="1"/>
    <col min="12456" max="12456" width="8.140625" style="4" customWidth="1"/>
    <col min="12457" max="12457" width="9.28515625" style="4" bestFit="1" customWidth="1"/>
    <col min="12458" max="12626" width="9.140625" style="4"/>
    <col min="12627" max="12627" width="4" style="4" bestFit="1" customWidth="1"/>
    <col min="12628" max="12628" width="23.85546875" style="4" bestFit="1" customWidth="1"/>
    <col min="12629" max="12629" width="7.28515625" style="4" customWidth="1"/>
    <col min="12630" max="12630" width="10.5703125" style="4" customWidth="1"/>
    <col min="12631" max="12632" width="9.28515625" style="4" customWidth="1"/>
    <col min="12633" max="12634" width="8.140625" style="4" customWidth="1"/>
    <col min="12635" max="12637" width="8.28515625" style="4" customWidth="1"/>
    <col min="12638" max="12638" width="9.5703125" style="4" customWidth="1"/>
    <col min="12639" max="12639" width="10" style="4" customWidth="1"/>
    <col min="12640" max="12640" width="1.85546875" style="4" customWidth="1"/>
    <col min="12641" max="12663" width="18" style="4" customWidth="1"/>
    <col min="12664" max="12665" width="10.7109375" style="4" customWidth="1"/>
    <col min="12666" max="12671" width="18" style="4" customWidth="1"/>
    <col min="12672" max="12672" width="16.42578125" style="4" bestFit="1" customWidth="1"/>
    <col min="12673" max="12696" width="18" style="4" customWidth="1"/>
    <col min="12697" max="12698" width="15.7109375" style="4" customWidth="1"/>
    <col min="12699" max="12699" width="17" style="4" customWidth="1"/>
    <col min="12700" max="12700" width="9" style="4" customWidth="1"/>
    <col min="12701" max="12706" width="9.140625" style="4"/>
    <col min="12707" max="12708" width="9.7109375" style="4" customWidth="1"/>
    <col min="12709" max="12709" width="8.140625" style="4" customWidth="1"/>
    <col min="12710" max="12711" width="9.7109375" style="4" customWidth="1"/>
    <col min="12712" max="12712" width="8.140625" style="4" customWidth="1"/>
    <col min="12713" max="12713" width="9.28515625" style="4" bestFit="1" customWidth="1"/>
    <col min="12714" max="12882" width="9.140625" style="4"/>
    <col min="12883" max="12883" width="4" style="4" bestFit="1" customWidth="1"/>
    <col min="12884" max="12884" width="23.85546875" style="4" bestFit="1" customWidth="1"/>
    <col min="12885" max="12885" width="7.28515625" style="4" customWidth="1"/>
    <col min="12886" max="12886" width="10.5703125" style="4" customWidth="1"/>
    <col min="12887" max="12888" width="9.28515625" style="4" customWidth="1"/>
    <col min="12889" max="12890" width="8.140625" style="4" customWidth="1"/>
    <col min="12891" max="12893" width="8.28515625" style="4" customWidth="1"/>
    <col min="12894" max="12894" width="9.5703125" style="4" customWidth="1"/>
    <col min="12895" max="12895" width="10" style="4" customWidth="1"/>
    <col min="12896" max="12896" width="1.85546875" style="4" customWidth="1"/>
    <col min="12897" max="12919" width="18" style="4" customWidth="1"/>
    <col min="12920" max="12921" width="10.7109375" style="4" customWidth="1"/>
    <col min="12922" max="12927" width="18" style="4" customWidth="1"/>
    <col min="12928" max="12928" width="16.42578125" style="4" bestFit="1" customWidth="1"/>
    <col min="12929" max="12952" width="18" style="4" customWidth="1"/>
    <col min="12953" max="12954" width="15.7109375" style="4" customWidth="1"/>
    <col min="12955" max="12955" width="17" style="4" customWidth="1"/>
    <col min="12956" max="12956" width="9" style="4" customWidth="1"/>
    <col min="12957" max="12962" width="9.140625" style="4"/>
    <col min="12963" max="12964" width="9.7109375" style="4" customWidth="1"/>
    <col min="12965" max="12965" width="8.140625" style="4" customWidth="1"/>
    <col min="12966" max="12967" width="9.7109375" style="4" customWidth="1"/>
    <col min="12968" max="12968" width="8.140625" style="4" customWidth="1"/>
    <col min="12969" max="12969" width="9.28515625" style="4" bestFit="1" customWidth="1"/>
    <col min="12970" max="13138" width="9.140625" style="4"/>
    <col min="13139" max="13139" width="4" style="4" bestFit="1" customWidth="1"/>
    <col min="13140" max="13140" width="23.85546875" style="4" bestFit="1" customWidth="1"/>
    <col min="13141" max="13141" width="7.28515625" style="4" customWidth="1"/>
    <col min="13142" max="13142" width="10.5703125" style="4" customWidth="1"/>
    <col min="13143" max="13144" width="9.28515625" style="4" customWidth="1"/>
    <col min="13145" max="13146" width="8.140625" style="4" customWidth="1"/>
    <col min="13147" max="13149" width="8.28515625" style="4" customWidth="1"/>
    <col min="13150" max="13150" width="9.5703125" style="4" customWidth="1"/>
    <col min="13151" max="13151" width="10" style="4" customWidth="1"/>
    <col min="13152" max="13152" width="1.85546875" style="4" customWidth="1"/>
    <col min="13153" max="13175" width="18" style="4" customWidth="1"/>
    <col min="13176" max="13177" width="10.7109375" style="4" customWidth="1"/>
    <col min="13178" max="13183" width="18" style="4" customWidth="1"/>
    <col min="13184" max="13184" width="16.42578125" style="4" bestFit="1" customWidth="1"/>
    <col min="13185" max="13208" width="18" style="4" customWidth="1"/>
    <col min="13209" max="13210" width="15.7109375" style="4" customWidth="1"/>
    <col min="13211" max="13211" width="17" style="4" customWidth="1"/>
    <col min="13212" max="13212" width="9" style="4" customWidth="1"/>
    <col min="13213" max="13218" width="9.140625" style="4"/>
    <col min="13219" max="13220" width="9.7109375" style="4" customWidth="1"/>
    <col min="13221" max="13221" width="8.140625" style="4" customWidth="1"/>
    <col min="13222" max="13223" width="9.7109375" style="4" customWidth="1"/>
    <col min="13224" max="13224" width="8.140625" style="4" customWidth="1"/>
    <col min="13225" max="13225" width="9.28515625" style="4" bestFit="1" customWidth="1"/>
    <col min="13226" max="13394" width="9.140625" style="4"/>
    <col min="13395" max="13395" width="4" style="4" bestFit="1" customWidth="1"/>
    <col min="13396" max="13396" width="23.85546875" style="4" bestFit="1" customWidth="1"/>
    <col min="13397" max="13397" width="7.28515625" style="4" customWidth="1"/>
    <col min="13398" max="13398" width="10.5703125" style="4" customWidth="1"/>
    <col min="13399" max="13400" width="9.28515625" style="4" customWidth="1"/>
    <col min="13401" max="13402" width="8.140625" style="4" customWidth="1"/>
    <col min="13403" max="13405" width="8.28515625" style="4" customWidth="1"/>
    <col min="13406" max="13406" width="9.5703125" style="4" customWidth="1"/>
    <col min="13407" max="13407" width="10" style="4" customWidth="1"/>
    <col min="13408" max="13408" width="1.85546875" style="4" customWidth="1"/>
    <col min="13409" max="13431" width="18" style="4" customWidth="1"/>
    <col min="13432" max="13433" width="10.7109375" style="4" customWidth="1"/>
    <col min="13434" max="13439" width="18" style="4" customWidth="1"/>
    <col min="13440" max="13440" width="16.42578125" style="4" bestFit="1" customWidth="1"/>
    <col min="13441" max="13464" width="18" style="4" customWidth="1"/>
    <col min="13465" max="13466" width="15.7109375" style="4" customWidth="1"/>
    <col min="13467" max="13467" width="17" style="4" customWidth="1"/>
    <col min="13468" max="13468" width="9" style="4" customWidth="1"/>
    <col min="13469" max="13474" width="9.140625" style="4"/>
    <col min="13475" max="13476" width="9.7109375" style="4" customWidth="1"/>
    <col min="13477" max="13477" width="8.140625" style="4" customWidth="1"/>
    <col min="13478" max="13479" width="9.7109375" style="4" customWidth="1"/>
    <col min="13480" max="13480" width="8.140625" style="4" customWidth="1"/>
    <col min="13481" max="13481" width="9.28515625" style="4" bestFit="1" customWidth="1"/>
    <col min="13482" max="13650" width="9.140625" style="4"/>
    <col min="13651" max="13651" width="4" style="4" bestFit="1" customWidth="1"/>
    <col min="13652" max="13652" width="23.85546875" style="4" bestFit="1" customWidth="1"/>
    <col min="13653" max="13653" width="7.28515625" style="4" customWidth="1"/>
    <col min="13654" max="13654" width="10.5703125" style="4" customWidth="1"/>
    <col min="13655" max="13656" width="9.28515625" style="4" customWidth="1"/>
    <col min="13657" max="13658" width="8.140625" style="4" customWidth="1"/>
    <col min="13659" max="13661" width="8.28515625" style="4" customWidth="1"/>
    <col min="13662" max="13662" width="9.5703125" style="4" customWidth="1"/>
    <col min="13663" max="13663" width="10" style="4" customWidth="1"/>
    <col min="13664" max="13664" width="1.85546875" style="4" customWidth="1"/>
    <col min="13665" max="13687" width="18" style="4" customWidth="1"/>
    <col min="13688" max="13689" width="10.7109375" style="4" customWidth="1"/>
    <col min="13690" max="13695" width="18" style="4" customWidth="1"/>
    <col min="13696" max="13696" width="16.42578125" style="4" bestFit="1" customWidth="1"/>
    <col min="13697" max="13720" width="18" style="4" customWidth="1"/>
    <col min="13721" max="13722" width="15.7109375" style="4" customWidth="1"/>
    <col min="13723" max="13723" width="17" style="4" customWidth="1"/>
    <col min="13724" max="13724" width="9" style="4" customWidth="1"/>
    <col min="13725" max="13730" width="9.140625" style="4"/>
    <col min="13731" max="13732" width="9.7109375" style="4" customWidth="1"/>
    <col min="13733" max="13733" width="8.140625" style="4" customWidth="1"/>
    <col min="13734" max="13735" width="9.7109375" style="4" customWidth="1"/>
    <col min="13736" max="13736" width="8.140625" style="4" customWidth="1"/>
    <col min="13737" max="13737" width="9.28515625" style="4" bestFit="1" customWidth="1"/>
    <col min="13738" max="13906" width="9.140625" style="4"/>
    <col min="13907" max="13907" width="4" style="4" bestFit="1" customWidth="1"/>
    <col min="13908" max="13908" width="23.85546875" style="4" bestFit="1" customWidth="1"/>
    <col min="13909" max="13909" width="7.28515625" style="4" customWidth="1"/>
    <col min="13910" max="13910" width="10.5703125" style="4" customWidth="1"/>
    <col min="13911" max="13912" width="9.28515625" style="4" customWidth="1"/>
    <col min="13913" max="13914" width="8.140625" style="4" customWidth="1"/>
    <col min="13915" max="13917" width="8.28515625" style="4" customWidth="1"/>
    <col min="13918" max="13918" width="9.5703125" style="4" customWidth="1"/>
    <col min="13919" max="13919" width="10" style="4" customWidth="1"/>
    <col min="13920" max="13920" width="1.85546875" style="4" customWidth="1"/>
    <col min="13921" max="13943" width="18" style="4" customWidth="1"/>
    <col min="13944" max="13945" width="10.7109375" style="4" customWidth="1"/>
    <col min="13946" max="13951" width="18" style="4" customWidth="1"/>
    <col min="13952" max="13952" width="16.42578125" style="4" bestFit="1" customWidth="1"/>
    <col min="13953" max="13976" width="18" style="4" customWidth="1"/>
    <col min="13977" max="13978" width="15.7109375" style="4" customWidth="1"/>
    <col min="13979" max="13979" width="17" style="4" customWidth="1"/>
    <col min="13980" max="13980" width="9" style="4" customWidth="1"/>
    <col min="13981" max="13986" width="9.140625" style="4"/>
    <col min="13987" max="13988" width="9.7109375" style="4" customWidth="1"/>
    <col min="13989" max="13989" width="8.140625" style="4" customWidth="1"/>
    <col min="13990" max="13991" width="9.7109375" style="4" customWidth="1"/>
    <col min="13992" max="13992" width="8.140625" style="4" customWidth="1"/>
    <col min="13993" max="13993" width="9.28515625" style="4" bestFit="1" customWidth="1"/>
    <col min="13994" max="14162" width="9.140625" style="4"/>
    <col min="14163" max="14163" width="4" style="4" bestFit="1" customWidth="1"/>
    <col min="14164" max="14164" width="23.85546875" style="4" bestFit="1" customWidth="1"/>
    <col min="14165" max="14165" width="7.28515625" style="4" customWidth="1"/>
    <col min="14166" max="14166" width="10.5703125" style="4" customWidth="1"/>
    <col min="14167" max="14168" width="9.28515625" style="4" customWidth="1"/>
    <col min="14169" max="14170" width="8.140625" style="4" customWidth="1"/>
    <col min="14171" max="14173" width="8.28515625" style="4" customWidth="1"/>
    <col min="14174" max="14174" width="9.5703125" style="4" customWidth="1"/>
    <col min="14175" max="14175" width="10" style="4" customWidth="1"/>
    <col min="14176" max="14176" width="1.85546875" style="4" customWidth="1"/>
    <col min="14177" max="14199" width="18" style="4" customWidth="1"/>
    <col min="14200" max="14201" width="10.7109375" style="4" customWidth="1"/>
    <col min="14202" max="14207" width="18" style="4" customWidth="1"/>
    <col min="14208" max="14208" width="16.42578125" style="4" bestFit="1" customWidth="1"/>
    <col min="14209" max="14232" width="18" style="4" customWidth="1"/>
    <col min="14233" max="14234" width="15.7109375" style="4" customWidth="1"/>
    <col min="14235" max="14235" width="17" style="4" customWidth="1"/>
    <col min="14236" max="14236" width="9" style="4" customWidth="1"/>
    <col min="14237" max="14242" width="9.140625" style="4"/>
    <col min="14243" max="14244" width="9.7109375" style="4" customWidth="1"/>
    <col min="14245" max="14245" width="8.140625" style="4" customWidth="1"/>
    <col min="14246" max="14247" width="9.7109375" style="4" customWidth="1"/>
    <col min="14248" max="14248" width="8.140625" style="4" customWidth="1"/>
    <col min="14249" max="14249" width="9.28515625" style="4" bestFit="1" customWidth="1"/>
    <col min="14250" max="14418" width="9.140625" style="4"/>
    <col min="14419" max="14419" width="4" style="4" bestFit="1" customWidth="1"/>
    <col min="14420" max="14420" width="23.85546875" style="4" bestFit="1" customWidth="1"/>
    <col min="14421" max="14421" width="7.28515625" style="4" customWidth="1"/>
    <col min="14422" max="14422" width="10.5703125" style="4" customWidth="1"/>
    <col min="14423" max="14424" width="9.28515625" style="4" customWidth="1"/>
    <col min="14425" max="14426" width="8.140625" style="4" customWidth="1"/>
    <col min="14427" max="14429" width="8.28515625" style="4" customWidth="1"/>
    <col min="14430" max="14430" width="9.5703125" style="4" customWidth="1"/>
    <col min="14431" max="14431" width="10" style="4" customWidth="1"/>
    <col min="14432" max="14432" width="1.85546875" style="4" customWidth="1"/>
    <col min="14433" max="14455" width="18" style="4" customWidth="1"/>
    <col min="14456" max="14457" width="10.7109375" style="4" customWidth="1"/>
    <col min="14458" max="14463" width="18" style="4" customWidth="1"/>
    <col min="14464" max="14464" width="16.42578125" style="4" bestFit="1" customWidth="1"/>
    <col min="14465" max="14488" width="18" style="4" customWidth="1"/>
    <col min="14489" max="14490" width="15.7109375" style="4" customWidth="1"/>
    <col min="14491" max="14491" width="17" style="4" customWidth="1"/>
    <col min="14492" max="14492" width="9" style="4" customWidth="1"/>
    <col min="14493" max="14498" width="9.140625" style="4"/>
    <col min="14499" max="14500" width="9.7109375" style="4" customWidth="1"/>
    <col min="14501" max="14501" width="8.140625" style="4" customWidth="1"/>
    <col min="14502" max="14503" width="9.7109375" style="4" customWidth="1"/>
    <col min="14504" max="14504" width="8.140625" style="4" customWidth="1"/>
    <col min="14505" max="14505" width="9.28515625" style="4" bestFit="1" customWidth="1"/>
    <col min="14506" max="14674" width="9.140625" style="4"/>
    <col min="14675" max="14675" width="4" style="4" bestFit="1" customWidth="1"/>
    <col min="14676" max="14676" width="23.85546875" style="4" bestFit="1" customWidth="1"/>
    <col min="14677" max="14677" width="7.28515625" style="4" customWidth="1"/>
    <col min="14678" max="14678" width="10.5703125" style="4" customWidth="1"/>
    <col min="14679" max="14680" width="9.28515625" style="4" customWidth="1"/>
    <col min="14681" max="14682" width="8.140625" style="4" customWidth="1"/>
    <col min="14683" max="14685" width="8.28515625" style="4" customWidth="1"/>
    <col min="14686" max="14686" width="9.5703125" style="4" customWidth="1"/>
    <col min="14687" max="14687" width="10" style="4" customWidth="1"/>
    <col min="14688" max="14688" width="1.85546875" style="4" customWidth="1"/>
    <col min="14689" max="14711" width="18" style="4" customWidth="1"/>
    <col min="14712" max="14713" width="10.7109375" style="4" customWidth="1"/>
    <col min="14714" max="14719" width="18" style="4" customWidth="1"/>
    <col min="14720" max="14720" width="16.42578125" style="4" bestFit="1" customWidth="1"/>
    <col min="14721" max="14744" width="18" style="4" customWidth="1"/>
    <col min="14745" max="14746" width="15.7109375" style="4" customWidth="1"/>
    <col min="14747" max="14747" width="17" style="4" customWidth="1"/>
    <col min="14748" max="14748" width="9" style="4" customWidth="1"/>
    <col min="14749" max="14754" width="9.140625" style="4"/>
    <col min="14755" max="14756" width="9.7109375" style="4" customWidth="1"/>
    <col min="14757" max="14757" width="8.140625" style="4" customWidth="1"/>
    <col min="14758" max="14759" width="9.7109375" style="4" customWidth="1"/>
    <col min="14760" max="14760" width="8.140625" style="4" customWidth="1"/>
    <col min="14761" max="14761" width="9.28515625" style="4" bestFit="1" customWidth="1"/>
    <col min="14762" max="14930" width="9.140625" style="4"/>
    <col min="14931" max="14931" width="4" style="4" bestFit="1" customWidth="1"/>
    <col min="14932" max="14932" width="23.85546875" style="4" bestFit="1" customWidth="1"/>
    <col min="14933" max="14933" width="7.28515625" style="4" customWidth="1"/>
    <col min="14934" max="14934" width="10.5703125" style="4" customWidth="1"/>
    <col min="14935" max="14936" width="9.28515625" style="4" customWidth="1"/>
    <col min="14937" max="14938" width="8.140625" style="4" customWidth="1"/>
    <col min="14939" max="14941" width="8.28515625" style="4" customWidth="1"/>
    <col min="14942" max="14942" width="9.5703125" style="4" customWidth="1"/>
    <col min="14943" max="14943" width="10" style="4" customWidth="1"/>
    <col min="14944" max="14944" width="1.85546875" style="4" customWidth="1"/>
    <col min="14945" max="14967" width="18" style="4" customWidth="1"/>
    <col min="14968" max="14969" width="10.7109375" style="4" customWidth="1"/>
    <col min="14970" max="14975" width="18" style="4" customWidth="1"/>
    <col min="14976" max="14976" width="16.42578125" style="4" bestFit="1" customWidth="1"/>
    <col min="14977" max="15000" width="18" style="4" customWidth="1"/>
    <col min="15001" max="15002" width="15.7109375" style="4" customWidth="1"/>
    <col min="15003" max="15003" width="17" style="4" customWidth="1"/>
    <col min="15004" max="15004" width="9" style="4" customWidth="1"/>
    <col min="15005" max="15010" width="9.140625" style="4"/>
    <col min="15011" max="15012" width="9.7109375" style="4" customWidth="1"/>
    <col min="15013" max="15013" width="8.140625" style="4" customWidth="1"/>
    <col min="15014" max="15015" width="9.7109375" style="4" customWidth="1"/>
    <col min="15016" max="15016" width="8.140625" style="4" customWidth="1"/>
    <col min="15017" max="15017" width="9.28515625" style="4" bestFit="1" customWidth="1"/>
    <col min="15018" max="15186" width="9.140625" style="4"/>
    <col min="15187" max="15187" width="4" style="4" bestFit="1" customWidth="1"/>
    <col min="15188" max="15188" width="23.85546875" style="4" bestFit="1" customWidth="1"/>
    <col min="15189" max="15189" width="7.28515625" style="4" customWidth="1"/>
    <col min="15190" max="15190" width="10.5703125" style="4" customWidth="1"/>
    <col min="15191" max="15192" width="9.28515625" style="4" customWidth="1"/>
    <col min="15193" max="15194" width="8.140625" style="4" customWidth="1"/>
    <col min="15195" max="15197" width="8.28515625" style="4" customWidth="1"/>
    <col min="15198" max="15198" width="9.5703125" style="4" customWidth="1"/>
    <col min="15199" max="15199" width="10" style="4" customWidth="1"/>
    <col min="15200" max="15200" width="1.85546875" style="4" customWidth="1"/>
    <col min="15201" max="15223" width="18" style="4" customWidth="1"/>
    <col min="15224" max="15225" width="10.7109375" style="4" customWidth="1"/>
    <col min="15226" max="15231" width="18" style="4" customWidth="1"/>
    <col min="15232" max="15232" width="16.42578125" style="4" bestFit="1" customWidth="1"/>
    <col min="15233" max="15256" width="18" style="4" customWidth="1"/>
    <col min="15257" max="15258" width="15.7109375" style="4" customWidth="1"/>
    <col min="15259" max="15259" width="17" style="4" customWidth="1"/>
    <col min="15260" max="15260" width="9" style="4" customWidth="1"/>
    <col min="15261" max="15266" width="9.140625" style="4"/>
    <col min="15267" max="15268" width="9.7109375" style="4" customWidth="1"/>
    <col min="15269" max="15269" width="8.140625" style="4" customWidth="1"/>
    <col min="15270" max="15271" width="9.7109375" style="4" customWidth="1"/>
    <col min="15272" max="15272" width="8.140625" style="4" customWidth="1"/>
    <col min="15273" max="15273" width="9.28515625" style="4" bestFit="1" customWidth="1"/>
    <col min="15274" max="15442" width="9.140625" style="4"/>
    <col min="15443" max="15443" width="4" style="4" bestFit="1" customWidth="1"/>
    <col min="15444" max="15444" width="23.85546875" style="4" bestFit="1" customWidth="1"/>
    <col min="15445" max="15445" width="7.28515625" style="4" customWidth="1"/>
    <col min="15446" max="15446" width="10.5703125" style="4" customWidth="1"/>
    <col min="15447" max="15448" width="9.28515625" style="4" customWidth="1"/>
    <col min="15449" max="15450" width="8.140625" style="4" customWidth="1"/>
    <col min="15451" max="15453" width="8.28515625" style="4" customWidth="1"/>
    <col min="15454" max="15454" width="9.5703125" style="4" customWidth="1"/>
    <col min="15455" max="15455" width="10" style="4" customWidth="1"/>
    <col min="15456" max="15456" width="1.85546875" style="4" customWidth="1"/>
    <col min="15457" max="15479" width="18" style="4" customWidth="1"/>
    <col min="15480" max="15481" width="10.7109375" style="4" customWidth="1"/>
    <col min="15482" max="15487" width="18" style="4" customWidth="1"/>
    <col min="15488" max="15488" width="16.42578125" style="4" bestFit="1" customWidth="1"/>
    <col min="15489" max="15512" width="18" style="4" customWidth="1"/>
    <col min="15513" max="15514" width="15.7109375" style="4" customWidth="1"/>
    <col min="15515" max="15515" width="17" style="4" customWidth="1"/>
    <col min="15516" max="15516" width="9" style="4" customWidth="1"/>
    <col min="15517" max="15522" width="9.140625" style="4"/>
    <col min="15523" max="15524" width="9.7109375" style="4" customWidth="1"/>
    <col min="15525" max="15525" width="8.140625" style="4" customWidth="1"/>
    <col min="15526" max="15527" width="9.7109375" style="4" customWidth="1"/>
    <col min="15528" max="15528" width="8.140625" style="4" customWidth="1"/>
    <col min="15529" max="15529" width="9.28515625" style="4" bestFit="1" customWidth="1"/>
    <col min="15530" max="15698" width="9.140625" style="4"/>
    <col min="15699" max="15699" width="4" style="4" bestFit="1" customWidth="1"/>
    <col min="15700" max="15700" width="23.85546875" style="4" bestFit="1" customWidth="1"/>
    <col min="15701" max="15701" width="7.28515625" style="4" customWidth="1"/>
    <col min="15702" max="15702" width="10.5703125" style="4" customWidth="1"/>
    <col min="15703" max="15704" width="9.28515625" style="4" customWidth="1"/>
    <col min="15705" max="15706" width="8.140625" style="4" customWidth="1"/>
    <col min="15707" max="15709" width="8.28515625" style="4" customWidth="1"/>
    <col min="15710" max="15710" width="9.5703125" style="4" customWidth="1"/>
    <col min="15711" max="15711" width="10" style="4" customWidth="1"/>
    <col min="15712" max="15712" width="1.85546875" style="4" customWidth="1"/>
    <col min="15713" max="15735" width="18" style="4" customWidth="1"/>
    <col min="15736" max="15737" width="10.7109375" style="4" customWidth="1"/>
    <col min="15738" max="15743" width="18" style="4" customWidth="1"/>
    <col min="15744" max="15744" width="16.42578125" style="4" bestFit="1" customWidth="1"/>
    <col min="15745" max="15768" width="18" style="4" customWidth="1"/>
    <col min="15769" max="15770" width="15.7109375" style="4" customWidth="1"/>
    <col min="15771" max="15771" width="17" style="4" customWidth="1"/>
    <col min="15772" max="15772" width="9" style="4" customWidth="1"/>
    <col min="15773" max="15778" width="9.140625" style="4"/>
    <col min="15779" max="15780" width="9.7109375" style="4" customWidth="1"/>
    <col min="15781" max="15781" width="8.140625" style="4" customWidth="1"/>
    <col min="15782" max="15783" width="9.7109375" style="4" customWidth="1"/>
    <col min="15784" max="15784" width="8.140625" style="4" customWidth="1"/>
    <col min="15785" max="15785" width="9.28515625" style="4" bestFit="1" customWidth="1"/>
    <col min="15786" max="16384" width="9.140625" style="4"/>
  </cols>
  <sheetData>
    <row r="1" spans="1:71" ht="12.75" customHeight="1" x14ac:dyDescent="0.25"/>
    <row r="2" spans="1:71" ht="12.75" customHeight="1" x14ac:dyDescent="0.25">
      <c r="A2" s="5"/>
      <c r="B2" s="4"/>
      <c r="D2" s="4"/>
    </row>
    <row r="3" spans="1:71" ht="12.75" customHeight="1" x14ac:dyDescent="0.25"/>
    <row r="4" spans="1:71" ht="12.75" customHeight="1" x14ac:dyDescent="0.25"/>
    <row r="5" spans="1:71" ht="12.75" customHeight="1" x14ac:dyDescent="0.25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1" ht="12.75" customHeight="1" x14ac:dyDescent="0.25"/>
    <row r="7" spans="1:71" ht="12.75" customHeight="1" x14ac:dyDescent="0.25"/>
    <row r="8" spans="1:71" ht="12.75" customHeight="1" x14ac:dyDescent="0.25"/>
    <row r="9" spans="1:71" s="10" customFormat="1" ht="21.75" customHeight="1" x14ac:dyDescent="0.25">
      <c r="A9" s="207" t="s">
        <v>529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9"/>
      <c r="N9" s="9"/>
      <c r="O9" s="202">
        <v>2020</v>
      </c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05">
        <v>2019</v>
      </c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</row>
    <row r="10" spans="1:71" s="10" customFormat="1" ht="12.75" customHeight="1" x14ac:dyDescent="0.25">
      <c r="A10" s="210" t="s">
        <v>1</v>
      </c>
      <c r="B10" s="210" t="s">
        <v>2</v>
      </c>
      <c r="C10" s="210" t="s">
        <v>3</v>
      </c>
      <c r="D10" s="210" t="s">
        <v>4</v>
      </c>
      <c r="E10" s="211" t="s">
        <v>5</v>
      </c>
      <c r="F10" s="212"/>
      <c r="G10" s="217" t="s">
        <v>6</v>
      </c>
      <c r="H10" s="217"/>
      <c r="I10" s="217"/>
      <c r="J10" s="217"/>
      <c r="K10" s="217"/>
      <c r="L10" s="11" t="s">
        <v>7</v>
      </c>
      <c r="M10" s="12" t="s">
        <v>8</v>
      </c>
      <c r="N10" s="13"/>
      <c r="O10" s="126">
        <v>44129</v>
      </c>
      <c r="P10" s="126">
        <v>44128</v>
      </c>
      <c r="Q10" s="126">
        <v>44128</v>
      </c>
      <c r="R10" s="126">
        <v>44122</v>
      </c>
      <c r="S10" s="126">
        <v>44122</v>
      </c>
      <c r="T10" s="126">
        <v>44121</v>
      </c>
      <c r="U10" s="126">
        <v>44122</v>
      </c>
      <c r="V10" s="75">
        <v>44114</v>
      </c>
      <c r="W10" s="126">
        <v>44114</v>
      </c>
      <c r="X10" s="126">
        <v>44114</v>
      </c>
      <c r="Y10" s="126">
        <v>44108</v>
      </c>
      <c r="Z10" s="126">
        <v>44108</v>
      </c>
      <c r="AA10" s="126">
        <v>44107</v>
      </c>
      <c r="AB10" s="126">
        <v>44094</v>
      </c>
      <c r="AC10" s="126">
        <v>44094</v>
      </c>
      <c r="AD10" s="126">
        <v>44093</v>
      </c>
      <c r="AE10" s="126">
        <v>44093</v>
      </c>
      <c r="AF10" s="126">
        <v>44093</v>
      </c>
      <c r="AG10" s="126">
        <v>44086</v>
      </c>
      <c r="AH10" s="126">
        <v>44086</v>
      </c>
      <c r="AI10" s="126">
        <v>44073</v>
      </c>
      <c r="AJ10" s="126">
        <v>44058</v>
      </c>
      <c r="AK10" s="126">
        <v>44045</v>
      </c>
      <c r="AL10" s="126">
        <v>44045</v>
      </c>
      <c r="AM10" s="126">
        <v>44031</v>
      </c>
      <c r="AN10" s="126">
        <v>44038</v>
      </c>
      <c r="AO10" s="126">
        <v>44037</v>
      </c>
      <c r="AP10" s="126">
        <v>43897</v>
      </c>
      <c r="AQ10" s="126">
        <v>43890</v>
      </c>
      <c r="AR10" s="126">
        <v>43889</v>
      </c>
      <c r="AS10" s="126">
        <v>43883</v>
      </c>
      <c r="AT10" s="162">
        <v>43876</v>
      </c>
      <c r="AU10" s="126">
        <v>43870</v>
      </c>
      <c r="AV10" s="126">
        <v>43869</v>
      </c>
      <c r="AW10" s="162">
        <v>43869</v>
      </c>
      <c r="AX10" s="162">
        <v>43863</v>
      </c>
      <c r="AY10" s="162">
        <v>43863</v>
      </c>
      <c r="AZ10" s="162">
        <v>43855</v>
      </c>
      <c r="BA10" s="162">
        <v>43855</v>
      </c>
      <c r="BB10" s="162">
        <v>43849</v>
      </c>
      <c r="BC10" s="162">
        <v>43848</v>
      </c>
      <c r="BD10" s="162">
        <v>43848</v>
      </c>
      <c r="BE10" s="166">
        <v>43842</v>
      </c>
      <c r="BF10" s="164">
        <v>43821</v>
      </c>
      <c r="BG10" s="126">
        <v>43807</v>
      </c>
      <c r="BH10" s="126">
        <v>43793</v>
      </c>
      <c r="BI10" s="126">
        <v>43793</v>
      </c>
      <c r="BJ10" s="126">
        <v>43793</v>
      </c>
      <c r="BK10" s="126">
        <v>43786</v>
      </c>
      <c r="BL10" s="126">
        <v>43786</v>
      </c>
      <c r="BM10" s="126">
        <v>43786</v>
      </c>
      <c r="BN10" s="126">
        <v>43786</v>
      </c>
      <c r="BO10" s="126">
        <v>43785</v>
      </c>
      <c r="BP10" s="126">
        <v>43779</v>
      </c>
      <c r="BQ10" s="126">
        <v>43778</v>
      </c>
      <c r="BR10" s="126">
        <v>43778</v>
      </c>
      <c r="BS10" s="120">
        <v>43778</v>
      </c>
    </row>
    <row r="11" spans="1:71" s="10" customFormat="1" ht="12.75" customHeight="1" x14ac:dyDescent="0.25">
      <c r="A11" s="210"/>
      <c r="B11" s="210"/>
      <c r="C11" s="210"/>
      <c r="D11" s="210"/>
      <c r="E11" s="213"/>
      <c r="F11" s="214"/>
      <c r="G11" s="218">
        <v>1</v>
      </c>
      <c r="H11" s="218">
        <v>2</v>
      </c>
      <c r="I11" s="218">
        <v>3</v>
      </c>
      <c r="J11" s="218">
        <v>4</v>
      </c>
      <c r="K11" s="219">
        <v>5</v>
      </c>
      <c r="L11" s="11" t="s">
        <v>9</v>
      </c>
      <c r="M11" s="14" t="s">
        <v>10</v>
      </c>
      <c r="N11" s="13"/>
      <c r="O11" s="121" t="s">
        <v>538</v>
      </c>
      <c r="P11" s="121" t="s">
        <v>530</v>
      </c>
      <c r="Q11" s="121" t="s">
        <v>531</v>
      </c>
      <c r="R11" s="121" t="s">
        <v>364</v>
      </c>
      <c r="S11" s="121" t="s">
        <v>547</v>
      </c>
      <c r="T11" s="121" t="s">
        <v>416</v>
      </c>
      <c r="U11" s="121" t="s">
        <v>551</v>
      </c>
      <c r="V11" s="121" t="s">
        <v>531</v>
      </c>
      <c r="W11" s="121" t="s">
        <v>560</v>
      </c>
      <c r="X11" s="121" t="s">
        <v>16</v>
      </c>
      <c r="Y11" s="121" t="s">
        <v>12</v>
      </c>
      <c r="Z11" s="121" t="s">
        <v>11</v>
      </c>
      <c r="AA11" s="121" t="s">
        <v>12</v>
      </c>
      <c r="AB11" s="121" t="s">
        <v>15</v>
      </c>
      <c r="AC11" s="121" t="s">
        <v>11</v>
      </c>
      <c r="AD11" s="121" t="s">
        <v>579</v>
      </c>
      <c r="AE11" s="121" t="s">
        <v>364</v>
      </c>
      <c r="AF11" s="121" t="s">
        <v>580</v>
      </c>
      <c r="AG11" s="121" t="s">
        <v>12</v>
      </c>
      <c r="AH11" s="121" t="s">
        <v>531</v>
      </c>
      <c r="AI11" s="121" t="s">
        <v>532</v>
      </c>
      <c r="AJ11" s="121" t="s">
        <v>599</v>
      </c>
      <c r="AK11" s="121" t="s">
        <v>12</v>
      </c>
      <c r="AL11" s="121" t="s">
        <v>12</v>
      </c>
      <c r="AM11" s="121" t="s">
        <v>532</v>
      </c>
      <c r="AN11" s="121" t="s">
        <v>12</v>
      </c>
      <c r="AO11" s="121" t="s">
        <v>13</v>
      </c>
      <c r="AP11" s="121" t="s">
        <v>15</v>
      </c>
      <c r="AQ11" s="121" t="s">
        <v>13</v>
      </c>
      <c r="AR11" s="121" t="s">
        <v>14</v>
      </c>
      <c r="AS11" s="121" t="s">
        <v>15</v>
      </c>
      <c r="AT11" s="161" t="s">
        <v>12</v>
      </c>
      <c r="AU11" s="121" t="s">
        <v>12</v>
      </c>
      <c r="AV11" s="121"/>
      <c r="AW11" s="161" t="s">
        <v>12</v>
      </c>
      <c r="AX11" s="161" t="s">
        <v>402</v>
      </c>
      <c r="AY11" s="181" t="s">
        <v>477</v>
      </c>
      <c r="AZ11" s="181" t="s">
        <v>480</v>
      </c>
      <c r="BA11" s="181" t="s">
        <v>300</v>
      </c>
      <c r="BB11" s="181" t="s">
        <v>479</v>
      </c>
      <c r="BC11" s="181" t="s">
        <v>300</v>
      </c>
      <c r="BD11" s="181" t="s">
        <v>13</v>
      </c>
      <c r="BE11" s="167" t="s">
        <v>12</v>
      </c>
      <c r="BF11" s="146" t="s">
        <v>12</v>
      </c>
      <c r="BG11" s="121" t="s">
        <v>14</v>
      </c>
      <c r="BH11" s="121" t="s">
        <v>12</v>
      </c>
      <c r="BI11" s="122" t="s">
        <v>442</v>
      </c>
      <c r="BJ11" s="121" t="s">
        <v>11</v>
      </c>
      <c r="BK11" s="121" t="s">
        <v>12</v>
      </c>
      <c r="BL11" s="121" t="s">
        <v>232</v>
      </c>
      <c r="BM11" s="121" t="s">
        <v>16</v>
      </c>
      <c r="BN11" s="121" t="s">
        <v>16</v>
      </c>
      <c r="BO11" s="121" t="s">
        <v>356</v>
      </c>
      <c r="BP11" s="121" t="s">
        <v>16</v>
      </c>
      <c r="BQ11" s="121" t="s">
        <v>16</v>
      </c>
      <c r="BR11" s="121" t="s">
        <v>308</v>
      </c>
      <c r="BS11" s="121" t="s">
        <v>13</v>
      </c>
    </row>
    <row r="12" spans="1:71" s="10" customFormat="1" ht="12.75" customHeight="1" x14ac:dyDescent="0.25">
      <c r="A12" s="210"/>
      <c r="B12" s="210"/>
      <c r="C12" s="210"/>
      <c r="D12" s="210"/>
      <c r="E12" s="215"/>
      <c r="F12" s="216"/>
      <c r="G12" s="218"/>
      <c r="H12" s="218"/>
      <c r="I12" s="218"/>
      <c r="J12" s="218"/>
      <c r="K12" s="210"/>
      <c r="L12" s="17" t="s">
        <v>10</v>
      </c>
      <c r="M12" s="18" t="s">
        <v>17</v>
      </c>
      <c r="N12" s="19"/>
      <c r="O12" s="124" t="s">
        <v>537</v>
      </c>
      <c r="P12" s="124" t="s">
        <v>377</v>
      </c>
      <c r="Q12" s="124" t="s">
        <v>20</v>
      </c>
      <c r="R12" s="124" t="s">
        <v>317</v>
      </c>
      <c r="S12" s="124" t="s">
        <v>10</v>
      </c>
      <c r="T12" s="124" t="s">
        <v>349</v>
      </c>
      <c r="U12" s="124" t="s">
        <v>24</v>
      </c>
      <c r="V12" s="124" t="s">
        <v>23</v>
      </c>
      <c r="W12" s="124" t="s">
        <v>561</v>
      </c>
      <c r="X12" s="124" t="s">
        <v>18</v>
      </c>
      <c r="Y12" s="124" t="s">
        <v>415</v>
      </c>
      <c r="Z12" s="124" t="s">
        <v>31</v>
      </c>
      <c r="AA12" s="124" t="s">
        <v>565</v>
      </c>
      <c r="AB12" s="124" t="s">
        <v>575</v>
      </c>
      <c r="AC12" s="124" t="s">
        <v>323</v>
      </c>
      <c r="AD12" s="124" t="s">
        <v>18</v>
      </c>
      <c r="AE12" s="124" t="s">
        <v>21</v>
      </c>
      <c r="AF12" s="124" t="s">
        <v>19</v>
      </c>
      <c r="AG12" s="124" t="s">
        <v>583</v>
      </c>
      <c r="AH12" s="124" t="s">
        <v>19</v>
      </c>
      <c r="AI12" s="124" t="s">
        <v>23</v>
      </c>
      <c r="AJ12" s="124" t="s">
        <v>598</v>
      </c>
      <c r="AK12" s="124" t="s">
        <v>592</v>
      </c>
      <c r="AL12" s="124" t="s">
        <v>597</v>
      </c>
      <c r="AM12" s="124" t="s">
        <v>19</v>
      </c>
      <c r="AN12" s="124" t="s">
        <v>525</v>
      </c>
      <c r="AO12" s="124" t="s">
        <v>20</v>
      </c>
      <c r="AP12" s="124" t="s">
        <v>484</v>
      </c>
      <c r="AQ12" s="124" t="s">
        <v>23</v>
      </c>
      <c r="AR12" s="124" t="s">
        <v>409</v>
      </c>
      <c r="AS12" s="124" t="s">
        <v>459</v>
      </c>
      <c r="AT12" s="163" t="s">
        <v>468</v>
      </c>
      <c r="AU12" s="124" t="s">
        <v>472</v>
      </c>
      <c r="AV12" s="124" t="s">
        <v>482</v>
      </c>
      <c r="AW12" s="163" t="s">
        <v>476</v>
      </c>
      <c r="AX12" s="163" t="s">
        <v>67</v>
      </c>
      <c r="AY12" s="182" t="s">
        <v>79</v>
      </c>
      <c r="AZ12" s="182" t="s">
        <v>481</v>
      </c>
      <c r="BA12" s="182" t="s">
        <v>79</v>
      </c>
      <c r="BB12" s="182" t="s">
        <v>19</v>
      </c>
      <c r="BC12" s="182" t="s">
        <v>377</v>
      </c>
      <c r="BD12" s="182" t="s">
        <v>19</v>
      </c>
      <c r="BE12" s="168" t="s">
        <v>24</v>
      </c>
      <c r="BF12" s="147" t="s">
        <v>455</v>
      </c>
      <c r="BG12" s="124" t="s">
        <v>25</v>
      </c>
      <c r="BH12" s="124" t="s">
        <v>26</v>
      </c>
      <c r="BI12" s="123" t="s">
        <v>413</v>
      </c>
      <c r="BJ12" s="124" t="s">
        <v>373</v>
      </c>
      <c r="BK12" s="124" t="s">
        <v>444</v>
      </c>
      <c r="BL12" s="124" t="s">
        <v>22</v>
      </c>
      <c r="BM12" s="124" t="s">
        <v>28</v>
      </c>
      <c r="BN12" s="124" t="s">
        <v>29</v>
      </c>
      <c r="BO12" s="124" t="s">
        <v>431</v>
      </c>
      <c r="BP12" s="124" t="s">
        <v>30</v>
      </c>
      <c r="BQ12" s="124" t="s">
        <v>27</v>
      </c>
      <c r="BR12" s="124" t="s">
        <v>358</v>
      </c>
      <c r="BS12" s="156" t="s">
        <v>421</v>
      </c>
    </row>
    <row r="13" spans="1:71" ht="14.25" customHeight="1" x14ac:dyDescent="0.25">
      <c r="L13" s="22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69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4.1" customHeight="1" x14ac:dyDescent="0.25">
      <c r="A14" s="23">
        <f t="shared" ref="A14:A77" si="0">A13+1</f>
        <v>1</v>
      </c>
      <c r="B14" s="24" t="s">
        <v>32</v>
      </c>
      <c r="C14" s="25">
        <v>498</v>
      </c>
      <c r="D14" s="26" t="s">
        <v>26</v>
      </c>
      <c r="E14" s="27">
        <f>MAX(O14:AO14)</f>
        <v>0</v>
      </c>
      <c r="F14" s="27" t="e">
        <f>VLOOKUP(E14,Tab!$A$2:$B$255,2,TRUE)</f>
        <v>#N/A</v>
      </c>
      <c r="G14" s="28">
        <f t="shared" ref="G14:G77" si="1">LARGE(O14:BS14,1)</f>
        <v>582</v>
      </c>
      <c r="H14" s="28">
        <f t="shared" ref="H14:H77" si="2">LARGE(O14:BS14,2)</f>
        <v>580</v>
      </c>
      <c r="I14" s="28">
        <f t="shared" ref="I14:I77" si="3">LARGE(O14:BS14,3)</f>
        <v>580</v>
      </c>
      <c r="J14" s="28">
        <f t="shared" ref="J14:J77" si="4">LARGE(O14:BS14,4)</f>
        <v>578</v>
      </c>
      <c r="K14" s="28">
        <f t="shared" ref="K14:K77" si="5">LARGE(O14:BS14,5)</f>
        <v>574</v>
      </c>
      <c r="L14" s="29">
        <f t="shared" ref="L14:L77" si="6">SUM(G14:K14)</f>
        <v>2894</v>
      </c>
      <c r="M14" s="30">
        <f t="shared" ref="M14:M77" si="7">L14/5</f>
        <v>578.79999999999995</v>
      </c>
      <c r="N14" s="31"/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578</v>
      </c>
      <c r="AS14" s="32">
        <v>0</v>
      </c>
      <c r="AT14" s="32">
        <v>573</v>
      </c>
      <c r="AU14" s="32">
        <v>0</v>
      </c>
      <c r="AV14" s="32">
        <v>580</v>
      </c>
      <c r="AW14" s="32">
        <v>0</v>
      </c>
      <c r="AX14" s="32">
        <v>0</v>
      </c>
      <c r="AY14" s="32">
        <v>0</v>
      </c>
      <c r="AZ14" s="32">
        <v>573</v>
      </c>
      <c r="BA14" s="32">
        <v>0</v>
      </c>
      <c r="BB14" s="32">
        <v>0</v>
      </c>
      <c r="BC14" s="32">
        <v>582</v>
      </c>
      <c r="BD14" s="32">
        <v>0</v>
      </c>
      <c r="BE14" s="170">
        <v>0</v>
      </c>
      <c r="BF14" s="165">
        <v>0</v>
      </c>
      <c r="BG14" s="32">
        <v>580</v>
      </c>
      <c r="BH14" s="32">
        <v>572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574</v>
      </c>
      <c r="BR14" s="32">
        <v>0</v>
      </c>
      <c r="BS14" s="33">
        <v>0</v>
      </c>
    </row>
    <row r="15" spans="1:71" ht="14.1" customHeight="1" x14ac:dyDescent="0.25">
      <c r="A15" s="23">
        <f t="shared" si="0"/>
        <v>2</v>
      </c>
      <c r="B15" s="34" t="s">
        <v>38</v>
      </c>
      <c r="C15" s="35">
        <v>10436</v>
      </c>
      <c r="D15" s="36" t="s">
        <v>39</v>
      </c>
      <c r="E15" s="27">
        <f t="shared" ref="E15:E78" si="8">MAX(O15:AO15)</f>
        <v>571</v>
      </c>
      <c r="F15" s="27" t="str">
        <f>VLOOKUP(E15,Tab!$A$2:$B$255,2,TRUE)</f>
        <v>B</v>
      </c>
      <c r="G15" s="39">
        <f t="shared" si="1"/>
        <v>574</v>
      </c>
      <c r="H15" s="39">
        <f t="shared" si="2"/>
        <v>573</v>
      </c>
      <c r="I15" s="39">
        <f t="shared" si="3"/>
        <v>571</v>
      </c>
      <c r="J15" s="39">
        <f t="shared" si="4"/>
        <v>571</v>
      </c>
      <c r="K15" s="39">
        <f t="shared" si="5"/>
        <v>570</v>
      </c>
      <c r="L15" s="29">
        <f t="shared" si="6"/>
        <v>2859</v>
      </c>
      <c r="M15" s="30">
        <f t="shared" si="7"/>
        <v>571.79999999999995</v>
      </c>
      <c r="N15" s="31"/>
      <c r="O15" s="32">
        <v>0</v>
      </c>
      <c r="P15" s="32">
        <v>569</v>
      </c>
      <c r="Q15" s="32">
        <v>0</v>
      </c>
      <c r="R15" s="32">
        <v>0</v>
      </c>
      <c r="S15" s="32">
        <v>571</v>
      </c>
      <c r="T15" s="32">
        <v>570</v>
      </c>
      <c r="U15" s="32">
        <v>0</v>
      </c>
      <c r="V15" s="32">
        <v>0</v>
      </c>
      <c r="W15" s="32">
        <v>570</v>
      </c>
      <c r="X15" s="32">
        <v>0</v>
      </c>
      <c r="Y15" s="32">
        <v>0</v>
      </c>
      <c r="Z15" s="32">
        <v>0</v>
      </c>
      <c r="AA15" s="32">
        <v>568</v>
      </c>
      <c r="AB15" s="32">
        <v>569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568</v>
      </c>
      <c r="AS15" s="32">
        <v>0</v>
      </c>
      <c r="AT15" s="32">
        <v>574</v>
      </c>
      <c r="AU15" s="32">
        <v>0</v>
      </c>
      <c r="AV15" s="32">
        <v>573</v>
      </c>
      <c r="AW15" s="32">
        <v>0</v>
      </c>
      <c r="AX15" s="32">
        <v>568</v>
      </c>
      <c r="AY15" s="32">
        <v>0</v>
      </c>
      <c r="AZ15" s="32">
        <v>0</v>
      </c>
      <c r="BA15" s="32">
        <v>0</v>
      </c>
      <c r="BB15" s="32">
        <v>0</v>
      </c>
      <c r="BC15" s="32">
        <v>564</v>
      </c>
      <c r="BD15" s="32">
        <v>0</v>
      </c>
      <c r="BE15" s="170">
        <v>0</v>
      </c>
      <c r="BF15" s="165">
        <v>0</v>
      </c>
      <c r="BG15" s="32">
        <v>568</v>
      </c>
      <c r="BH15" s="32">
        <v>557</v>
      </c>
      <c r="BI15" s="32">
        <v>0</v>
      </c>
      <c r="BJ15" s="32">
        <v>0</v>
      </c>
      <c r="BK15" s="32">
        <v>571</v>
      </c>
      <c r="BL15" s="32">
        <v>0</v>
      </c>
      <c r="BM15" s="32">
        <v>565</v>
      </c>
      <c r="BN15" s="32">
        <v>0</v>
      </c>
      <c r="BO15" s="32">
        <v>0</v>
      </c>
      <c r="BP15" s="32">
        <v>0</v>
      </c>
      <c r="BQ15" s="32">
        <v>565</v>
      </c>
      <c r="BR15" s="32">
        <v>0</v>
      </c>
      <c r="BS15" s="33">
        <v>0</v>
      </c>
    </row>
    <row r="16" spans="1:71" ht="14.1" customHeight="1" x14ac:dyDescent="0.25">
      <c r="A16" s="23">
        <f t="shared" si="0"/>
        <v>3</v>
      </c>
      <c r="B16" s="37" t="s">
        <v>35</v>
      </c>
      <c r="C16" s="25">
        <v>1671</v>
      </c>
      <c r="D16" s="26" t="s">
        <v>36</v>
      </c>
      <c r="E16" s="27">
        <f t="shared" si="8"/>
        <v>571</v>
      </c>
      <c r="F16" s="27" t="str">
        <f>VLOOKUP(E16,Tab!$A$2:$B$255,2,TRUE)</f>
        <v>B</v>
      </c>
      <c r="G16" s="28">
        <f t="shared" si="1"/>
        <v>571</v>
      </c>
      <c r="H16" s="28">
        <f t="shared" si="2"/>
        <v>570</v>
      </c>
      <c r="I16" s="28">
        <f t="shared" si="3"/>
        <v>568</v>
      </c>
      <c r="J16" s="28">
        <f t="shared" si="4"/>
        <v>568</v>
      </c>
      <c r="K16" s="28">
        <f t="shared" si="5"/>
        <v>567</v>
      </c>
      <c r="L16" s="29">
        <f t="shared" si="6"/>
        <v>2844</v>
      </c>
      <c r="M16" s="30">
        <f t="shared" si="7"/>
        <v>568.79999999999995</v>
      </c>
      <c r="N16" s="31"/>
      <c r="O16" s="32">
        <v>0</v>
      </c>
      <c r="P16" s="32">
        <v>561</v>
      </c>
      <c r="Q16" s="32">
        <v>0</v>
      </c>
      <c r="R16" s="32">
        <v>0</v>
      </c>
      <c r="S16" s="32">
        <v>571</v>
      </c>
      <c r="T16" s="32">
        <v>567</v>
      </c>
      <c r="U16" s="32">
        <v>0</v>
      </c>
      <c r="V16" s="32">
        <v>0</v>
      </c>
      <c r="W16" s="32">
        <v>570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561</v>
      </c>
      <c r="AM16" s="32">
        <v>568</v>
      </c>
      <c r="AN16" s="32">
        <v>0</v>
      </c>
      <c r="AO16" s="32">
        <v>0</v>
      </c>
      <c r="AP16" s="32">
        <v>568</v>
      </c>
      <c r="AQ16" s="32">
        <v>0</v>
      </c>
      <c r="AR16" s="32">
        <v>0</v>
      </c>
      <c r="AS16" s="32">
        <v>0</v>
      </c>
      <c r="AT16" s="32">
        <v>560</v>
      </c>
      <c r="AU16" s="32">
        <v>0</v>
      </c>
      <c r="AV16" s="32">
        <v>556</v>
      </c>
      <c r="AW16" s="32">
        <v>0</v>
      </c>
      <c r="AX16" s="32">
        <v>566</v>
      </c>
      <c r="AY16" s="32">
        <v>0</v>
      </c>
      <c r="AZ16" s="32">
        <v>0</v>
      </c>
      <c r="BA16" s="32">
        <v>0</v>
      </c>
      <c r="BB16" s="32">
        <v>0</v>
      </c>
      <c r="BC16" s="32">
        <v>562</v>
      </c>
      <c r="BD16" s="32">
        <v>0</v>
      </c>
      <c r="BE16" s="170">
        <v>0</v>
      </c>
      <c r="BF16" s="165">
        <v>0</v>
      </c>
      <c r="BG16" s="32">
        <v>0</v>
      </c>
      <c r="BH16" s="32">
        <v>567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561</v>
      </c>
      <c r="BR16" s="32">
        <v>0</v>
      </c>
      <c r="BS16" s="33">
        <v>0</v>
      </c>
    </row>
    <row r="17" spans="1:71" ht="14.1" customHeight="1" x14ac:dyDescent="0.25">
      <c r="A17" s="23">
        <f t="shared" si="0"/>
        <v>4</v>
      </c>
      <c r="B17" s="37" t="s">
        <v>115</v>
      </c>
      <c r="C17" s="25">
        <v>602</v>
      </c>
      <c r="D17" s="26" t="s">
        <v>65</v>
      </c>
      <c r="E17" s="27">
        <f t="shared" si="8"/>
        <v>570</v>
      </c>
      <c r="F17" s="27" t="str">
        <f>VLOOKUP(E17,Tab!$A$2:$B$255,2,TRUE)</f>
        <v>B</v>
      </c>
      <c r="G17" s="28">
        <f t="shared" si="1"/>
        <v>571</v>
      </c>
      <c r="H17" s="28">
        <f t="shared" si="2"/>
        <v>570</v>
      </c>
      <c r="I17" s="28">
        <f t="shared" si="3"/>
        <v>567</v>
      </c>
      <c r="J17" s="28">
        <f t="shared" si="4"/>
        <v>567</v>
      </c>
      <c r="K17" s="28">
        <f t="shared" si="5"/>
        <v>566</v>
      </c>
      <c r="L17" s="29">
        <f t="shared" si="6"/>
        <v>2841</v>
      </c>
      <c r="M17" s="30">
        <f t="shared" si="7"/>
        <v>568.20000000000005</v>
      </c>
      <c r="N17" s="31"/>
      <c r="O17" s="32">
        <v>0</v>
      </c>
      <c r="P17" s="32">
        <v>564</v>
      </c>
      <c r="Q17" s="32">
        <v>0</v>
      </c>
      <c r="R17" s="32">
        <v>0</v>
      </c>
      <c r="S17" s="32">
        <v>563</v>
      </c>
      <c r="T17" s="32">
        <v>563</v>
      </c>
      <c r="U17" s="32">
        <v>0</v>
      </c>
      <c r="V17" s="32">
        <v>0</v>
      </c>
      <c r="W17" s="32">
        <v>570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565</v>
      </c>
      <c r="AQ17" s="32">
        <v>0</v>
      </c>
      <c r="AR17" s="32">
        <v>0</v>
      </c>
      <c r="AS17" s="32">
        <v>0</v>
      </c>
      <c r="AT17" s="32">
        <v>571</v>
      </c>
      <c r="AU17" s="32">
        <v>566</v>
      </c>
      <c r="AV17" s="32">
        <v>0</v>
      </c>
      <c r="AW17" s="32">
        <v>0</v>
      </c>
      <c r="AX17" s="32">
        <v>566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170">
        <v>0</v>
      </c>
      <c r="BF17" s="165">
        <v>0</v>
      </c>
      <c r="BG17" s="32">
        <v>562</v>
      </c>
      <c r="BH17" s="32">
        <v>561</v>
      </c>
      <c r="BI17" s="32">
        <v>0</v>
      </c>
      <c r="BJ17" s="32">
        <v>0</v>
      </c>
      <c r="BK17" s="32">
        <v>567</v>
      </c>
      <c r="BL17" s="32">
        <v>0</v>
      </c>
      <c r="BM17" s="32">
        <v>567</v>
      </c>
      <c r="BN17" s="32">
        <v>0</v>
      </c>
      <c r="BO17" s="32">
        <v>0</v>
      </c>
      <c r="BP17" s="32">
        <v>0</v>
      </c>
      <c r="BQ17" s="32">
        <v>562</v>
      </c>
      <c r="BR17" s="32">
        <v>0</v>
      </c>
      <c r="BS17" s="33">
        <v>0</v>
      </c>
    </row>
    <row r="18" spans="1:71" ht="14.1" customHeight="1" x14ac:dyDescent="0.25">
      <c r="A18" s="23">
        <f t="shared" si="0"/>
        <v>5</v>
      </c>
      <c r="B18" s="37" t="s">
        <v>43</v>
      </c>
      <c r="C18" s="25">
        <v>633</v>
      </c>
      <c r="D18" s="38" t="s">
        <v>26</v>
      </c>
      <c r="E18" s="27">
        <f t="shared" si="8"/>
        <v>574</v>
      </c>
      <c r="F18" s="27" t="str">
        <f>VLOOKUP(E18,Tab!$A$2:$B$255,2,TRUE)</f>
        <v>A</v>
      </c>
      <c r="G18" s="28">
        <f t="shared" si="1"/>
        <v>574</v>
      </c>
      <c r="H18" s="28">
        <f t="shared" si="2"/>
        <v>567</v>
      </c>
      <c r="I18" s="28">
        <f t="shared" si="3"/>
        <v>565</v>
      </c>
      <c r="J18" s="28">
        <f t="shared" si="4"/>
        <v>563</v>
      </c>
      <c r="K18" s="28">
        <f t="shared" si="5"/>
        <v>562</v>
      </c>
      <c r="L18" s="29">
        <f t="shared" si="6"/>
        <v>2831</v>
      </c>
      <c r="M18" s="30">
        <f t="shared" si="7"/>
        <v>566.20000000000005</v>
      </c>
      <c r="N18" s="31"/>
      <c r="O18" s="32">
        <v>0</v>
      </c>
      <c r="P18" s="32">
        <v>562</v>
      </c>
      <c r="Q18" s="32">
        <v>0</v>
      </c>
      <c r="R18" s="32">
        <v>0</v>
      </c>
      <c r="S18" s="32">
        <v>0</v>
      </c>
      <c r="T18" s="32">
        <v>567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574</v>
      </c>
      <c r="AB18" s="32">
        <v>555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540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563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554</v>
      </c>
      <c r="AY18" s="32">
        <v>0</v>
      </c>
      <c r="AZ18" s="32">
        <v>0</v>
      </c>
      <c r="BA18" s="32">
        <v>0</v>
      </c>
      <c r="BB18" s="32">
        <v>0</v>
      </c>
      <c r="BC18" s="32">
        <v>560</v>
      </c>
      <c r="BD18" s="32">
        <v>0</v>
      </c>
      <c r="BE18" s="170">
        <v>0</v>
      </c>
      <c r="BF18" s="165">
        <v>0</v>
      </c>
      <c r="BG18" s="32">
        <v>561</v>
      </c>
      <c r="BH18" s="32">
        <v>559</v>
      </c>
      <c r="BI18" s="32">
        <v>0</v>
      </c>
      <c r="BJ18" s="32">
        <v>0</v>
      </c>
      <c r="BK18" s="32">
        <v>554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565</v>
      </c>
      <c r="BR18" s="32">
        <v>0</v>
      </c>
      <c r="BS18" s="33">
        <v>0</v>
      </c>
    </row>
    <row r="19" spans="1:71" ht="14.1" customHeight="1" x14ac:dyDescent="0.25">
      <c r="A19" s="23">
        <f t="shared" si="0"/>
        <v>6</v>
      </c>
      <c r="B19" s="159" t="s">
        <v>40</v>
      </c>
      <c r="C19" s="35">
        <v>7139</v>
      </c>
      <c r="D19" s="40" t="s">
        <v>41</v>
      </c>
      <c r="E19" s="27">
        <f t="shared" si="8"/>
        <v>568</v>
      </c>
      <c r="F19" s="27" t="str">
        <f>VLOOKUP(E19,Tab!$A$2:$B$255,2,TRUE)</f>
        <v>C</v>
      </c>
      <c r="G19" s="28">
        <f t="shared" si="1"/>
        <v>570</v>
      </c>
      <c r="H19" s="28">
        <f t="shared" si="2"/>
        <v>568</v>
      </c>
      <c r="I19" s="28">
        <f t="shared" si="3"/>
        <v>567</v>
      </c>
      <c r="J19" s="28">
        <f t="shared" si="4"/>
        <v>563</v>
      </c>
      <c r="K19" s="28">
        <f t="shared" si="5"/>
        <v>562</v>
      </c>
      <c r="L19" s="29">
        <f t="shared" si="6"/>
        <v>2830</v>
      </c>
      <c r="M19" s="30">
        <f t="shared" si="7"/>
        <v>566</v>
      </c>
      <c r="N19" s="31"/>
      <c r="O19" s="32">
        <v>0</v>
      </c>
      <c r="P19" s="32">
        <v>0</v>
      </c>
      <c r="Q19" s="32">
        <v>561</v>
      </c>
      <c r="R19" s="32">
        <v>0</v>
      </c>
      <c r="S19" s="32">
        <v>0</v>
      </c>
      <c r="T19" s="32">
        <v>567</v>
      </c>
      <c r="U19" s="32">
        <v>0</v>
      </c>
      <c r="V19" s="32">
        <v>568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563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570</v>
      </c>
      <c r="AR19" s="32">
        <v>0</v>
      </c>
      <c r="AS19" s="32">
        <v>556</v>
      </c>
      <c r="AT19" s="32">
        <v>0</v>
      </c>
      <c r="AU19" s="32">
        <v>560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561</v>
      </c>
      <c r="BB19" s="32">
        <v>0</v>
      </c>
      <c r="BC19" s="32">
        <v>0</v>
      </c>
      <c r="BD19" s="32">
        <v>562</v>
      </c>
      <c r="BE19" s="170">
        <v>0</v>
      </c>
      <c r="BF19" s="165">
        <v>0</v>
      </c>
      <c r="BG19" s="32">
        <v>558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3">
        <v>0</v>
      </c>
    </row>
    <row r="20" spans="1:71" ht="14.1" customHeight="1" x14ac:dyDescent="0.25">
      <c r="A20" s="23">
        <f t="shared" si="0"/>
        <v>7</v>
      </c>
      <c r="B20" s="159" t="s">
        <v>33</v>
      </c>
      <c r="C20" s="35">
        <v>11945</v>
      </c>
      <c r="D20" s="158" t="s">
        <v>34</v>
      </c>
      <c r="E20" s="27">
        <f t="shared" si="8"/>
        <v>0</v>
      </c>
      <c r="F20" s="27" t="e">
        <f>VLOOKUP(E20,Tab!$A$2:$B$255,2,TRUE)</f>
        <v>#N/A</v>
      </c>
      <c r="G20" s="28">
        <f t="shared" si="1"/>
        <v>566</v>
      </c>
      <c r="H20" s="28">
        <f t="shared" si="2"/>
        <v>565</v>
      </c>
      <c r="I20" s="28">
        <f t="shared" si="3"/>
        <v>564</v>
      </c>
      <c r="J20" s="28">
        <f t="shared" si="4"/>
        <v>564</v>
      </c>
      <c r="K20" s="28">
        <f t="shared" si="5"/>
        <v>561</v>
      </c>
      <c r="L20" s="29">
        <f t="shared" si="6"/>
        <v>2820</v>
      </c>
      <c r="M20" s="30">
        <f t="shared" si="7"/>
        <v>564</v>
      </c>
      <c r="N20" s="31"/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555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560</v>
      </c>
      <c r="BD20" s="32">
        <v>0</v>
      </c>
      <c r="BE20" s="170">
        <v>0</v>
      </c>
      <c r="BF20" s="165">
        <v>0</v>
      </c>
      <c r="BG20" s="32">
        <v>566</v>
      </c>
      <c r="BH20" s="32">
        <v>561</v>
      </c>
      <c r="BI20" s="32">
        <v>0</v>
      </c>
      <c r="BJ20" s="32">
        <v>0</v>
      </c>
      <c r="BK20" s="32">
        <v>564</v>
      </c>
      <c r="BL20" s="32">
        <v>0</v>
      </c>
      <c r="BM20" s="32">
        <v>565</v>
      </c>
      <c r="BN20" s="32">
        <v>0</v>
      </c>
      <c r="BO20" s="32">
        <v>0</v>
      </c>
      <c r="BP20" s="32">
        <v>0</v>
      </c>
      <c r="BQ20" s="32">
        <v>564</v>
      </c>
      <c r="BR20" s="32">
        <v>0</v>
      </c>
      <c r="BS20" s="33">
        <v>0</v>
      </c>
    </row>
    <row r="21" spans="1:71" ht="14.1" customHeight="1" x14ac:dyDescent="0.25">
      <c r="A21" s="23">
        <f t="shared" si="0"/>
        <v>8</v>
      </c>
      <c r="B21" s="45" t="s">
        <v>42</v>
      </c>
      <c r="C21" s="35">
        <v>9676</v>
      </c>
      <c r="D21" s="160" t="s">
        <v>36</v>
      </c>
      <c r="E21" s="27">
        <f t="shared" si="8"/>
        <v>566</v>
      </c>
      <c r="F21" s="27" t="str">
        <f>VLOOKUP(E21,Tab!$A$2:$B$255,2,TRUE)</f>
        <v>C</v>
      </c>
      <c r="G21" s="28">
        <f t="shared" si="1"/>
        <v>566</v>
      </c>
      <c r="H21" s="28">
        <f t="shared" si="2"/>
        <v>564</v>
      </c>
      <c r="I21" s="28">
        <f t="shared" si="3"/>
        <v>562</v>
      </c>
      <c r="J21" s="28">
        <f t="shared" si="4"/>
        <v>560</v>
      </c>
      <c r="K21" s="28">
        <f t="shared" si="5"/>
        <v>559</v>
      </c>
      <c r="L21" s="29">
        <f t="shared" si="6"/>
        <v>2811</v>
      </c>
      <c r="M21" s="30">
        <f t="shared" si="7"/>
        <v>562.20000000000005</v>
      </c>
      <c r="N21" s="31"/>
      <c r="O21" s="32">
        <v>0</v>
      </c>
      <c r="P21" s="32">
        <v>566</v>
      </c>
      <c r="Q21" s="32">
        <v>0</v>
      </c>
      <c r="R21" s="32">
        <v>0</v>
      </c>
      <c r="S21" s="32">
        <v>564</v>
      </c>
      <c r="T21" s="32">
        <v>549</v>
      </c>
      <c r="U21" s="32">
        <v>0</v>
      </c>
      <c r="V21" s="32">
        <v>0</v>
      </c>
      <c r="W21" s="32">
        <v>552</v>
      </c>
      <c r="X21" s="32">
        <v>0</v>
      </c>
      <c r="Y21" s="32">
        <v>0</v>
      </c>
      <c r="Z21" s="32">
        <v>0</v>
      </c>
      <c r="AA21" s="32">
        <v>558</v>
      </c>
      <c r="AB21" s="32">
        <v>557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559</v>
      </c>
      <c r="AO21" s="32">
        <v>0</v>
      </c>
      <c r="AP21" s="32">
        <v>560</v>
      </c>
      <c r="AQ21" s="32">
        <v>0</v>
      </c>
      <c r="AR21" s="32">
        <v>0</v>
      </c>
      <c r="AS21" s="32">
        <v>0</v>
      </c>
      <c r="AT21" s="32">
        <v>556</v>
      </c>
      <c r="AU21" s="32">
        <v>547</v>
      </c>
      <c r="AV21" s="32">
        <v>0</v>
      </c>
      <c r="AW21" s="32">
        <v>0</v>
      </c>
      <c r="AX21" s="32">
        <v>562</v>
      </c>
      <c r="AY21" s="32">
        <v>0</v>
      </c>
      <c r="AZ21" s="32">
        <v>0</v>
      </c>
      <c r="BA21" s="32">
        <v>0</v>
      </c>
      <c r="BB21" s="32">
        <v>0</v>
      </c>
      <c r="BC21" s="32">
        <v>558</v>
      </c>
      <c r="BD21" s="32">
        <v>0</v>
      </c>
      <c r="BE21" s="170">
        <v>0</v>
      </c>
      <c r="BF21" s="165">
        <v>0</v>
      </c>
      <c r="BG21" s="32">
        <v>555</v>
      </c>
      <c r="BH21" s="32">
        <v>555</v>
      </c>
      <c r="BI21" s="32">
        <v>0</v>
      </c>
      <c r="BJ21" s="32">
        <v>0</v>
      </c>
      <c r="BK21" s="32">
        <v>551</v>
      </c>
      <c r="BL21" s="32">
        <v>0</v>
      </c>
      <c r="BM21" s="32">
        <v>554</v>
      </c>
      <c r="BN21" s="32">
        <v>0</v>
      </c>
      <c r="BO21" s="32">
        <v>0</v>
      </c>
      <c r="BP21" s="32">
        <v>0</v>
      </c>
      <c r="BQ21" s="32">
        <v>553</v>
      </c>
      <c r="BR21" s="32">
        <v>0</v>
      </c>
      <c r="BS21" s="33">
        <v>0</v>
      </c>
    </row>
    <row r="22" spans="1:71" s="5" customFormat="1" ht="14.1" customHeight="1" x14ac:dyDescent="0.25">
      <c r="A22" s="23">
        <f t="shared" si="0"/>
        <v>9</v>
      </c>
      <c r="B22" s="159" t="s">
        <v>54</v>
      </c>
      <c r="C22" s="35">
        <v>881</v>
      </c>
      <c r="D22" s="158" t="s">
        <v>34</v>
      </c>
      <c r="E22" s="27">
        <f t="shared" si="8"/>
        <v>568</v>
      </c>
      <c r="F22" s="27" t="str">
        <f>VLOOKUP(E22,Tab!$A$2:$B$255,2,TRUE)</f>
        <v>C</v>
      </c>
      <c r="G22" s="28">
        <f t="shared" si="1"/>
        <v>568</v>
      </c>
      <c r="H22" s="28">
        <f t="shared" si="2"/>
        <v>562</v>
      </c>
      <c r="I22" s="28">
        <f t="shared" si="3"/>
        <v>560</v>
      </c>
      <c r="J22" s="28">
        <f t="shared" si="4"/>
        <v>560</v>
      </c>
      <c r="K22" s="28">
        <f t="shared" si="5"/>
        <v>559</v>
      </c>
      <c r="L22" s="29">
        <f t="shared" si="6"/>
        <v>2809</v>
      </c>
      <c r="M22" s="30">
        <f t="shared" si="7"/>
        <v>561.79999999999995</v>
      </c>
      <c r="N22" s="31"/>
      <c r="O22" s="32">
        <v>0</v>
      </c>
      <c r="P22" s="32">
        <v>555</v>
      </c>
      <c r="Q22" s="32">
        <v>0</v>
      </c>
      <c r="R22" s="32">
        <v>0</v>
      </c>
      <c r="S22" s="32">
        <v>0</v>
      </c>
      <c r="T22" s="32">
        <v>552</v>
      </c>
      <c r="U22" s="32">
        <v>0</v>
      </c>
      <c r="V22" s="32">
        <v>0</v>
      </c>
      <c r="W22" s="32">
        <v>552</v>
      </c>
      <c r="X22" s="32">
        <v>0</v>
      </c>
      <c r="Y22" s="32">
        <v>0</v>
      </c>
      <c r="Z22" s="32">
        <v>0</v>
      </c>
      <c r="AA22" s="32">
        <v>568</v>
      </c>
      <c r="AB22" s="32">
        <v>541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560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560</v>
      </c>
      <c r="AQ22" s="32">
        <v>0</v>
      </c>
      <c r="AR22" s="32">
        <v>0</v>
      </c>
      <c r="AS22" s="32">
        <v>0</v>
      </c>
      <c r="AT22" s="32">
        <v>558</v>
      </c>
      <c r="AU22" s="32">
        <v>558</v>
      </c>
      <c r="AV22" s="32">
        <v>0</v>
      </c>
      <c r="AW22" s="32">
        <v>0</v>
      </c>
      <c r="AX22" s="32">
        <v>562</v>
      </c>
      <c r="AY22" s="32">
        <v>0</v>
      </c>
      <c r="AZ22" s="32">
        <v>0</v>
      </c>
      <c r="BA22" s="32">
        <v>0</v>
      </c>
      <c r="BB22" s="32">
        <v>0</v>
      </c>
      <c r="BC22" s="32">
        <v>556</v>
      </c>
      <c r="BD22" s="32">
        <v>0</v>
      </c>
      <c r="BE22" s="170">
        <v>0</v>
      </c>
      <c r="BF22" s="165">
        <v>0</v>
      </c>
      <c r="BG22" s="32">
        <v>559</v>
      </c>
      <c r="BH22" s="32">
        <v>559</v>
      </c>
      <c r="BI22" s="32">
        <v>0</v>
      </c>
      <c r="BJ22" s="32">
        <v>0</v>
      </c>
      <c r="BK22" s="32">
        <v>547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551</v>
      </c>
      <c r="BR22" s="32">
        <v>0</v>
      </c>
      <c r="BS22" s="33">
        <v>0</v>
      </c>
    </row>
    <row r="23" spans="1:71" ht="14.1" customHeight="1" x14ac:dyDescent="0.25">
      <c r="A23" s="23">
        <f t="shared" si="0"/>
        <v>10</v>
      </c>
      <c r="B23" s="43" t="s">
        <v>125</v>
      </c>
      <c r="C23" s="35">
        <v>14112</v>
      </c>
      <c r="D23" s="40" t="s">
        <v>386</v>
      </c>
      <c r="E23" s="27">
        <f t="shared" si="8"/>
        <v>562</v>
      </c>
      <c r="F23" s="27" t="str">
        <f>VLOOKUP(E23,Tab!$A$2:$B$255,2,TRUE)</f>
        <v>Não</v>
      </c>
      <c r="G23" s="28">
        <f t="shared" si="1"/>
        <v>562</v>
      </c>
      <c r="H23" s="28">
        <f t="shared" si="2"/>
        <v>562</v>
      </c>
      <c r="I23" s="28">
        <f t="shared" si="3"/>
        <v>561</v>
      </c>
      <c r="J23" s="28">
        <f t="shared" si="4"/>
        <v>560</v>
      </c>
      <c r="K23" s="28">
        <f t="shared" si="5"/>
        <v>557</v>
      </c>
      <c r="L23" s="29">
        <f t="shared" si="6"/>
        <v>2802</v>
      </c>
      <c r="M23" s="30">
        <f t="shared" si="7"/>
        <v>560.4</v>
      </c>
      <c r="N23" s="31"/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556</v>
      </c>
      <c r="AM23" s="32">
        <v>562</v>
      </c>
      <c r="AN23" s="32">
        <v>0</v>
      </c>
      <c r="AO23" s="32">
        <v>555</v>
      </c>
      <c r="AP23" s="32">
        <v>0</v>
      </c>
      <c r="AQ23" s="32">
        <v>562</v>
      </c>
      <c r="AR23" s="32">
        <v>0</v>
      </c>
      <c r="AS23" s="32">
        <v>557</v>
      </c>
      <c r="AT23" s="32">
        <v>0</v>
      </c>
      <c r="AU23" s="32">
        <v>0</v>
      </c>
      <c r="AV23" s="32">
        <v>0</v>
      </c>
      <c r="AW23" s="32">
        <v>560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554</v>
      </c>
      <c r="BD23" s="32">
        <v>0</v>
      </c>
      <c r="BE23" s="170">
        <v>0</v>
      </c>
      <c r="BF23" s="165">
        <v>0</v>
      </c>
      <c r="BG23" s="32">
        <v>552</v>
      </c>
      <c r="BH23" s="32">
        <v>561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557</v>
      </c>
      <c r="BO23" s="32">
        <v>0</v>
      </c>
      <c r="BP23" s="32">
        <v>0</v>
      </c>
      <c r="BQ23" s="32">
        <v>553</v>
      </c>
      <c r="BR23" s="32">
        <v>0</v>
      </c>
      <c r="BS23" s="33">
        <v>0</v>
      </c>
    </row>
    <row r="24" spans="1:71" ht="14.1" customHeight="1" x14ac:dyDescent="0.25">
      <c r="A24" s="23">
        <f t="shared" si="0"/>
        <v>11</v>
      </c>
      <c r="B24" s="43" t="s">
        <v>59</v>
      </c>
      <c r="C24" s="35">
        <v>1779</v>
      </c>
      <c r="D24" s="40" t="s">
        <v>60</v>
      </c>
      <c r="E24" s="27">
        <f t="shared" si="8"/>
        <v>553</v>
      </c>
      <c r="F24" s="27" t="str">
        <f>VLOOKUP(E24,Tab!$A$2:$B$255,2,TRUE)</f>
        <v>Não</v>
      </c>
      <c r="G24" s="28">
        <f t="shared" si="1"/>
        <v>563</v>
      </c>
      <c r="H24" s="28">
        <f t="shared" si="2"/>
        <v>561</v>
      </c>
      <c r="I24" s="28">
        <f t="shared" si="3"/>
        <v>561</v>
      </c>
      <c r="J24" s="28">
        <f t="shared" si="4"/>
        <v>558</v>
      </c>
      <c r="K24" s="28">
        <f t="shared" si="5"/>
        <v>555</v>
      </c>
      <c r="L24" s="29">
        <f t="shared" si="6"/>
        <v>2798</v>
      </c>
      <c r="M24" s="30">
        <f t="shared" si="7"/>
        <v>559.6</v>
      </c>
      <c r="N24" s="31"/>
      <c r="O24" s="32">
        <v>0</v>
      </c>
      <c r="P24" s="32">
        <v>553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561</v>
      </c>
      <c r="AQ24" s="32">
        <v>0</v>
      </c>
      <c r="AR24" s="32">
        <v>0</v>
      </c>
      <c r="AS24" s="32">
        <v>0</v>
      </c>
      <c r="AT24" s="32">
        <v>561</v>
      </c>
      <c r="AU24" s="32">
        <v>545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553</v>
      </c>
      <c r="BD24" s="32">
        <v>0</v>
      </c>
      <c r="BE24" s="170">
        <v>0</v>
      </c>
      <c r="BF24" s="165">
        <v>0</v>
      </c>
      <c r="BG24" s="32">
        <v>558</v>
      </c>
      <c r="BH24" s="32">
        <v>555</v>
      </c>
      <c r="BI24" s="32">
        <v>0</v>
      </c>
      <c r="BJ24" s="32">
        <v>0</v>
      </c>
      <c r="BK24" s="32">
        <v>555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563</v>
      </c>
      <c r="BR24" s="32">
        <v>0</v>
      </c>
      <c r="BS24" s="33">
        <v>0</v>
      </c>
    </row>
    <row r="25" spans="1:71" ht="14.1" customHeight="1" x14ac:dyDescent="0.25">
      <c r="A25" s="23">
        <f t="shared" si="0"/>
        <v>12</v>
      </c>
      <c r="B25" s="159" t="s">
        <v>241</v>
      </c>
      <c r="C25" s="35">
        <v>13965</v>
      </c>
      <c r="D25" s="158" t="s">
        <v>67</v>
      </c>
      <c r="E25" s="27">
        <f t="shared" si="8"/>
        <v>550</v>
      </c>
      <c r="F25" s="27" t="str">
        <f>VLOOKUP(E25,Tab!$A$2:$B$255,2,TRUE)</f>
        <v>Não</v>
      </c>
      <c r="G25" s="28">
        <f t="shared" si="1"/>
        <v>565</v>
      </c>
      <c r="H25" s="28">
        <f t="shared" si="2"/>
        <v>564</v>
      </c>
      <c r="I25" s="28">
        <f t="shared" si="3"/>
        <v>558</v>
      </c>
      <c r="J25" s="28">
        <f t="shared" si="4"/>
        <v>556</v>
      </c>
      <c r="K25" s="28">
        <f t="shared" si="5"/>
        <v>555</v>
      </c>
      <c r="L25" s="29">
        <f t="shared" si="6"/>
        <v>2798</v>
      </c>
      <c r="M25" s="30">
        <f t="shared" si="7"/>
        <v>559.6</v>
      </c>
      <c r="N25" s="31"/>
      <c r="O25" s="32">
        <v>0</v>
      </c>
      <c r="P25" s="32">
        <v>0</v>
      </c>
      <c r="Q25" s="32">
        <v>550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547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553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564</v>
      </c>
      <c r="AZ25" s="32">
        <v>0</v>
      </c>
      <c r="BA25" s="32">
        <v>555</v>
      </c>
      <c r="BB25" s="32">
        <v>0</v>
      </c>
      <c r="BC25" s="32">
        <v>0</v>
      </c>
      <c r="BD25" s="32">
        <v>558</v>
      </c>
      <c r="BE25" s="170">
        <v>0</v>
      </c>
      <c r="BF25" s="165">
        <v>0</v>
      </c>
      <c r="BG25" s="32">
        <v>565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0</v>
      </c>
      <c r="BN25" s="32">
        <v>556</v>
      </c>
      <c r="BO25" s="32">
        <v>0</v>
      </c>
      <c r="BP25" s="32">
        <v>0</v>
      </c>
      <c r="BQ25" s="32">
        <v>0</v>
      </c>
      <c r="BR25" s="32">
        <v>0</v>
      </c>
      <c r="BS25" s="33">
        <v>553</v>
      </c>
    </row>
    <row r="26" spans="1:71" ht="14.1" customHeight="1" x14ac:dyDescent="0.25">
      <c r="A26" s="23">
        <f t="shared" si="0"/>
        <v>13</v>
      </c>
      <c r="B26" s="159" t="s">
        <v>64</v>
      </c>
      <c r="C26" s="35">
        <v>779</v>
      </c>
      <c r="D26" s="158" t="s">
        <v>44</v>
      </c>
      <c r="E26" s="27">
        <f t="shared" si="8"/>
        <v>560</v>
      </c>
      <c r="F26" s="27" t="str">
        <f>VLOOKUP(E26,Tab!$A$2:$B$255,2,TRUE)</f>
        <v>Não</v>
      </c>
      <c r="G26" s="28">
        <f t="shared" si="1"/>
        <v>562</v>
      </c>
      <c r="H26" s="28">
        <f t="shared" si="2"/>
        <v>560</v>
      </c>
      <c r="I26" s="28">
        <f t="shared" si="3"/>
        <v>560</v>
      </c>
      <c r="J26" s="28">
        <f t="shared" si="4"/>
        <v>558</v>
      </c>
      <c r="K26" s="28">
        <f t="shared" si="5"/>
        <v>557</v>
      </c>
      <c r="L26" s="29">
        <f t="shared" si="6"/>
        <v>2797</v>
      </c>
      <c r="M26" s="30">
        <f t="shared" si="7"/>
        <v>559.4</v>
      </c>
      <c r="N26" s="31"/>
      <c r="O26" s="32">
        <v>0</v>
      </c>
      <c r="P26" s="32">
        <v>0</v>
      </c>
      <c r="Q26" s="32">
        <v>0</v>
      </c>
      <c r="R26" s="32">
        <v>0</v>
      </c>
      <c r="S26" s="32">
        <v>560</v>
      </c>
      <c r="T26" s="32">
        <v>555</v>
      </c>
      <c r="U26" s="32">
        <v>0</v>
      </c>
      <c r="V26" s="32">
        <v>0</v>
      </c>
      <c r="W26" s="32">
        <v>560</v>
      </c>
      <c r="X26" s="32">
        <v>0</v>
      </c>
      <c r="Y26" s="32">
        <v>0</v>
      </c>
      <c r="Z26" s="32">
        <v>0</v>
      </c>
      <c r="AA26" s="32">
        <v>553</v>
      </c>
      <c r="AB26" s="32">
        <v>543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557</v>
      </c>
      <c r="AQ26" s="32">
        <v>0</v>
      </c>
      <c r="AR26" s="32">
        <v>0</v>
      </c>
      <c r="AS26" s="32">
        <v>0</v>
      </c>
      <c r="AT26" s="32">
        <v>562</v>
      </c>
      <c r="AU26" s="32">
        <v>554</v>
      </c>
      <c r="AV26" s="32">
        <v>0</v>
      </c>
      <c r="AW26" s="32">
        <v>0</v>
      </c>
      <c r="AX26" s="32">
        <v>555</v>
      </c>
      <c r="AY26" s="32">
        <v>0</v>
      </c>
      <c r="AZ26" s="32">
        <v>0</v>
      </c>
      <c r="BA26" s="32">
        <v>0</v>
      </c>
      <c r="BB26" s="32">
        <v>0</v>
      </c>
      <c r="BC26" s="32">
        <v>558</v>
      </c>
      <c r="BD26" s="32">
        <v>0</v>
      </c>
      <c r="BE26" s="170">
        <v>0</v>
      </c>
      <c r="BF26" s="165">
        <v>0</v>
      </c>
      <c r="BG26" s="32">
        <v>550</v>
      </c>
      <c r="BH26" s="32">
        <v>556</v>
      </c>
      <c r="BI26" s="32">
        <v>0</v>
      </c>
      <c r="BJ26" s="32">
        <v>0</v>
      </c>
      <c r="BK26" s="32">
        <v>557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556</v>
      </c>
      <c r="BR26" s="32">
        <v>0</v>
      </c>
      <c r="BS26" s="33">
        <v>0</v>
      </c>
    </row>
    <row r="27" spans="1:71" ht="14.1" customHeight="1" x14ac:dyDescent="0.25">
      <c r="A27" s="23">
        <f t="shared" si="0"/>
        <v>14</v>
      </c>
      <c r="B27" s="159" t="s">
        <v>116</v>
      </c>
      <c r="C27" s="35">
        <v>4562</v>
      </c>
      <c r="D27" s="158" t="s">
        <v>79</v>
      </c>
      <c r="E27" s="27">
        <f t="shared" si="8"/>
        <v>551</v>
      </c>
      <c r="F27" s="27" t="str">
        <f>VLOOKUP(E27,Tab!$A$2:$B$255,2,TRUE)</f>
        <v>Não</v>
      </c>
      <c r="G27" s="28">
        <f t="shared" si="1"/>
        <v>565</v>
      </c>
      <c r="H27" s="28">
        <f t="shared" si="2"/>
        <v>565</v>
      </c>
      <c r="I27" s="28">
        <f t="shared" si="3"/>
        <v>562</v>
      </c>
      <c r="J27" s="28">
        <f t="shared" si="4"/>
        <v>551</v>
      </c>
      <c r="K27" s="28">
        <f t="shared" si="5"/>
        <v>551</v>
      </c>
      <c r="L27" s="29">
        <f t="shared" si="6"/>
        <v>2794</v>
      </c>
      <c r="M27" s="30">
        <f t="shared" si="7"/>
        <v>558.79999999999995</v>
      </c>
      <c r="N27" s="31"/>
      <c r="O27" s="32">
        <v>0</v>
      </c>
      <c r="P27" s="32">
        <v>0</v>
      </c>
      <c r="Q27" s="32">
        <v>545</v>
      </c>
      <c r="R27" s="32">
        <v>0</v>
      </c>
      <c r="S27" s="32">
        <v>0</v>
      </c>
      <c r="T27" s="32">
        <v>0</v>
      </c>
      <c r="U27" s="32">
        <v>0</v>
      </c>
      <c r="V27" s="32">
        <v>551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551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548</v>
      </c>
      <c r="AV27" s="32">
        <v>0</v>
      </c>
      <c r="AW27" s="32">
        <v>0</v>
      </c>
      <c r="AX27" s="32">
        <v>0</v>
      </c>
      <c r="AY27" s="32">
        <v>562</v>
      </c>
      <c r="AZ27" s="32">
        <v>0</v>
      </c>
      <c r="BA27" s="32">
        <v>565</v>
      </c>
      <c r="BB27" s="32">
        <v>0</v>
      </c>
      <c r="BC27" s="32">
        <v>0</v>
      </c>
      <c r="BD27" s="32">
        <v>0</v>
      </c>
      <c r="BE27" s="170">
        <v>0</v>
      </c>
      <c r="BF27" s="165">
        <v>0</v>
      </c>
      <c r="BG27" s="32">
        <v>545</v>
      </c>
      <c r="BH27" s="32">
        <v>0</v>
      </c>
      <c r="BI27" s="32">
        <v>0</v>
      </c>
      <c r="BJ27" s="32">
        <v>565</v>
      </c>
      <c r="BK27" s="32">
        <v>0</v>
      </c>
      <c r="BL27" s="32">
        <v>0</v>
      </c>
      <c r="BM27" s="32">
        <v>0</v>
      </c>
      <c r="BN27" s="32">
        <v>550</v>
      </c>
      <c r="BO27" s="32">
        <v>0</v>
      </c>
      <c r="BP27" s="32">
        <v>0</v>
      </c>
      <c r="BQ27" s="32">
        <v>0</v>
      </c>
      <c r="BR27" s="32">
        <v>0</v>
      </c>
      <c r="BS27" s="33">
        <v>0</v>
      </c>
    </row>
    <row r="28" spans="1:71" ht="14.1" customHeight="1" x14ac:dyDescent="0.25">
      <c r="A28" s="23">
        <f t="shared" si="0"/>
        <v>15</v>
      </c>
      <c r="B28" s="41" t="s">
        <v>69</v>
      </c>
      <c r="C28" s="35">
        <v>6350</v>
      </c>
      <c r="D28" s="42" t="s">
        <v>41</v>
      </c>
      <c r="E28" s="27">
        <f t="shared" si="8"/>
        <v>555</v>
      </c>
      <c r="F28" s="27" t="str">
        <f>VLOOKUP(E28,Tab!$A$2:$B$255,2,TRUE)</f>
        <v>Não</v>
      </c>
      <c r="G28" s="28">
        <f t="shared" si="1"/>
        <v>558</v>
      </c>
      <c r="H28" s="28">
        <f t="shared" si="2"/>
        <v>558</v>
      </c>
      <c r="I28" s="28">
        <f t="shared" si="3"/>
        <v>555</v>
      </c>
      <c r="J28" s="28">
        <f t="shared" si="4"/>
        <v>555</v>
      </c>
      <c r="K28" s="28">
        <f t="shared" si="5"/>
        <v>553</v>
      </c>
      <c r="L28" s="29">
        <f t="shared" si="6"/>
        <v>2779</v>
      </c>
      <c r="M28" s="30">
        <f t="shared" si="7"/>
        <v>555.79999999999995</v>
      </c>
      <c r="N28" s="31"/>
      <c r="O28" s="32">
        <v>0</v>
      </c>
      <c r="P28" s="32">
        <v>0</v>
      </c>
      <c r="Q28" s="32">
        <v>551</v>
      </c>
      <c r="R28" s="32">
        <v>0</v>
      </c>
      <c r="S28" s="32">
        <v>0</v>
      </c>
      <c r="T28" s="32">
        <v>0</v>
      </c>
      <c r="U28" s="32">
        <v>0</v>
      </c>
      <c r="V28" s="32">
        <v>552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543</v>
      </c>
      <c r="AJ28" s="32">
        <v>0</v>
      </c>
      <c r="AK28" s="32">
        <v>0</v>
      </c>
      <c r="AL28" s="32">
        <v>539</v>
      </c>
      <c r="AM28" s="32">
        <v>555</v>
      </c>
      <c r="AN28" s="32">
        <v>0</v>
      </c>
      <c r="AO28" s="32">
        <v>0</v>
      </c>
      <c r="AP28" s="32">
        <v>0</v>
      </c>
      <c r="AQ28" s="32">
        <v>551</v>
      </c>
      <c r="AR28" s="32">
        <v>0</v>
      </c>
      <c r="AS28" s="32">
        <v>558</v>
      </c>
      <c r="AT28" s="32">
        <v>0</v>
      </c>
      <c r="AU28" s="32">
        <v>543</v>
      </c>
      <c r="AV28" s="32">
        <v>0</v>
      </c>
      <c r="AW28" s="32">
        <v>555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170">
        <v>0</v>
      </c>
      <c r="BF28" s="165">
        <v>0</v>
      </c>
      <c r="BG28" s="32">
        <v>553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558</v>
      </c>
      <c r="BO28" s="32">
        <v>0</v>
      </c>
      <c r="BP28" s="32">
        <v>0</v>
      </c>
      <c r="BQ28" s="32">
        <v>0</v>
      </c>
      <c r="BR28" s="32">
        <v>0</v>
      </c>
      <c r="BS28" s="33">
        <v>549</v>
      </c>
    </row>
    <row r="29" spans="1:71" ht="14.1" customHeight="1" x14ac:dyDescent="0.25">
      <c r="A29" s="23">
        <f t="shared" si="0"/>
        <v>16</v>
      </c>
      <c r="B29" s="41" t="s">
        <v>56</v>
      </c>
      <c r="C29" s="35">
        <v>13351</v>
      </c>
      <c r="D29" s="42" t="s">
        <v>57</v>
      </c>
      <c r="E29" s="27">
        <f t="shared" si="8"/>
        <v>563</v>
      </c>
      <c r="F29" s="27" t="str">
        <f>VLOOKUP(E29,Tab!$A$2:$B$255,2,TRUE)</f>
        <v>Não</v>
      </c>
      <c r="G29" s="28">
        <f t="shared" si="1"/>
        <v>563</v>
      </c>
      <c r="H29" s="28">
        <f t="shared" si="2"/>
        <v>557</v>
      </c>
      <c r="I29" s="28">
        <f t="shared" si="3"/>
        <v>554</v>
      </c>
      <c r="J29" s="28">
        <f t="shared" si="4"/>
        <v>552</v>
      </c>
      <c r="K29" s="28">
        <f t="shared" si="5"/>
        <v>551</v>
      </c>
      <c r="L29" s="29">
        <f t="shared" si="6"/>
        <v>2777</v>
      </c>
      <c r="M29" s="30">
        <f t="shared" si="7"/>
        <v>555.4</v>
      </c>
      <c r="N29" s="31"/>
      <c r="O29" s="32">
        <v>0</v>
      </c>
      <c r="P29" s="32">
        <v>544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551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563</v>
      </c>
      <c r="AG29" s="32">
        <v>552</v>
      </c>
      <c r="AH29" s="32">
        <v>0</v>
      </c>
      <c r="AI29" s="32">
        <v>550</v>
      </c>
      <c r="AJ29" s="32">
        <v>548</v>
      </c>
      <c r="AK29" s="32">
        <v>0</v>
      </c>
      <c r="AL29" s="32">
        <v>557</v>
      </c>
      <c r="AM29" s="32">
        <v>554</v>
      </c>
      <c r="AN29" s="32">
        <v>0</v>
      </c>
      <c r="AO29" s="32">
        <v>545</v>
      </c>
      <c r="AP29" s="32">
        <v>546</v>
      </c>
      <c r="AQ29" s="32">
        <v>0</v>
      </c>
      <c r="AR29" s="32">
        <v>0</v>
      </c>
      <c r="AS29" s="32">
        <v>0</v>
      </c>
      <c r="AT29" s="32">
        <v>544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170">
        <v>0</v>
      </c>
      <c r="BF29" s="165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3">
        <v>0</v>
      </c>
    </row>
    <row r="30" spans="1:71" ht="14.1" customHeight="1" x14ac:dyDescent="0.25">
      <c r="A30" s="23">
        <f t="shared" si="0"/>
        <v>17</v>
      </c>
      <c r="B30" s="43" t="s">
        <v>51</v>
      </c>
      <c r="C30" s="35">
        <v>10772</v>
      </c>
      <c r="D30" s="40" t="s">
        <v>44</v>
      </c>
      <c r="E30" s="27">
        <f t="shared" si="8"/>
        <v>562</v>
      </c>
      <c r="F30" s="27" t="str">
        <f>VLOOKUP(E30,Tab!$A$2:$B$255,2,TRUE)</f>
        <v>Não</v>
      </c>
      <c r="G30" s="28">
        <f t="shared" si="1"/>
        <v>562</v>
      </c>
      <c r="H30" s="28">
        <f t="shared" si="2"/>
        <v>557</v>
      </c>
      <c r="I30" s="28">
        <f t="shared" si="3"/>
        <v>554</v>
      </c>
      <c r="J30" s="28">
        <f t="shared" si="4"/>
        <v>552</v>
      </c>
      <c r="K30" s="28">
        <f t="shared" si="5"/>
        <v>549</v>
      </c>
      <c r="L30" s="29">
        <f t="shared" si="6"/>
        <v>2774</v>
      </c>
      <c r="M30" s="30">
        <f t="shared" si="7"/>
        <v>554.79999999999995</v>
      </c>
      <c r="N30" s="31"/>
      <c r="O30" s="32">
        <v>0</v>
      </c>
      <c r="P30" s="32">
        <v>557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562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544</v>
      </c>
      <c r="BD30" s="32">
        <v>0</v>
      </c>
      <c r="BE30" s="170">
        <v>0</v>
      </c>
      <c r="BF30" s="165">
        <v>0</v>
      </c>
      <c r="BG30" s="32">
        <v>549</v>
      </c>
      <c r="BH30" s="32">
        <v>0</v>
      </c>
      <c r="BI30" s="32">
        <v>0</v>
      </c>
      <c r="BJ30" s="32">
        <v>0</v>
      </c>
      <c r="BK30" s="32">
        <v>552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554</v>
      </c>
      <c r="BR30" s="32">
        <v>0</v>
      </c>
      <c r="BS30" s="33">
        <v>0</v>
      </c>
    </row>
    <row r="31" spans="1:71" ht="14.1" customHeight="1" x14ac:dyDescent="0.25">
      <c r="A31" s="23">
        <f t="shared" si="0"/>
        <v>18</v>
      </c>
      <c r="B31" s="45" t="s">
        <v>71</v>
      </c>
      <c r="C31" s="35">
        <v>12263</v>
      </c>
      <c r="D31" s="160" t="s">
        <v>44</v>
      </c>
      <c r="E31" s="27">
        <f t="shared" si="8"/>
        <v>557</v>
      </c>
      <c r="F31" s="27" t="str">
        <f>VLOOKUP(E31,Tab!$A$2:$B$255,2,TRUE)</f>
        <v>Não</v>
      </c>
      <c r="G31" s="28">
        <f t="shared" si="1"/>
        <v>557</v>
      </c>
      <c r="H31" s="28">
        <f t="shared" si="2"/>
        <v>556</v>
      </c>
      <c r="I31" s="28">
        <f t="shared" si="3"/>
        <v>555</v>
      </c>
      <c r="J31" s="28">
        <f t="shared" si="4"/>
        <v>554</v>
      </c>
      <c r="K31" s="28">
        <f t="shared" si="5"/>
        <v>551</v>
      </c>
      <c r="L31" s="29">
        <f t="shared" si="6"/>
        <v>2773</v>
      </c>
      <c r="M31" s="30">
        <f t="shared" si="7"/>
        <v>554.6</v>
      </c>
      <c r="N31" s="31"/>
      <c r="O31" s="32">
        <v>0</v>
      </c>
      <c r="P31" s="32">
        <v>541</v>
      </c>
      <c r="Q31" s="32">
        <v>0</v>
      </c>
      <c r="R31" s="32">
        <v>0</v>
      </c>
      <c r="S31" s="32">
        <v>556</v>
      </c>
      <c r="T31" s="32">
        <v>557</v>
      </c>
      <c r="U31" s="32">
        <v>0</v>
      </c>
      <c r="V31" s="32">
        <v>0</v>
      </c>
      <c r="W31" s="32">
        <v>551</v>
      </c>
      <c r="X31" s="32">
        <v>0</v>
      </c>
      <c r="Y31" s="32">
        <v>0</v>
      </c>
      <c r="Z31" s="32">
        <v>0</v>
      </c>
      <c r="AA31" s="32">
        <v>547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554</v>
      </c>
      <c r="AQ31" s="32">
        <v>0</v>
      </c>
      <c r="AR31" s="32">
        <v>0</v>
      </c>
      <c r="AS31" s="32">
        <v>0</v>
      </c>
      <c r="AT31" s="32">
        <v>548</v>
      </c>
      <c r="AU31" s="32">
        <v>538</v>
      </c>
      <c r="AV31" s="32">
        <v>0</v>
      </c>
      <c r="AW31" s="32">
        <v>0</v>
      </c>
      <c r="AX31" s="32">
        <v>546</v>
      </c>
      <c r="AY31" s="32">
        <v>0</v>
      </c>
      <c r="AZ31" s="32">
        <v>0</v>
      </c>
      <c r="BA31" s="32">
        <v>0</v>
      </c>
      <c r="BB31" s="32">
        <v>0</v>
      </c>
      <c r="BC31" s="32">
        <v>549</v>
      </c>
      <c r="BD31" s="32">
        <v>0</v>
      </c>
      <c r="BE31" s="170">
        <v>0</v>
      </c>
      <c r="BF31" s="165">
        <v>0</v>
      </c>
      <c r="BG31" s="32">
        <v>544</v>
      </c>
      <c r="BH31" s="32">
        <v>555</v>
      </c>
      <c r="BI31" s="32">
        <v>0</v>
      </c>
      <c r="BJ31" s="32">
        <v>0</v>
      </c>
      <c r="BK31" s="32">
        <v>546</v>
      </c>
      <c r="BL31" s="32">
        <v>0</v>
      </c>
      <c r="BM31" s="32">
        <v>547</v>
      </c>
      <c r="BN31" s="32">
        <v>0</v>
      </c>
      <c r="BO31" s="32">
        <v>0</v>
      </c>
      <c r="BP31" s="32">
        <v>0</v>
      </c>
      <c r="BQ31" s="32">
        <v>542</v>
      </c>
      <c r="BR31" s="32">
        <v>0</v>
      </c>
      <c r="BS31" s="33">
        <v>0</v>
      </c>
    </row>
    <row r="32" spans="1:71" ht="14.1" customHeight="1" x14ac:dyDescent="0.25">
      <c r="A32" s="23">
        <f t="shared" si="0"/>
        <v>19</v>
      </c>
      <c r="B32" s="41" t="s">
        <v>294</v>
      </c>
      <c r="C32" s="35">
        <v>13828</v>
      </c>
      <c r="D32" s="42" t="s">
        <v>44</v>
      </c>
      <c r="E32" s="27">
        <f t="shared" si="8"/>
        <v>557</v>
      </c>
      <c r="F32" s="27" t="str">
        <f>VLOOKUP(E32,Tab!$A$2:$B$255,2,TRUE)</f>
        <v>Não</v>
      </c>
      <c r="G32" s="28">
        <f t="shared" si="1"/>
        <v>557</v>
      </c>
      <c r="H32" s="28">
        <f t="shared" si="2"/>
        <v>557</v>
      </c>
      <c r="I32" s="28">
        <f t="shared" si="3"/>
        <v>555</v>
      </c>
      <c r="J32" s="28">
        <f t="shared" si="4"/>
        <v>554</v>
      </c>
      <c r="K32" s="28">
        <f t="shared" si="5"/>
        <v>550</v>
      </c>
      <c r="L32" s="29">
        <f t="shared" si="6"/>
        <v>2773</v>
      </c>
      <c r="M32" s="30">
        <f t="shared" si="7"/>
        <v>554.6</v>
      </c>
      <c r="N32" s="31"/>
      <c r="O32" s="32">
        <v>0</v>
      </c>
      <c r="P32" s="32">
        <v>555</v>
      </c>
      <c r="Q32" s="32">
        <v>0</v>
      </c>
      <c r="R32" s="32">
        <v>0</v>
      </c>
      <c r="S32" s="32">
        <v>0</v>
      </c>
      <c r="T32" s="32">
        <v>554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557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557</v>
      </c>
      <c r="AQ32" s="32">
        <v>0</v>
      </c>
      <c r="AR32" s="32">
        <v>0</v>
      </c>
      <c r="AS32" s="32">
        <v>0</v>
      </c>
      <c r="AT32" s="32">
        <v>0</v>
      </c>
      <c r="AU32" s="32">
        <v>550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546</v>
      </c>
      <c r="BD32" s="32">
        <v>0</v>
      </c>
      <c r="BE32" s="170">
        <v>0</v>
      </c>
      <c r="BF32" s="165">
        <v>0</v>
      </c>
      <c r="BG32" s="32">
        <v>550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547</v>
      </c>
      <c r="BR32" s="32">
        <v>0</v>
      </c>
      <c r="BS32" s="33">
        <v>0</v>
      </c>
    </row>
    <row r="33" spans="1:71" ht="14.1" customHeight="1" x14ac:dyDescent="0.25">
      <c r="A33" s="23">
        <f t="shared" si="0"/>
        <v>20</v>
      </c>
      <c r="B33" s="41" t="s">
        <v>70</v>
      </c>
      <c r="C33" s="35">
        <v>13315</v>
      </c>
      <c r="D33" s="42" t="s">
        <v>79</v>
      </c>
      <c r="E33" s="27">
        <f t="shared" si="8"/>
        <v>554</v>
      </c>
      <c r="F33" s="27" t="str">
        <f>VLOOKUP(E33,Tab!$A$2:$B$255,2,TRUE)</f>
        <v>Não</v>
      </c>
      <c r="G33" s="28">
        <f t="shared" si="1"/>
        <v>558</v>
      </c>
      <c r="H33" s="28">
        <f t="shared" si="2"/>
        <v>555</v>
      </c>
      <c r="I33" s="28">
        <f t="shared" si="3"/>
        <v>554</v>
      </c>
      <c r="J33" s="28">
        <f t="shared" si="4"/>
        <v>552</v>
      </c>
      <c r="K33" s="28">
        <f t="shared" si="5"/>
        <v>551</v>
      </c>
      <c r="L33" s="29">
        <f t="shared" si="6"/>
        <v>2770</v>
      </c>
      <c r="M33" s="30">
        <f t="shared" si="7"/>
        <v>554</v>
      </c>
      <c r="N33" s="31"/>
      <c r="O33" s="32">
        <v>0</v>
      </c>
      <c r="P33" s="32">
        <v>0</v>
      </c>
      <c r="Q33" s="32">
        <v>554</v>
      </c>
      <c r="R33" s="32">
        <v>0</v>
      </c>
      <c r="S33" s="32">
        <v>0</v>
      </c>
      <c r="T33" s="32">
        <v>0</v>
      </c>
      <c r="U33" s="32">
        <v>0</v>
      </c>
      <c r="V33" s="32">
        <v>550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551</v>
      </c>
      <c r="AG33" s="32">
        <v>540</v>
      </c>
      <c r="AH33" s="32">
        <v>0</v>
      </c>
      <c r="AI33" s="32">
        <v>546</v>
      </c>
      <c r="AJ33" s="32">
        <v>0</v>
      </c>
      <c r="AK33" s="32">
        <v>0</v>
      </c>
      <c r="AL33" s="32">
        <v>543</v>
      </c>
      <c r="AM33" s="32">
        <v>0</v>
      </c>
      <c r="AN33" s="32">
        <v>0</v>
      </c>
      <c r="AO33" s="32">
        <v>0</v>
      </c>
      <c r="AP33" s="32">
        <v>0</v>
      </c>
      <c r="AQ33" s="32">
        <v>558</v>
      </c>
      <c r="AR33" s="32">
        <v>0</v>
      </c>
      <c r="AS33" s="32">
        <v>552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541</v>
      </c>
      <c r="AZ33" s="32">
        <v>0</v>
      </c>
      <c r="BA33" s="32">
        <v>550</v>
      </c>
      <c r="BB33" s="32">
        <v>0</v>
      </c>
      <c r="BC33" s="32">
        <v>0</v>
      </c>
      <c r="BD33" s="32">
        <v>0</v>
      </c>
      <c r="BE33" s="170">
        <v>0</v>
      </c>
      <c r="BF33" s="165">
        <v>0</v>
      </c>
      <c r="BG33" s="32">
        <v>533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533</v>
      </c>
      <c r="BO33" s="32">
        <v>0</v>
      </c>
      <c r="BP33" s="32">
        <v>0</v>
      </c>
      <c r="BQ33" s="32">
        <v>0</v>
      </c>
      <c r="BR33" s="32">
        <v>0</v>
      </c>
      <c r="BS33" s="33">
        <v>555</v>
      </c>
    </row>
    <row r="34" spans="1:71" ht="14.1" customHeight="1" x14ac:dyDescent="0.25">
      <c r="A34" s="23">
        <f t="shared" si="0"/>
        <v>21</v>
      </c>
      <c r="B34" s="159" t="s">
        <v>62</v>
      </c>
      <c r="C34" s="35">
        <v>7427</v>
      </c>
      <c r="D34" s="40" t="s">
        <v>63</v>
      </c>
      <c r="E34" s="27">
        <f t="shared" si="8"/>
        <v>549</v>
      </c>
      <c r="F34" s="27" t="str">
        <f>VLOOKUP(E34,Tab!$A$2:$B$255,2,TRUE)</f>
        <v>Não</v>
      </c>
      <c r="G34" s="28">
        <f t="shared" si="1"/>
        <v>556</v>
      </c>
      <c r="H34" s="28">
        <f t="shared" si="2"/>
        <v>556</v>
      </c>
      <c r="I34" s="28">
        <f t="shared" si="3"/>
        <v>556</v>
      </c>
      <c r="J34" s="28">
        <f t="shared" si="4"/>
        <v>552</v>
      </c>
      <c r="K34" s="28">
        <f t="shared" si="5"/>
        <v>550</v>
      </c>
      <c r="L34" s="29">
        <f t="shared" si="6"/>
        <v>2770</v>
      </c>
      <c r="M34" s="30">
        <f t="shared" si="7"/>
        <v>554</v>
      </c>
      <c r="N34" s="31"/>
      <c r="O34" s="32">
        <v>0</v>
      </c>
      <c r="P34" s="32">
        <v>544</v>
      </c>
      <c r="Q34" s="32">
        <v>0</v>
      </c>
      <c r="R34" s="32">
        <v>0</v>
      </c>
      <c r="S34" s="32">
        <v>0</v>
      </c>
      <c r="T34" s="32">
        <v>546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549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552</v>
      </c>
      <c r="AU34" s="32">
        <v>550</v>
      </c>
      <c r="AV34" s="32">
        <v>0</v>
      </c>
      <c r="AW34" s="32">
        <v>0</v>
      </c>
      <c r="AX34" s="32">
        <v>549</v>
      </c>
      <c r="AY34" s="32">
        <v>0</v>
      </c>
      <c r="AZ34" s="32">
        <v>0</v>
      </c>
      <c r="BA34" s="32">
        <v>0</v>
      </c>
      <c r="BB34" s="32">
        <v>0</v>
      </c>
      <c r="BC34" s="32">
        <v>556</v>
      </c>
      <c r="BD34" s="32">
        <v>0</v>
      </c>
      <c r="BE34" s="170">
        <v>0</v>
      </c>
      <c r="BF34" s="165">
        <v>0</v>
      </c>
      <c r="BG34" s="32">
        <v>556</v>
      </c>
      <c r="BH34" s="32">
        <v>0</v>
      </c>
      <c r="BI34" s="32">
        <v>0</v>
      </c>
      <c r="BJ34" s="32">
        <v>548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32">
        <v>0</v>
      </c>
      <c r="BQ34" s="32">
        <v>556</v>
      </c>
      <c r="BR34" s="32">
        <v>0</v>
      </c>
      <c r="BS34" s="33">
        <v>0</v>
      </c>
    </row>
    <row r="35" spans="1:71" ht="14.1" customHeight="1" x14ac:dyDescent="0.25">
      <c r="A35" s="23">
        <f t="shared" si="0"/>
        <v>22</v>
      </c>
      <c r="B35" s="159" t="s">
        <v>297</v>
      </c>
      <c r="C35" s="35">
        <v>14432</v>
      </c>
      <c r="D35" s="158" t="s">
        <v>39</v>
      </c>
      <c r="E35" s="27">
        <f t="shared" si="8"/>
        <v>557</v>
      </c>
      <c r="F35" s="27" t="str">
        <f>VLOOKUP(E35,Tab!$A$2:$B$255,2,TRUE)</f>
        <v>Não</v>
      </c>
      <c r="G35" s="28">
        <f t="shared" si="1"/>
        <v>557</v>
      </c>
      <c r="H35" s="28">
        <f t="shared" si="2"/>
        <v>555</v>
      </c>
      <c r="I35" s="28">
        <f t="shared" si="3"/>
        <v>554</v>
      </c>
      <c r="J35" s="28">
        <f t="shared" si="4"/>
        <v>551</v>
      </c>
      <c r="K35" s="28">
        <f t="shared" si="5"/>
        <v>549</v>
      </c>
      <c r="L35" s="29">
        <f t="shared" si="6"/>
        <v>2766</v>
      </c>
      <c r="M35" s="30">
        <f t="shared" si="7"/>
        <v>553.20000000000005</v>
      </c>
      <c r="N35" s="31"/>
      <c r="O35" s="32">
        <v>0</v>
      </c>
      <c r="P35" s="32">
        <v>548</v>
      </c>
      <c r="Q35" s="32">
        <v>0</v>
      </c>
      <c r="R35" s="32">
        <v>0</v>
      </c>
      <c r="S35" s="32">
        <v>543</v>
      </c>
      <c r="T35" s="32">
        <v>549</v>
      </c>
      <c r="U35" s="32">
        <v>0</v>
      </c>
      <c r="V35" s="32">
        <v>0</v>
      </c>
      <c r="W35" s="32">
        <v>557</v>
      </c>
      <c r="X35" s="32">
        <v>0</v>
      </c>
      <c r="Y35" s="32">
        <v>0</v>
      </c>
      <c r="Z35" s="32">
        <v>0</v>
      </c>
      <c r="AA35" s="32">
        <v>554</v>
      </c>
      <c r="AB35" s="32">
        <v>543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541</v>
      </c>
      <c r="AI35" s="32">
        <v>0</v>
      </c>
      <c r="AJ35" s="32">
        <v>538</v>
      </c>
      <c r="AK35" s="32">
        <v>0</v>
      </c>
      <c r="AL35" s="32">
        <v>0</v>
      </c>
      <c r="AM35" s="32">
        <v>0</v>
      </c>
      <c r="AN35" s="32">
        <v>537</v>
      </c>
      <c r="AO35" s="32">
        <v>0</v>
      </c>
      <c r="AP35" s="32">
        <v>544</v>
      </c>
      <c r="AQ35" s="32">
        <v>0</v>
      </c>
      <c r="AR35" s="32">
        <v>0</v>
      </c>
      <c r="AS35" s="32">
        <v>0</v>
      </c>
      <c r="AT35" s="32">
        <v>555</v>
      </c>
      <c r="AU35" s="32">
        <v>551</v>
      </c>
      <c r="AV35" s="32">
        <v>0</v>
      </c>
      <c r="AW35" s="32">
        <v>0</v>
      </c>
      <c r="AX35" s="32">
        <v>544</v>
      </c>
      <c r="AY35" s="32">
        <v>0</v>
      </c>
      <c r="AZ35" s="32">
        <v>0</v>
      </c>
      <c r="BA35" s="32">
        <v>0</v>
      </c>
      <c r="BB35" s="32">
        <v>0</v>
      </c>
      <c r="BC35" s="32">
        <v>546</v>
      </c>
      <c r="BD35" s="32">
        <v>0</v>
      </c>
      <c r="BE35" s="170">
        <v>0</v>
      </c>
      <c r="BF35" s="165">
        <v>0</v>
      </c>
      <c r="BG35" s="32">
        <v>528</v>
      </c>
      <c r="BH35" s="32">
        <v>532</v>
      </c>
      <c r="BI35" s="32">
        <v>0</v>
      </c>
      <c r="BJ35" s="32">
        <v>0</v>
      </c>
      <c r="BK35" s="32">
        <v>549</v>
      </c>
      <c r="BL35" s="32">
        <v>0</v>
      </c>
      <c r="BM35" s="32">
        <v>536</v>
      </c>
      <c r="BN35" s="32">
        <v>0</v>
      </c>
      <c r="BO35" s="32">
        <v>0</v>
      </c>
      <c r="BP35" s="32">
        <v>0</v>
      </c>
      <c r="BQ35" s="32">
        <v>520</v>
      </c>
      <c r="BR35" s="32">
        <v>0</v>
      </c>
      <c r="BS35" s="33">
        <v>0</v>
      </c>
    </row>
    <row r="36" spans="1:71" ht="14.1" customHeight="1" x14ac:dyDescent="0.25">
      <c r="A36" s="23">
        <f t="shared" si="0"/>
        <v>23</v>
      </c>
      <c r="B36" s="41" t="s">
        <v>53</v>
      </c>
      <c r="C36" s="35">
        <v>2691</v>
      </c>
      <c r="D36" s="42" t="s">
        <v>44</v>
      </c>
      <c r="E36" s="27">
        <f t="shared" si="8"/>
        <v>0</v>
      </c>
      <c r="F36" s="27" t="e">
        <f>VLOOKUP(E36,Tab!$A$2:$B$255,2,TRUE)</f>
        <v>#N/A</v>
      </c>
      <c r="G36" s="28">
        <f t="shared" si="1"/>
        <v>559</v>
      </c>
      <c r="H36" s="28">
        <f t="shared" si="2"/>
        <v>554</v>
      </c>
      <c r="I36" s="28">
        <f t="shared" si="3"/>
        <v>552</v>
      </c>
      <c r="J36" s="28">
        <f t="shared" si="4"/>
        <v>550</v>
      </c>
      <c r="K36" s="28">
        <f t="shared" si="5"/>
        <v>550</v>
      </c>
      <c r="L36" s="29">
        <f t="shared" si="6"/>
        <v>2765</v>
      </c>
      <c r="M36" s="30">
        <f t="shared" si="7"/>
        <v>553</v>
      </c>
      <c r="N36" s="31"/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546</v>
      </c>
      <c r="AQ36" s="32">
        <v>0</v>
      </c>
      <c r="AR36" s="32">
        <v>0</v>
      </c>
      <c r="AS36" s="32">
        <v>0</v>
      </c>
      <c r="AT36" s="32">
        <v>549</v>
      </c>
      <c r="AU36" s="32">
        <v>552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550</v>
      </c>
      <c r="BD36" s="32">
        <v>0</v>
      </c>
      <c r="BE36" s="170">
        <v>0</v>
      </c>
      <c r="BF36" s="165">
        <v>0</v>
      </c>
      <c r="BG36" s="32">
        <v>541</v>
      </c>
      <c r="BH36" s="32">
        <v>559</v>
      </c>
      <c r="BI36" s="32">
        <v>0</v>
      </c>
      <c r="BJ36" s="32">
        <v>0</v>
      </c>
      <c r="BK36" s="32">
        <v>550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554</v>
      </c>
      <c r="BR36" s="32">
        <v>0</v>
      </c>
      <c r="BS36" s="33">
        <v>0</v>
      </c>
    </row>
    <row r="37" spans="1:71" ht="14.1" customHeight="1" x14ac:dyDescent="0.25">
      <c r="A37" s="23">
        <f t="shared" si="0"/>
        <v>24</v>
      </c>
      <c r="B37" s="159" t="s">
        <v>47</v>
      </c>
      <c r="C37" s="35">
        <v>10124</v>
      </c>
      <c r="D37" s="158" t="s">
        <v>24</v>
      </c>
      <c r="E37" s="27">
        <f t="shared" si="8"/>
        <v>551</v>
      </c>
      <c r="F37" s="27" t="str">
        <f>VLOOKUP(E37,Tab!$A$2:$B$255,2,TRUE)</f>
        <v>Não</v>
      </c>
      <c r="G37" s="28">
        <f t="shared" si="1"/>
        <v>556</v>
      </c>
      <c r="H37" s="28">
        <f t="shared" si="2"/>
        <v>553</v>
      </c>
      <c r="I37" s="28">
        <f t="shared" si="3"/>
        <v>553</v>
      </c>
      <c r="J37" s="28">
        <f t="shared" si="4"/>
        <v>551</v>
      </c>
      <c r="K37" s="28">
        <f t="shared" si="5"/>
        <v>551</v>
      </c>
      <c r="L37" s="29">
        <f t="shared" si="6"/>
        <v>2764</v>
      </c>
      <c r="M37" s="30">
        <f t="shared" si="7"/>
        <v>552.79999999999995</v>
      </c>
      <c r="N37" s="31"/>
      <c r="O37" s="32">
        <v>545</v>
      </c>
      <c r="P37" s="32">
        <v>0</v>
      </c>
      <c r="Q37" s="32">
        <v>0</v>
      </c>
      <c r="R37" s="32">
        <v>548</v>
      </c>
      <c r="S37" s="32">
        <v>0</v>
      </c>
      <c r="T37" s="32">
        <v>0</v>
      </c>
      <c r="U37" s="32">
        <v>551</v>
      </c>
      <c r="V37" s="32">
        <v>0</v>
      </c>
      <c r="W37" s="32">
        <v>0</v>
      </c>
      <c r="X37" s="32">
        <v>0</v>
      </c>
      <c r="Y37" s="32">
        <v>0</v>
      </c>
      <c r="Z37" s="32">
        <v>545</v>
      </c>
      <c r="AA37" s="32">
        <v>0</v>
      </c>
      <c r="AB37" s="32">
        <v>0</v>
      </c>
      <c r="AC37" s="32">
        <v>0</v>
      </c>
      <c r="AD37" s="32">
        <v>0</v>
      </c>
      <c r="AE37" s="32">
        <v>540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551</v>
      </c>
      <c r="BC37" s="32">
        <v>0</v>
      </c>
      <c r="BD37" s="32">
        <v>0</v>
      </c>
      <c r="BE37" s="170">
        <v>542</v>
      </c>
      <c r="BF37" s="165">
        <v>556</v>
      </c>
      <c r="BG37" s="32">
        <v>553</v>
      </c>
      <c r="BH37" s="32">
        <v>0</v>
      </c>
      <c r="BI37" s="32">
        <v>537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553</v>
      </c>
      <c r="BQ37" s="32">
        <v>0</v>
      </c>
      <c r="BR37" s="32">
        <v>0</v>
      </c>
      <c r="BS37" s="33">
        <v>0</v>
      </c>
    </row>
    <row r="38" spans="1:71" ht="14.1" customHeight="1" x14ac:dyDescent="0.25">
      <c r="A38" s="23">
        <f t="shared" si="0"/>
        <v>25</v>
      </c>
      <c r="B38" s="159" t="s">
        <v>301</v>
      </c>
      <c r="C38" s="35">
        <v>14540</v>
      </c>
      <c r="D38" s="158" t="s">
        <v>44</v>
      </c>
      <c r="E38" s="27">
        <f t="shared" si="8"/>
        <v>557</v>
      </c>
      <c r="F38" s="27" t="str">
        <f>VLOOKUP(E38,Tab!$A$2:$B$255,2,TRUE)</f>
        <v>Não</v>
      </c>
      <c r="G38" s="28">
        <f t="shared" si="1"/>
        <v>557</v>
      </c>
      <c r="H38" s="28">
        <f t="shared" si="2"/>
        <v>554</v>
      </c>
      <c r="I38" s="28">
        <f t="shared" si="3"/>
        <v>552</v>
      </c>
      <c r="J38" s="28">
        <f t="shared" si="4"/>
        <v>551</v>
      </c>
      <c r="K38" s="28">
        <f t="shared" si="5"/>
        <v>549</v>
      </c>
      <c r="L38" s="29">
        <f t="shared" si="6"/>
        <v>2763</v>
      </c>
      <c r="M38" s="30">
        <f t="shared" si="7"/>
        <v>552.6</v>
      </c>
      <c r="N38" s="31"/>
      <c r="O38" s="32">
        <v>0</v>
      </c>
      <c r="P38" s="32">
        <v>549</v>
      </c>
      <c r="Q38" s="32">
        <v>0</v>
      </c>
      <c r="R38" s="32">
        <v>0</v>
      </c>
      <c r="S38" s="32">
        <v>554</v>
      </c>
      <c r="T38" s="32">
        <v>552</v>
      </c>
      <c r="U38" s="32">
        <v>0</v>
      </c>
      <c r="V38" s="32">
        <v>0</v>
      </c>
      <c r="W38" s="32">
        <v>536</v>
      </c>
      <c r="X38" s="32">
        <v>0</v>
      </c>
      <c r="Y38" s="32">
        <v>0</v>
      </c>
      <c r="Z38" s="32">
        <v>0</v>
      </c>
      <c r="AA38" s="32">
        <v>557</v>
      </c>
      <c r="AB38" s="32">
        <v>540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551</v>
      </c>
      <c r="AQ38" s="32">
        <v>0</v>
      </c>
      <c r="AR38" s="32">
        <v>0</v>
      </c>
      <c r="AS38" s="32">
        <v>0</v>
      </c>
      <c r="AT38" s="32">
        <v>545</v>
      </c>
      <c r="AU38" s="32">
        <v>546</v>
      </c>
      <c r="AV38" s="32">
        <v>0</v>
      </c>
      <c r="AW38" s="32">
        <v>0</v>
      </c>
      <c r="AX38" s="32">
        <v>542</v>
      </c>
      <c r="AY38" s="32">
        <v>0</v>
      </c>
      <c r="AZ38" s="32">
        <v>0</v>
      </c>
      <c r="BA38" s="32">
        <v>0</v>
      </c>
      <c r="BB38" s="32">
        <v>0</v>
      </c>
      <c r="BC38" s="32">
        <v>526</v>
      </c>
      <c r="BD38" s="32">
        <v>0</v>
      </c>
      <c r="BE38" s="170">
        <v>0</v>
      </c>
      <c r="BF38" s="165">
        <v>0</v>
      </c>
      <c r="BG38" s="32">
        <v>539</v>
      </c>
      <c r="BH38" s="32">
        <v>539</v>
      </c>
      <c r="BI38" s="32">
        <v>0</v>
      </c>
      <c r="BJ38" s="32">
        <v>0</v>
      </c>
      <c r="BK38" s="32">
        <v>546</v>
      </c>
      <c r="BL38" s="32">
        <v>0</v>
      </c>
      <c r="BM38" s="32">
        <v>539</v>
      </c>
      <c r="BN38" s="32">
        <v>0</v>
      </c>
      <c r="BO38" s="32">
        <v>0</v>
      </c>
      <c r="BP38" s="32">
        <v>0</v>
      </c>
      <c r="BQ38" s="32">
        <v>543</v>
      </c>
      <c r="BR38" s="32">
        <v>0</v>
      </c>
      <c r="BS38" s="33">
        <v>0</v>
      </c>
    </row>
    <row r="39" spans="1:71" ht="14.1" customHeight="1" x14ac:dyDescent="0.25">
      <c r="A39" s="23">
        <f t="shared" si="0"/>
        <v>26</v>
      </c>
      <c r="B39" s="43" t="s">
        <v>48</v>
      </c>
      <c r="C39" s="35">
        <v>11668</v>
      </c>
      <c r="D39" s="40" t="s">
        <v>49</v>
      </c>
      <c r="E39" s="27">
        <f t="shared" si="8"/>
        <v>547</v>
      </c>
      <c r="F39" s="27" t="str">
        <f>VLOOKUP(E39,Tab!$A$2:$B$255,2,TRUE)</f>
        <v>Não</v>
      </c>
      <c r="G39" s="28">
        <f t="shared" si="1"/>
        <v>563</v>
      </c>
      <c r="H39" s="28">
        <f t="shared" si="2"/>
        <v>553</v>
      </c>
      <c r="I39" s="28">
        <f t="shared" si="3"/>
        <v>553</v>
      </c>
      <c r="J39" s="28">
        <f t="shared" si="4"/>
        <v>547</v>
      </c>
      <c r="K39" s="28">
        <f t="shared" si="5"/>
        <v>543</v>
      </c>
      <c r="L39" s="29">
        <f t="shared" si="6"/>
        <v>2759</v>
      </c>
      <c r="M39" s="30">
        <f t="shared" si="7"/>
        <v>551.79999999999995</v>
      </c>
      <c r="N39" s="31"/>
      <c r="O39" s="32">
        <v>0</v>
      </c>
      <c r="P39" s="32">
        <v>540</v>
      </c>
      <c r="Q39" s="32">
        <v>0</v>
      </c>
      <c r="R39" s="32">
        <v>0</v>
      </c>
      <c r="S39" s="32">
        <v>0</v>
      </c>
      <c r="T39" s="32">
        <v>547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563</v>
      </c>
      <c r="AQ39" s="32">
        <v>0</v>
      </c>
      <c r="AR39" s="32">
        <v>0</v>
      </c>
      <c r="AS39" s="32">
        <v>0</v>
      </c>
      <c r="AT39" s="32">
        <v>543</v>
      </c>
      <c r="AU39" s="32">
        <v>553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537</v>
      </c>
      <c r="BD39" s="32">
        <v>0</v>
      </c>
      <c r="BE39" s="170">
        <v>0</v>
      </c>
      <c r="BF39" s="165">
        <v>0</v>
      </c>
      <c r="BG39" s="32">
        <v>538</v>
      </c>
      <c r="BH39" s="32">
        <v>553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3">
        <v>0</v>
      </c>
    </row>
    <row r="40" spans="1:71" ht="14.1" customHeight="1" x14ac:dyDescent="0.25">
      <c r="A40" s="23">
        <f t="shared" si="0"/>
        <v>27</v>
      </c>
      <c r="B40" s="159" t="s">
        <v>184</v>
      </c>
      <c r="C40" s="35">
        <v>14343</v>
      </c>
      <c r="D40" s="158" t="s">
        <v>44</v>
      </c>
      <c r="E40" s="27">
        <f t="shared" si="8"/>
        <v>554</v>
      </c>
      <c r="F40" s="27" t="str">
        <f>VLOOKUP(E40,Tab!$A$2:$B$255,2,TRUE)</f>
        <v>Não</v>
      </c>
      <c r="G40" s="28">
        <f t="shared" si="1"/>
        <v>554</v>
      </c>
      <c r="H40" s="28">
        <f t="shared" si="2"/>
        <v>552</v>
      </c>
      <c r="I40" s="28">
        <f t="shared" si="3"/>
        <v>552</v>
      </c>
      <c r="J40" s="28">
        <f t="shared" si="4"/>
        <v>548</v>
      </c>
      <c r="K40" s="28">
        <f t="shared" si="5"/>
        <v>544</v>
      </c>
      <c r="L40" s="29">
        <f t="shared" si="6"/>
        <v>2750</v>
      </c>
      <c r="M40" s="30">
        <f t="shared" si="7"/>
        <v>550</v>
      </c>
      <c r="N40" s="31"/>
      <c r="O40" s="32">
        <v>0</v>
      </c>
      <c r="P40" s="32">
        <v>552</v>
      </c>
      <c r="Q40" s="32">
        <v>0</v>
      </c>
      <c r="R40" s="32">
        <v>0</v>
      </c>
      <c r="S40" s="32">
        <v>554</v>
      </c>
      <c r="T40" s="32">
        <v>548</v>
      </c>
      <c r="U40" s="32">
        <v>0</v>
      </c>
      <c r="V40" s="32">
        <v>0</v>
      </c>
      <c r="W40" s="32">
        <v>544</v>
      </c>
      <c r="X40" s="32">
        <v>0</v>
      </c>
      <c r="Y40" s="32">
        <v>0</v>
      </c>
      <c r="Z40" s="32">
        <v>0</v>
      </c>
      <c r="AA40" s="32">
        <v>0</v>
      </c>
      <c r="AB40" s="32">
        <v>543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532</v>
      </c>
      <c r="AQ40" s="32">
        <v>0</v>
      </c>
      <c r="AR40" s="32">
        <v>0</v>
      </c>
      <c r="AS40" s="32">
        <v>0</v>
      </c>
      <c r="AT40" s="32">
        <v>542</v>
      </c>
      <c r="AU40" s="32">
        <v>541</v>
      </c>
      <c r="AV40" s="32">
        <v>0</v>
      </c>
      <c r="AW40" s="32">
        <v>0</v>
      </c>
      <c r="AX40" s="32">
        <v>552</v>
      </c>
      <c r="AY40" s="32">
        <v>0</v>
      </c>
      <c r="AZ40" s="32">
        <v>0</v>
      </c>
      <c r="BA40" s="32">
        <v>0</v>
      </c>
      <c r="BB40" s="32">
        <v>0</v>
      </c>
      <c r="BC40" s="32">
        <v>540</v>
      </c>
      <c r="BD40" s="32">
        <v>0</v>
      </c>
      <c r="BE40" s="170">
        <v>0</v>
      </c>
      <c r="BF40" s="165">
        <v>0</v>
      </c>
      <c r="BG40" s="32">
        <v>536</v>
      </c>
      <c r="BH40" s="32">
        <v>538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544</v>
      </c>
      <c r="BR40" s="32">
        <v>0</v>
      </c>
      <c r="BS40" s="33">
        <v>0</v>
      </c>
    </row>
    <row r="41" spans="1:71" ht="14.1" customHeight="1" x14ac:dyDescent="0.25">
      <c r="A41" s="23">
        <f t="shared" si="0"/>
        <v>28</v>
      </c>
      <c r="B41" s="45" t="s">
        <v>68</v>
      </c>
      <c r="C41" s="35">
        <v>614</v>
      </c>
      <c r="D41" s="160" t="s">
        <v>24</v>
      </c>
      <c r="E41" s="27">
        <f t="shared" si="8"/>
        <v>550</v>
      </c>
      <c r="F41" s="27" t="str">
        <f>VLOOKUP(E41,Tab!$A$2:$B$255,2,TRUE)</f>
        <v>Não</v>
      </c>
      <c r="G41" s="28">
        <f t="shared" si="1"/>
        <v>552</v>
      </c>
      <c r="H41" s="28">
        <f t="shared" si="2"/>
        <v>550</v>
      </c>
      <c r="I41" s="28">
        <f t="shared" si="3"/>
        <v>550</v>
      </c>
      <c r="J41" s="28">
        <f t="shared" si="4"/>
        <v>549</v>
      </c>
      <c r="K41" s="28">
        <f t="shared" si="5"/>
        <v>549</v>
      </c>
      <c r="L41" s="29">
        <f t="shared" si="6"/>
        <v>2750</v>
      </c>
      <c r="M41" s="30">
        <f t="shared" si="7"/>
        <v>550</v>
      </c>
      <c r="N41" s="31"/>
      <c r="O41" s="32">
        <v>550</v>
      </c>
      <c r="P41" s="32">
        <v>0</v>
      </c>
      <c r="Q41" s="32">
        <v>0</v>
      </c>
      <c r="R41" s="32">
        <v>546</v>
      </c>
      <c r="S41" s="32">
        <v>0</v>
      </c>
      <c r="T41" s="32">
        <v>0</v>
      </c>
      <c r="U41" s="32">
        <v>546</v>
      </c>
      <c r="V41" s="32">
        <v>0</v>
      </c>
      <c r="W41" s="32">
        <v>0</v>
      </c>
      <c r="X41" s="32">
        <v>0</v>
      </c>
      <c r="Y41" s="32">
        <v>0</v>
      </c>
      <c r="Z41" s="32">
        <v>545</v>
      </c>
      <c r="AA41" s="32">
        <v>0</v>
      </c>
      <c r="AB41" s="32">
        <v>0</v>
      </c>
      <c r="AC41" s="32">
        <v>0</v>
      </c>
      <c r="AD41" s="32">
        <v>0</v>
      </c>
      <c r="AE41" s="32">
        <v>533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549</v>
      </c>
      <c r="BC41" s="32">
        <v>0</v>
      </c>
      <c r="BD41" s="32">
        <v>0</v>
      </c>
      <c r="BE41" s="170">
        <v>548</v>
      </c>
      <c r="BF41" s="165">
        <v>549</v>
      </c>
      <c r="BG41" s="32">
        <v>538</v>
      </c>
      <c r="BH41" s="32">
        <v>0</v>
      </c>
      <c r="BI41" s="32">
        <v>550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552</v>
      </c>
      <c r="BQ41" s="32">
        <v>0</v>
      </c>
      <c r="BR41" s="32">
        <v>0</v>
      </c>
      <c r="BS41" s="33">
        <v>0</v>
      </c>
    </row>
    <row r="42" spans="1:71" ht="14.1" customHeight="1" x14ac:dyDescent="0.25">
      <c r="A42" s="23">
        <f t="shared" si="0"/>
        <v>29</v>
      </c>
      <c r="B42" s="159" t="s">
        <v>52</v>
      </c>
      <c r="C42" s="35">
        <v>449</v>
      </c>
      <c r="D42" s="158" t="s">
        <v>24</v>
      </c>
      <c r="E42" s="27">
        <f t="shared" si="8"/>
        <v>545</v>
      </c>
      <c r="F42" s="27" t="str">
        <f>VLOOKUP(E42,Tab!$A$2:$B$255,2,TRUE)</f>
        <v>Não</v>
      </c>
      <c r="G42" s="28">
        <f t="shared" si="1"/>
        <v>555</v>
      </c>
      <c r="H42" s="28">
        <f t="shared" si="2"/>
        <v>546</v>
      </c>
      <c r="I42" s="28">
        <f t="shared" si="3"/>
        <v>546</v>
      </c>
      <c r="J42" s="28">
        <f t="shared" si="4"/>
        <v>546</v>
      </c>
      <c r="K42" s="28">
        <f t="shared" si="5"/>
        <v>545</v>
      </c>
      <c r="L42" s="29">
        <f t="shared" si="6"/>
        <v>2738</v>
      </c>
      <c r="M42" s="30">
        <f t="shared" si="7"/>
        <v>547.6</v>
      </c>
      <c r="N42" s="31"/>
      <c r="O42" s="32">
        <v>540</v>
      </c>
      <c r="P42" s="32">
        <v>0</v>
      </c>
      <c r="Q42" s="32">
        <v>0</v>
      </c>
      <c r="R42" s="32">
        <v>535</v>
      </c>
      <c r="S42" s="32">
        <v>0</v>
      </c>
      <c r="T42" s="32">
        <v>0</v>
      </c>
      <c r="U42" s="32">
        <v>545</v>
      </c>
      <c r="V42" s="32">
        <v>0</v>
      </c>
      <c r="W42" s="32">
        <v>0</v>
      </c>
      <c r="X42" s="32">
        <v>0</v>
      </c>
      <c r="Y42" s="32">
        <v>0</v>
      </c>
      <c r="Z42" s="32">
        <v>534</v>
      </c>
      <c r="AA42" s="32">
        <v>0</v>
      </c>
      <c r="AB42" s="32">
        <v>0</v>
      </c>
      <c r="AC42" s="32">
        <v>0</v>
      </c>
      <c r="AD42" s="32">
        <v>0</v>
      </c>
      <c r="AE42" s="32">
        <v>530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536</v>
      </c>
      <c r="BC42" s="32">
        <v>0</v>
      </c>
      <c r="BD42" s="32">
        <v>0</v>
      </c>
      <c r="BE42" s="170">
        <v>546</v>
      </c>
      <c r="BF42" s="165">
        <v>546</v>
      </c>
      <c r="BG42" s="32">
        <v>545</v>
      </c>
      <c r="BH42" s="32">
        <v>0</v>
      </c>
      <c r="BI42" s="32">
        <v>546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32">
        <v>555</v>
      </c>
      <c r="BQ42" s="32">
        <v>0</v>
      </c>
      <c r="BR42" s="32">
        <v>0</v>
      </c>
      <c r="BS42" s="33">
        <v>0</v>
      </c>
    </row>
    <row r="43" spans="1:71" ht="14.1" customHeight="1" x14ac:dyDescent="0.25">
      <c r="A43" s="23">
        <f t="shared" si="0"/>
        <v>30</v>
      </c>
      <c r="B43" s="159" t="s">
        <v>50</v>
      </c>
      <c r="C43" s="35">
        <v>11037</v>
      </c>
      <c r="D43" s="158" t="s">
        <v>39</v>
      </c>
      <c r="E43" s="27">
        <f t="shared" si="8"/>
        <v>550</v>
      </c>
      <c r="F43" s="27" t="str">
        <f>VLOOKUP(E43,Tab!$A$2:$B$255,2,TRUE)</f>
        <v>Não</v>
      </c>
      <c r="G43" s="39">
        <f t="shared" si="1"/>
        <v>550</v>
      </c>
      <c r="H43" s="39">
        <f t="shared" si="2"/>
        <v>549</v>
      </c>
      <c r="I43" s="39">
        <f t="shared" si="3"/>
        <v>548</v>
      </c>
      <c r="J43" s="39">
        <f t="shared" si="4"/>
        <v>543</v>
      </c>
      <c r="K43" s="39">
        <f t="shared" si="5"/>
        <v>542</v>
      </c>
      <c r="L43" s="29">
        <f t="shared" si="6"/>
        <v>2732</v>
      </c>
      <c r="M43" s="30">
        <f t="shared" si="7"/>
        <v>546.4</v>
      </c>
      <c r="N43" s="31"/>
      <c r="O43" s="32">
        <v>0</v>
      </c>
      <c r="P43" s="32">
        <v>550</v>
      </c>
      <c r="Q43" s="32">
        <v>0</v>
      </c>
      <c r="R43" s="32">
        <v>0</v>
      </c>
      <c r="S43" s="32">
        <v>0</v>
      </c>
      <c r="T43" s="32">
        <v>542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170">
        <v>0</v>
      </c>
      <c r="BF43" s="165">
        <v>0</v>
      </c>
      <c r="BG43" s="32">
        <v>540</v>
      </c>
      <c r="BH43" s="32">
        <v>549</v>
      </c>
      <c r="BI43" s="32">
        <v>0</v>
      </c>
      <c r="BJ43" s="32">
        <v>0</v>
      </c>
      <c r="BK43" s="32">
        <v>0</v>
      </c>
      <c r="BL43" s="32">
        <v>0</v>
      </c>
      <c r="BM43" s="32">
        <v>548</v>
      </c>
      <c r="BN43" s="32">
        <v>0</v>
      </c>
      <c r="BO43" s="32">
        <v>0</v>
      </c>
      <c r="BP43" s="32">
        <v>0</v>
      </c>
      <c r="BQ43" s="32">
        <v>543</v>
      </c>
      <c r="BR43" s="32">
        <v>0</v>
      </c>
      <c r="BS43" s="33">
        <v>0</v>
      </c>
    </row>
    <row r="44" spans="1:71" ht="14.1" customHeight="1" x14ac:dyDescent="0.25">
      <c r="A44" s="23">
        <f t="shared" si="0"/>
        <v>31</v>
      </c>
      <c r="B44" s="45" t="s">
        <v>120</v>
      </c>
      <c r="C44" s="35">
        <v>3617</v>
      </c>
      <c r="D44" s="160" t="s">
        <v>121</v>
      </c>
      <c r="E44" s="27">
        <f t="shared" si="8"/>
        <v>551</v>
      </c>
      <c r="F44" s="27" t="str">
        <f>VLOOKUP(E44,Tab!$A$2:$B$255,2,TRUE)</f>
        <v>Não</v>
      </c>
      <c r="G44" s="28">
        <f t="shared" si="1"/>
        <v>553</v>
      </c>
      <c r="H44" s="28">
        <f t="shared" si="2"/>
        <v>551</v>
      </c>
      <c r="I44" s="28">
        <f t="shared" si="3"/>
        <v>544</v>
      </c>
      <c r="J44" s="28">
        <f t="shared" si="4"/>
        <v>540</v>
      </c>
      <c r="K44" s="28">
        <f t="shared" si="5"/>
        <v>540</v>
      </c>
      <c r="L44" s="29">
        <f t="shared" si="6"/>
        <v>2728</v>
      </c>
      <c r="M44" s="30">
        <f t="shared" si="7"/>
        <v>545.6</v>
      </c>
      <c r="N44" s="31"/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538</v>
      </c>
      <c r="AJ44" s="32">
        <v>0</v>
      </c>
      <c r="AK44" s="32">
        <v>0</v>
      </c>
      <c r="AL44" s="32">
        <v>0</v>
      </c>
      <c r="AM44" s="32">
        <v>551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537</v>
      </c>
      <c r="AT44" s="32">
        <v>0</v>
      </c>
      <c r="AU44" s="32">
        <v>540</v>
      </c>
      <c r="AV44" s="32">
        <v>0</v>
      </c>
      <c r="AW44" s="32">
        <v>0</v>
      </c>
      <c r="AX44" s="32">
        <v>0</v>
      </c>
      <c r="AY44" s="32">
        <v>544</v>
      </c>
      <c r="AZ44" s="32">
        <v>0</v>
      </c>
      <c r="BA44" s="32">
        <v>553</v>
      </c>
      <c r="BB44" s="32">
        <v>0</v>
      </c>
      <c r="BC44" s="32">
        <v>0</v>
      </c>
      <c r="BD44" s="32">
        <v>0</v>
      </c>
      <c r="BE44" s="170">
        <v>0</v>
      </c>
      <c r="BF44" s="165">
        <v>0</v>
      </c>
      <c r="BG44" s="32">
        <v>540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539</v>
      </c>
      <c r="BO44" s="32">
        <v>0</v>
      </c>
      <c r="BP44" s="32">
        <v>0</v>
      </c>
      <c r="BQ44" s="32">
        <v>0</v>
      </c>
      <c r="BR44" s="32">
        <v>0</v>
      </c>
      <c r="BS44" s="33">
        <v>0</v>
      </c>
    </row>
    <row r="45" spans="1:71" ht="14.1" customHeight="1" x14ac:dyDescent="0.25">
      <c r="A45" s="23">
        <f t="shared" si="0"/>
        <v>32</v>
      </c>
      <c r="B45" s="45" t="s">
        <v>379</v>
      </c>
      <c r="C45" s="35">
        <v>14500</v>
      </c>
      <c r="D45" s="160" t="s">
        <v>386</v>
      </c>
      <c r="E45" s="27">
        <f t="shared" si="8"/>
        <v>545</v>
      </c>
      <c r="F45" s="27" t="str">
        <f>VLOOKUP(E45,Tab!$A$2:$B$255,2,TRUE)</f>
        <v>Não</v>
      </c>
      <c r="G45" s="28">
        <f t="shared" si="1"/>
        <v>554</v>
      </c>
      <c r="H45" s="28">
        <f t="shared" si="2"/>
        <v>549</v>
      </c>
      <c r="I45" s="28">
        <f t="shared" si="3"/>
        <v>545</v>
      </c>
      <c r="J45" s="28">
        <f t="shared" si="4"/>
        <v>544</v>
      </c>
      <c r="K45" s="28">
        <f t="shared" si="5"/>
        <v>530</v>
      </c>
      <c r="L45" s="29">
        <f t="shared" si="6"/>
        <v>2722</v>
      </c>
      <c r="M45" s="30">
        <f t="shared" si="7"/>
        <v>544.4</v>
      </c>
      <c r="N45" s="31"/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545</v>
      </c>
      <c r="AM45" s="32">
        <v>530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549</v>
      </c>
      <c r="AT45" s="32">
        <v>0</v>
      </c>
      <c r="AU45" s="32">
        <v>0</v>
      </c>
      <c r="AV45" s="32">
        <v>0</v>
      </c>
      <c r="AW45" s="32">
        <v>554</v>
      </c>
      <c r="AX45" s="32">
        <v>0</v>
      </c>
      <c r="AY45" s="32">
        <v>544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170">
        <v>0</v>
      </c>
      <c r="BF45" s="165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3">
        <v>0</v>
      </c>
    </row>
    <row r="46" spans="1:71" ht="14.1" customHeight="1" x14ac:dyDescent="0.25">
      <c r="A46" s="23">
        <f t="shared" si="0"/>
        <v>33</v>
      </c>
      <c r="B46" s="45" t="s">
        <v>45</v>
      </c>
      <c r="C46" s="35">
        <v>12652</v>
      </c>
      <c r="D46" s="160" t="s">
        <v>46</v>
      </c>
      <c r="E46" s="27">
        <f t="shared" si="8"/>
        <v>542</v>
      </c>
      <c r="F46" s="27" t="str">
        <f>VLOOKUP(E46,Tab!$A$2:$B$255,2,TRUE)</f>
        <v>Não</v>
      </c>
      <c r="G46" s="28">
        <f t="shared" si="1"/>
        <v>558</v>
      </c>
      <c r="H46" s="28">
        <f t="shared" si="2"/>
        <v>545</v>
      </c>
      <c r="I46" s="28">
        <f t="shared" si="3"/>
        <v>542</v>
      </c>
      <c r="J46" s="28">
        <f t="shared" si="4"/>
        <v>540</v>
      </c>
      <c r="K46" s="28">
        <f t="shared" si="5"/>
        <v>532</v>
      </c>
      <c r="L46" s="29">
        <f t="shared" si="6"/>
        <v>2717</v>
      </c>
      <c r="M46" s="30">
        <f t="shared" si="7"/>
        <v>543.4</v>
      </c>
      <c r="N46" s="31"/>
      <c r="O46" s="32">
        <v>0</v>
      </c>
      <c r="P46" s="32">
        <v>0</v>
      </c>
      <c r="Q46" s="32">
        <v>542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521</v>
      </c>
      <c r="AN46" s="32">
        <v>0</v>
      </c>
      <c r="AO46" s="32">
        <v>540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170">
        <v>0</v>
      </c>
      <c r="BF46" s="165">
        <v>0</v>
      </c>
      <c r="BG46" s="32">
        <v>532</v>
      </c>
      <c r="BH46" s="32">
        <v>0</v>
      </c>
      <c r="BI46" s="32">
        <v>0</v>
      </c>
      <c r="BJ46" s="32">
        <v>558</v>
      </c>
      <c r="BK46" s="32">
        <v>0</v>
      </c>
      <c r="BL46" s="32">
        <v>0</v>
      </c>
      <c r="BM46" s="32">
        <v>0</v>
      </c>
      <c r="BN46" s="32">
        <v>545</v>
      </c>
      <c r="BO46" s="32">
        <v>0</v>
      </c>
      <c r="BP46" s="32">
        <v>0</v>
      </c>
      <c r="BQ46" s="32">
        <v>0</v>
      </c>
      <c r="BR46" s="32">
        <v>0</v>
      </c>
      <c r="BS46" s="33">
        <v>0</v>
      </c>
    </row>
    <row r="47" spans="1:71" ht="14.1" customHeight="1" x14ac:dyDescent="0.25">
      <c r="A47" s="23">
        <f t="shared" si="0"/>
        <v>34</v>
      </c>
      <c r="B47" s="43" t="s">
        <v>329</v>
      </c>
      <c r="C47" s="35">
        <v>14653</v>
      </c>
      <c r="D47" s="40" t="s">
        <v>386</v>
      </c>
      <c r="E47" s="27">
        <f t="shared" si="8"/>
        <v>545</v>
      </c>
      <c r="F47" s="27" t="str">
        <f>VLOOKUP(E47,Tab!$A$2:$B$255,2,TRUE)</f>
        <v>Não</v>
      </c>
      <c r="G47" s="28">
        <f t="shared" si="1"/>
        <v>551</v>
      </c>
      <c r="H47" s="28">
        <f t="shared" si="2"/>
        <v>545</v>
      </c>
      <c r="I47" s="28">
        <f t="shared" si="3"/>
        <v>542</v>
      </c>
      <c r="J47" s="28">
        <f t="shared" si="4"/>
        <v>541</v>
      </c>
      <c r="K47" s="28">
        <f t="shared" si="5"/>
        <v>537</v>
      </c>
      <c r="L47" s="29">
        <f t="shared" si="6"/>
        <v>2716</v>
      </c>
      <c r="M47" s="30">
        <f t="shared" si="7"/>
        <v>543.20000000000005</v>
      </c>
      <c r="N47" s="31"/>
      <c r="O47" s="32">
        <v>0</v>
      </c>
      <c r="P47" s="32">
        <v>0</v>
      </c>
      <c r="Q47" s="32">
        <v>542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537</v>
      </c>
      <c r="AG47" s="32">
        <v>0</v>
      </c>
      <c r="AH47" s="32">
        <v>0</v>
      </c>
      <c r="AI47" s="32">
        <v>541</v>
      </c>
      <c r="AJ47" s="32">
        <v>0</v>
      </c>
      <c r="AK47" s="32">
        <v>0</v>
      </c>
      <c r="AL47" s="32">
        <v>525</v>
      </c>
      <c r="AM47" s="32">
        <v>545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551</v>
      </c>
      <c r="AT47" s="32">
        <v>0</v>
      </c>
      <c r="AU47" s="32">
        <v>519</v>
      </c>
      <c r="AV47" s="32">
        <v>0</v>
      </c>
      <c r="AW47" s="32">
        <v>0</v>
      </c>
      <c r="AX47" s="32">
        <v>0</v>
      </c>
      <c r="AY47" s="32">
        <v>532</v>
      </c>
      <c r="AZ47" s="32">
        <v>0</v>
      </c>
      <c r="BA47" s="32">
        <v>527</v>
      </c>
      <c r="BB47" s="32">
        <v>0</v>
      </c>
      <c r="BC47" s="32">
        <v>0</v>
      </c>
      <c r="BD47" s="32">
        <v>0</v>
      </c>
      <c r="BE47" s="170">
        <v>0</v>
      </c>
      <c r="BF47" s="165">
        <v>0</v>
      </c>
      <c r="BG47" s="32">
        <v>525</v>
      </c>
      <c r="BH47" s="32">
        <v>510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514</v>
      </c>
      <c r="BO47" s="32">
        <v>0</v>
      </c>
      <c r="BP47" s="32">
        <v>0</v>
      </c>
      <c r="BQ47" s="32">
        <v>0</v>
      </c>
      <c r="BR47" s="32">
        <v>0</v>
      </c>
      <c r="BS47" s="33">
        <v>211</v>
      </c>
    </row>
    <row r="48" spans="1:71" ht="14.1" customHeight="1" x14ac:dyDescent="0.25">
      <c r="A48" s="23">
        <f t="shared" si="0"/>
        <v>35</v>
      </c>
      <c r="B48" s="37" t="s">
        <v>77</v>
      </c>
      <c r="C48" s="25">
        <v>567</v>
      </c>
      <c r="D48" s="26" t="s">
        <v>26</v>
      </c>
      <c r="E48" s="27">
        <f t="shared" si="8"/>
        <v>543</v>
      </c>
      <c r="F48" s="27" t="str">
        <f>VLOOKUP(E48,Tab!$A$2:$B$255,2,TRUE)</f>
        <v>Não</v>
      </c>
      <c r="G48" s="28">
        <f t="shared" si="1"/>
        <v>549</v>
      </c>
      <c r="H48" s="28">
        <f t="shared" si="2"/>
        <v>543</v>
      </c>
      <c r="I48" s="28">
        <f t="shared" si="3"/>
        <v>542</v>
      </c>
      <c r="J48" s="28">
        <f t="shared" si="4"/>
        <v>538</v>
      </c>
      <c r="K48" s="28">
        <f t="shared" si="5"/>
        <v>537</v>
      </c>
      <c r="L48" s="29">
        <f t="shared" si="6"/>
        <v>2709</v>
      </c>
      <c r="M48" s="30">
        <f t="shared" si="7"/>
        <v>541.79999999999995</v>
      </c>
      <c r="N48" s="31"/>
      <c r="O48" s="32">
        <v>0</v>
      </c>
      <c r="P48" s="32">
        <v>543</v>
      </c>
      <c r="Q48" s="32">
        <v>0</v>
      </c>
      <c r="R48" s="32">
        <v>0</v>
      </c>
      <c r="S48" s="32">
        <v>0</v>
      </c>
      <c r="T48" s="32">
        <v>538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542</v>
      </c>
      <c r="AQ48" s="32">
        <v>0</v>
      </c>
      <c r="AR48" s="32">
        <v>0</v>
      </c>
      <c r="AS48" s="32">
        <v>0</v>
      </c>
      <c r="AT48" s="32">
        <v>530</v>
      </c>
      <c r="AU48" s="32">
        <v>549</v>
      </c>
      <c r="AV48" s="32">
        <v>0</v>
      </c>
      <c r="AW48" s="32">
        <v>0</v>
      </c>
      <c r="AX48" s="32">
        <v>518</v>
      </c>
      <c r="AY48" s="32">
        <v>0</v>
      </c>
      <c r="AZ48" s="32">
        <v>0</v>
      </c>
      <c r="BA48" s="32">
        <v>0</v>
      </c>
      <c r="BB48" s="32">
        <v>0</v>
      </c>
      <c r="BC48" s="32">
        <v>529</v>
      </c>
      <c r="BD48" s="32">
        <v>0</v>
      </c>
      <c r="BE48" s="170">
        <v>0</v>
      </c>
      <c r="BF48" s="165">
        <v>0</v>
      </c>
      <c r="BG48" s="32">
        <v>534</v>
      </c>
      <c r="BH48" s="32">
        <v>537</v>
      </c>
      <c r="BI48" s="32">
        <v>0</v>
      </c>
      <c r="BJ48" s="32">
        <v>0</v>
      </c>
      <c r="BK48" s="32">
        <v>537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535</v>
      </c>
      <c r="BR48" s="32">
        <v>0</v>
      </c>
      <c r="BS48" s="33">
        <v>0</v>
      </c>
    </row>
    <row r="49" spans="1:71" ht="14.1" customHeight="1" x14ac:dyDescent="0.25">
      <c r="A49" s="23">
        <f t="shared" si="0"/>
        <v>36</v>
      </c>
      <c r="B49" s="159" t="s">
        <v>124</v>
      </c>
      <c r="C49" s="35">
        <v>4863</v>
      </c>
      <c r="D49" s="158" t="s">
        <v>46</v>
      </c>
      <c r="E49" s="27">
        <f t="shared" si="8"/>
        <v>507</v>
      </c>
      <c r="F49" s="27" t="str">
        <f>VLOOKUP(E49,Tab!$A$2:$B$255,2,TRUE)</f>
        <v>Não</v>
      </c>
      <c r="G49" s="28">
        <f t="shared" si="1"/>
        <v>550</v>
      </c>
      <c r="H49" s="28">
        <f t="shared" si="2"/>
        <v>542</v>
      </c>
      <c r="I49" s="28">
        <f t="shared" si="3"/>
        <v>540</v>
      </c>
      <c r="J49" s="28">
        <f t="shared" si="4"/>
        <v>538</v>
      </c>
      <c r="K49" s="28">
        <f t="shared" si="5"/>
        <v>536</v>
      </c>
      <c r="L49" s="29">
        <f t="shared" si="6"/>
        <v>2706</v>
      </c>
      <c r="M49" s="30">
        <f t="shared" si="7"/>
        <v>541.20000000000005</v>
      </c>
      <c r="N49" s="31"/>
      <c r="O49" s="32">
        <v>0</v>
      </c>
      <c r="P49" s="32">
        <v>0</v>
      </c>
      <c r="Q49" s="32">
        <v>507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522</v>
      </c>
      <c r="AT49" s="32">
        <v>0</v>
      </c>
      <c r="AU49" s="32">
        <v>0</v>
      </c>
      <c r="AV49" s="32">
        <v>0</v>
      </c>
      <c r="AW49" s="32">
        <v>510</v>
      </c>
      <c r="AX49" s="32">
        <v>0</v>
      </c>
      <c r="AY49" s="32">
        <v>536</v>
      </c>
      <c r="AZ49" s="32">
        <v>0</v>
      </c>
      <c r="BA49" s="32">
        <v>535</v>
      </c>
      <c r="BB49" s="32">
        <v>0</v>
      </c>
      <c r="BC49" s="32">
        <v>0</v>
      </c>
      <c r="BD49" s="32">
        <v>0</v>
      </c>
      <c r="BE49" s="170">
        <v>0</v>
      </c>
      <c r="BF49" s="165">
        <v>0</v>
      </c>
      <c r="BG49" s="32">
        <v>550</v>
      </c>
      <c r="BH49" s="32">
        <v>0</v>
      </c>
      <c r="BI49" s="32">
        <v>0</v>
      </c>
      <c r="BJ49" s="32">
        <v>538</v>
      </c>
      <c r="BK49" s="32">
        <v>0</v>
      </c>
      <c r="BL49" s="32">
        <v>0</v>
      </c>
      <c r="BM49" s="32">
        <v>0</v>
      </c>
      <c r="BN49" s="32">
        <v>542</v>
      </c>
      <c r="BO49" s="32">
        <v>0</v>
      </c>
      <c r="BP49" s="32">
        <v>0</v>
      </c>
      <c r="BQ49" s="32">
        <v>0</v>
      </c>
      <c r="BR49" s="32">
        <v>0</v>
      </c>
      <c r="BS49" s="33">
        <v>540</v>
      </c>
    </row>
    <row r="50" spans="1:71" ht="14.1" customHeight="1" x14ac:dyDescent="0.25">
      <c r="A50" s="23">
        <f t="shared" si="0"/>
        <v>37</v>
      </c>
      <c r="B50" s="43" t="s">
        <v>324</v>
      </c>
      <c r="C50" s="35">
        <v>13652</v>
      </c>
      <c r="D50" s="40" t="s">
        <v>44</v>
      </c>
      <c r="E50" s="27">
        <f t="shared" si="8"/>
        <v>538</v>
      </c>
      <c r="F50" s="27" t="str">
        <f>VLOOKUP(E50,Tab!$A$2:$B$255,2,TRUE)</f>
        <v>Não</v>
      </c>
      <c r="G50" s="28">
        <f t="shared" si="1"/>
        <v>547</v>
      </c>
      <c r="H50" s="28">
        <f t="shared" si="2"/>
        <v>544</v>
      </c>
      <c r="I50" s="28">
        <f t="shared" si="3"/>
        <v>538</v>
      </c>
      <c r="J50" s="28">
        <f t="shared" si="4"/>
        <v>538</v>
      </c>
      <c r="K50" s="28">
        <f t="shared" si="5"/>
        <v>535</v>
      </c>
      <c r="L50" s="29">
        <f t="shared" si="6"/>
        <v>2702</v>
      </c>
      <c r="M50" s="30">
        <f t="shared" si="7"/>
        <v>540.4</v>
      </c>
      <c r="N50" s="31"/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538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508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547</v>
      </c>
      <c r="AQ50" s="32">
        <v>0</v>
      </c>
      <c r="AR50" s="32">
        <v>0</v>
      </c>
      <c r="AS50" s="32">
        <v>0</v>
      </c>
      <c r="AT50" s="32">
        <v>544</v>
      </c>
      <c r="AU50" s="32">
        <v>535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531</v>
      </c>
      <c r="BD50" s="32">
        <v>0</v>
      </c>
      <c r="BE50" s="170">
        <v>0</v>
      </c>
      <c r="BF50" s="165">
        <v>0</v>
      </c>
      <c r="BG50" s="32">
        <v>526</v>
      </c>
      <c r="BH50" s="32">
        <v>525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538</v>
      </c>
      <c r="BR50" s="32">
        <v>0</v>
      </c>
      <c r="BS50" s="33">
        <v>0</v>
      </c>
    </row>
    <row r="51" spans="1:71" ht="14.1" customHeight="1" x14ac:dyDescent="0.25">
      <c r="A51" s="23">
        <f t="shared" si="0"/>
        <v>38</v>
      </c>
      <c r="B51" s="41" t="s">
        <v>286</v>
      </c>
      <c r="C51" s="35">
        <v>13505</v>
      </c>
      <c r="D51" s="42" t="s">
        <v>26</v>
      </c>
      <c r="E51" s="27">
        <f t="shared" si="8"/>
        <v>539</v>
      </c>
      <c r="F51" s="27" t="str">
        <f>VLOOKUP(E51,Tab!$A$2:$B$255,2,TRUE)</f>
        <v>Não</v>
      </c>
      <c r="G51" s="28">
        <f t="shared" si="1"/>
        <v>549</v>
      </c>
      <c r="H51" s="28">
        <f t="shared" si="2"/>
        <v>539</v>
      </c>
      <c r="I51" s="28">
        <f t="shared" si="3"/>
        <v>539</v>
      </c>
      <c r="J51" s="28">
        <f t="shared" si="4"/>
        <v>538</v>
      </c>
      <c r="K51" s="28">
        <f t="shared" si="5"/>
        <v>535</v>
      </c>
      <c r="L51" s="29">
        <f t="shared" si="6"/>
        <v>2700</v>
      </c>
      <c r="M51" s="30">
        <f t="shared" si="7"/>
        <v>540</v>
      </c>
      <c r="N51" s="31"/>
      <c r="O51" s="32">
        <v>0</v>
      </c>
      <c r="P51" s="32">
        <v>535</v>
      </c>
      <c r="Q51" s="32">
        <v>0</v>
      </c>
      <c r="R51" s="32">
        <v>0</v>
      </c>
      <c r="S51" s="32">
        <v>0</v>
      </c>
      <c r="T51" s="32">
        <v>538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539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170">
        <v>0</v>
      </c>
      <c r="BF51" s="165">
        <v>0</v>
      </c>
      <c r="BG51" s="32">
        <v>539</v>
      </c>
      <c r="BH51" s="32">
        <v>549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3">
        <v>0</v>
      </c>
    </row>
    <row r="52" spans="1:71" ht="14.1" customHeight="1" x14ac:dyDescent="0.25">
      <c r="A52" s="23">
        <f t="shared" si="0"/>
        <v>39</v>
      </c>
      <c r="B52" s="45" t="s">
        <v>392</v>
      </c>
      <c r="C52" s="35">
        <v>15010</v>
      </c>
      <c r="D52" s="160" t="s">
        <v>26</v>
      </c>
      <c r="E52" s="27">
        <f t="shared" si="8"/>
        <v>528</v>
      </c>
      <c r="F52" s="27" t="str">
        <f>VLOOKUP(E52,Tab!$A$2:$B$255,2,TRUE)</f>
        <v>Não</v>
      </c>
      <c r="G52" s="28">
        <f t="shared" si="1"/>
        <v>542</v>
      </c>
      <c r="H52" s="28">
        <f t="shared" si="2"/>
        <v>540</v>
      </c>
      <c r="I52" s="28">
        <f t="shared" si="3"/>
        <v>538</v>
      </c>
      <c r="J52" s="28">
        <f t="shared" si="4"/>
        <v>537</v>
      </c>
      <c r="K52" s="28">
        <f t="shared" si="5"/>
        <v>537</v>
      </c>
      <c r="L52" s="29">
        <f t="shared" si="6"/>
        <v>2694</v>
      </c>
      <c r="M52" s="30">
        <f t="shared" si="7"/>
        <v>538.79999999999995</v>
      </c>
      <c r="N52" s="31"/>
      <c r="O52" s="32">
        <v>0</v>
      </c>
      <c r="P52" s="32">
        <v>528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517</v>
      </c>
      <c r="AQ52" s="32">
        <v>0</v>
      </c>
      <c r="AR52" s="32">
        <v>0</v>
      </c>
      <c r="AS52" s="32">
        <v>0</v>
      </c>
      <c r="AT52" s="32">
        <v>535</v>
      </c>
      <c r="AU52" s="32">
        <v>542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540</v>
      </c>
      <c r="BD52" s="32">
        <v>0</v>
      </c>
      <c r="BE52" s="170">
        <v>0</v>
      </c>
      <c r="BF52" s="165">
        <v>0</v>
      </c>
      <c r="BG52" s="32">
        <v>538</v>
      </c>
      <c r="BH52" s="32">
        <v>0</v>
      </c>
      <c r="BI52" s="32">
        <v>0</v>
      </c>
      <c r="BJ52" s="32">
        <v>0</v>
      </c>
      <c r="BK52" s="32">
        <v>537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537</v>
      </c>
      <c r="BR52" s="32">
        <v>0</v>
      </c>
      <c r="BS52" s="33">
        <v>0</v>
      </c>
    </row>
    <row r="53" spans="1:71" ht="14.1" customHeight="1" x14ac:dyDescent="0.25">
      <c r="A53" s="23">
        <f t="shared" si="0"/>
        <v>40</v>
      </c>
      <c r="B53" s="41" t="s">
        <v>61</v>
      </c>
      <c r="C53" s="35">
        <v>13852</v>
      </c>
      <c r="D53" s="42" t="s">
        <v>60</v>
      </c>
      <c r="E53" s="27">
        <f t="shared" si="8"/>
        <v>531</v>
      </c>
      <c r="F53" s="27" t="str">
        <f>VLOOKUP(E53,Tab!$A$2:$B$255,2,TRUE)</f>
        <v>Não</v>
      </c>
      <c r="G53" s="28">
        <f t="shared" si="1"/>
        <v>544</v>
      </c>
      <c r="H53" s="28">
        <f t="shared" si="2"/>
        <v>542</v>
      </c>
      <c r="I53" s="28">
        <f t="shared" si="3"/>
        <v>541</v>
      </c>
      <c r="J53" s="28">
        <f t="shared" si="4"/>
        <v>534</v>
      </c>
      <c r="K53" s="28">
        <f t="shared" si="5"/>
        <v>531</v>
      </c>
      <c r="L53" s="29">
        <f t="shared" si="6"/>
        <v>2692</v>
      </c>
      <c r="M53" s="30">
        <f t="shared" si="7"/>
        <v>538.4</v>
      </c>
      <c r="N53" s="31"/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531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530</v>
      </c>
      <c r="AU53" s="32">
        <v>544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542</v>
      </c>
      <c r="BD53" s="32">
        <v>0</v>
      </c>
      <c r="BE53" s="170">
        <v>0</v>
      </c>
      <c r="BF53" s="165">
        <v>0</v>
      </c>
      <c r="BG53" s="32">
        <v>541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534</v>
      </c>
      <c r="BR53" s="32">
        <v>0</v>
      </c>
      <c r="BS53" s="33">
        <v>0</v>
      </c>
    </row>
    <row r="54" spans="1:71" ht="14.1" customHeight="1" x14ac:dyDescent="0.25">
      <c r="A54" s="23">
        <f t="shared" si="0"/>
        <v>41</v>
      </c>
      <c r="B54" s="45" t="s">
        <v>94</v>
      </c>
      <c r="C54" s="35">
        <v>13917</v>
      </c>
      <c r="D54" s="160" t="s">
        <v>44</v>
      </c>
      <c r="E54" s="27">
        <f t="shared" si="8"/>
        <v>0</v>
      </c>
      <c r="F54" s="27" t="e">
        <f>VLOOKUP(E54,Tab!$A$2:$B$255,2,TRUE)</f>
        <v>#N/A</v>
      </c>
      <c r="G54" s="28">
        <f t="shared" si="1"/>
        <v>542</v>
      </c>
      <c r="H54" s="28">
        <f t="shared" si="2"/>
        <v>540</v>
      </c>
      <c r="I54" s="28">
        <f t="shared" si="3"/>
        <v>533</v>
      </c>
      <c r="J54" s="28">
        <f t="shared" si="4"/>
        <v>530</v>
      </c>
      <c r="K54" s="28">
        <f t="shared" si="5"/>
        <v>529</v>
      </c>
      <c r="L54" s="29">
        <f t="shared" si="6"/>
        <v>2674</v>
      </c>
      <c r="M54" s="30">
        <f t="shared" si="7"/>
        <v>534.79999999999995</v>
      </c>
      <c r="N54" s="31"/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542</v>
      </c>
      <c r="AQ54" s="32">
        <v>0</v>
      </c>
      <c r="AR54" s="32">
        <v>0</v>
      </c>
      <c r="AS54" s="32">
        <v>0</v>
      </c>
      <c r="AT54" s="32">
        <v>525</v>
      </c>
      <c r="AU54" s="32">
        <v>530</v>
      </c>
      <c r="AV54" s="32">
        <v>0</v>
      </c>
      <c r="AW54" s="32">
        <v>0</v>
      </c>
      <c r="AX54" s="32">
        <v>533</v>
      </c>
      <c r="AY54" s="32">
        <v>0</v>
      </c>
      <c r="AZ54" s="32">
        <v>0</v>
      </c>
      <c r="BA54" s="32">
        <v>0</v>
      </c>
      <c r="BB54" s="32">
        <v>0</v>
      </c>
      <c r="BC54" s="32">
        <v>524</v>
      </c>
      <c r="BD54" s="32">
        <v>0</v>
      </c>
      <c r="BE54" s="170">
        <v>0</v>
      </c>
      <c r="BF54" s="165">
        <v>0</v>
      </c>
      <c r="BG54" s="32">
        <v>529</v>
      </c>
      <c r="BH54" s="32">
        <v>540</v>
      </c>
      <c r="BI54" s="32">
        <v>0</v>
      </c>
      <c r="BJ54" s="32">
        <v>0</v>
      </c>
      <c r="BK54" s="32">
        <v>521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528</v>
      </c>
      <c r="BR54" s="32">
        <v>0</v>
      </c>
      <c r="BS54" s="33">
        <v>0</v>
      </c>
    </row>
    <row r="55" spans="1:71" ht="14.1" customHeight="1" x14ac:dyDescent="0.25">
      <c r="A55" s="23">
        <f t="shared" si="0"/>
        <v>42</v>
      </c>
      <c r="B55" s="159" t="s">
        <v>78</v>
      </c>
      <c r="C55" s="35">
        <v>10424</v>
      </c>
      <c r="D55" s="40" t="s">
        <v>26</v>
      </c>
      <c r="E55" s="27">
        <f t="shared" si="8"/>
        <v>521</v>
      </c>
      <c r="F55" s="27" t="str">
        <f>VLOOKUP(E55,Tab!$A$2:$B$255,2,TRUE)</f>
        <v>Não</v>
      </c>
      <c r="G55" s="28">
        <f t="shared" si="1"/>
        <v>538</v>
      </c>
      <c r="H55" s="28">
        <f t="shared" si="2"/>
        <v>536</v>
      </c>
      <c r="I55" s="28">
        <f t="shared" si="3"/>
        <v>533</v>
      </c>
      <c r="J55" s="28">
        <f t="shared" si="4"/>
        <v>533</v>
      </c>
      <c r="K55" s="28">
        <f t="shared" si="5"/>
        <v>533</v>
      </c>
      <c r="L55" s="29">
        <f t="shared" si="6"/>
        <v>2673</v>
      </c>
      <c r="M55" s="30">
        <f t="shared" si="7"/>
        <v>534.6</v>
      </c>
      <c r="N55" s="31"/>
      <c r="O55" s="32">
        <v>0</v>
      </c>
      <c r="P55" s="32">
        <v>521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532</v>
      </c>
      <c r="AQ55" s="32">
        <v>0</v>
      </c>
      <c r="AR55" s="32">
        <v>0</v>
      </c>
      <c r="AS55" s="32">
        <v>0</v>
      </c>
      <c r="AT55" s="32">
        <v>538</v>
      </c>
      <c r="AU55" s="32">
        <v>536</v>
      </c>
      <c r="AV55" s="32">
        <v>0</v>
      </c>
      <c r="AW55" s="32">
        <v>0</v>
      </c>
      <c r="AX55" s="32">
        <v>533</v>
      </c>
      <c r="AY55" s="32">
        <v>0</v>
      </c>
      <c r="AZ55" s="32">
        <v>0</v>
      </c>
      <c r="BA55" s="32">
        <v>0</v>
      </c>
      <c r="BB55" s="32">
        <v>0</v>
      </c>
      <c r="BC55" s="32">
        <v>530</v>
      </c>
      <c r="BD55" s="32">
        <v>0</v>
      </c>
      <c r="BE55" s="170">
        <v>0</v>
      </c>
      <c r="BF55" s="165">
        <v>0</v>
      </c>
      <c r="BG55" s="32">
        <v>533</v>
      </c>
      <c r="BH55" s="32">
        <v>530</v>
      </c>
      <c r="BI55" s="32">
        <v>0</v>
      </c>
      <c r="BJ55" s="32">
        <v>0</v>
      </c>
      <c r="BK55" s="32">
        <v>533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524</v>
      </c>
      <c r="BR55" s="32">
        <v>0</v>
      </c>
      <c r="BS55" s="33">
        <v>0</v>
      </c>
    </row>
    <row r="56" spans="1:71" ht="14.1" customHeight="1" x14ac:dyDescent="0.25">
      <c r="A56" s="23">
        <f t="shared" si="0"/>
        <v>43</v>
      </c>
      <c r="B56" s="159" t="s">
        <v>350</v>
      </c>
      <c r="C56" s="35">
        <v>758</v>
      </c>
      <c r="D56" s="158" t="s">
        <v>24</v>
      </c>
      <c r="E56" s="27">
        <f t="shared" si="8"/>
        <v>535</v>
      </c>
      <c r="F56" s="27" t="str">
        <f>VLOOKUP(E56,Tab!$A$2:$B$255,2,TRUE)</f>
        <v>Não</v>
      </c>
      <c r="G56" s="28">
        <f t="shared" si="1"/>
        <v>539</v>
      </c>
      <c r="H56" s="28">
        <f t="shared" si="2"/>
        <v>535</v>
      </c>
      <c r="I56" s="28">
        <f t="shared" si="3"/>
        <v>535</v>
      </c>
      <c r="J56" s="28">
        <f t="shared" si="4"/>
        <v>530</v>
      </c>
      <c r="K56" s="28">
        <f t="shared" si="5"/>
        <v>529</v>
      </c>
      <c r="L56" s="29">
        <f t="shared" si="6"/>
        <v>2668</v>
      </c>
      <c r="M56" s="30">
        <f t="shared" si="7"/>
        <v>533.6</v>
      </c>
      <c r="N56" s="31"/>
      <c r="O56" s="32">
        <v>521</v>
      </c>
      <c r="P56" s="32">
        <v>0</v>
      </c>
      <c r="Q56" s="32">
        <v>0</v>
      </c>
      <c r="R56" s="32">
        <v>529</v>
      </c>
      <c r="S56" s="32">
        <v>0</v>
      </c>
      <c r="T56" s="32">
        <v>0</v>
      </c>
      <c r="U56" s="32">
        <v>535</v>
      </c>
      <c r="V56" s="32">
        <v>0</v>
      </c>
      <c r="W56" s="32">
        <v>0</v>
      </c>
      <c r="X56" s="32">
        <v>0</v>
      </c>
      <c r="Y56" s="32">
        <v>0</v>
      </c>
      <c r="Z56" s="32">
        <v>523</v>
      </c>
      <c r="AA56" s="32">
        <v>0</v>
      </c>
      <c r="AB56" s="32">
        <v>0</v>
      </c>
      <c r="AC56" s="32">
        <v>0</v>
      </c>
      <c r="AD56" s="32">
        <v>0</v>
      </c>
      <c r="AE56" s="32">
        <v>530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539</v>
      </c>
      <c r="BC56" s="32">
        <v>0</v>
      </c>
      <c r="BD56" s="32">
        <v>0</v>
      </c>
      <c r="BE56" s="170">
        <v>0</v>
      </c>
      <c r="BF56" s="165">
        <v>535</v>
      </c>
      <c r="BG56" s="32">
        <v>0</v>
      </c>
      <c r="BH56" s="32">
        <v>0</v>
      </c>
      <c r="BI56" s="32">
        <v>528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2">
        <v>0</v>
      </c>
      <c r="BP56" s="32">
        <v>528</v>
      </c>
      <c r="BQ56" s="32">
        <v>0</v>
      </c>
      <c r="BR56" s="32">
        <v>0</v>
      </c>
      <c r="BS56" s="33">
        <v>0</v>
      </c>
    </row>
    <row r="57" spans="1:71" ht="14.1" customHeight="1" x14ac:dyDescent="0.25">
      <c r="A57" s="23">
        <f t="shared" si="0"/>
        <v>44</v>
      </c>
      <c r="B57" s="41" t="s">
        <v>64</v>
      </c>
      <c r="C57" s="35">
        <v>10875</v>
      </c>
      <c r="D57" s="42" t="s">
        <v>65</v>
      </c>
      <c r="E57" s="27">
        <f t="shared" si="8"/>
        <v>532</v>
      </c>
      <c r="F57" s="27" t="str">
        <f>VLOOKUP(E57,Tab!$A$2:$B$255,2,TRUE)</f>
        <v>Não</v>
      </c>
      <c r="G57" s="28">
        <f t="shared" si="1"/>
        <v>543</v>
      </c>
      <c r="H57" s="28">
        <f t="shared" si="2"/>
        <v>538</v>
      </c>
      <c r="I57" s="28">
        <f t="shared" si="3"/>
        <v>532</v>
      </c>
      <c r="J57" s="28">
        <f t="shared" si="4"/>
        <v>529</v>
      </c>
      <c r="K57" s="28">
        <f t="shared" si="5"/>
        <v>526</v>
      </c>
      <c r="L57" s="29">
        <f t="shared" si="6"/>
        <v>2668</v>
      </c>
      <c r="M57" s="30">
        <f t="shared" si="7"/>
        <v>533.6</v>
      </c>
      <c r="N57" s="31"/>
      <c r="O57" s="32">
        <v>0</v>
      </c>
      <c r="P57" s="32">
        <v>529</v>
      </c>
      <c r="Q57" s="32">
        <v>0</v>
      </c>
      <c r="R57" s="32">
        <v>0</v>
      </c>
      <c r="S57" s="32">
        <v>0</v>
      </c>
      <c r="T57" s="32">
        <v>532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170">
        <v>0</v>
      </c>
      <c r="BF57" s="165">
        <v>0</v>
      </c>
      <c r="BG57" s="32">
        <v>526</v>
      </c>
      <c r="BH57" s="32">
        <v>538</v>
      </c>
      <c r="BI57" s="32">
        <v>0</v>
      </c>
      <c r="BJ57" s="32">
        <v>0</v>
      </c>
      <c r="BK57" s="32">
        <v>526</v>
      </c>
      <c r="BL57" s="32">
        <v>0</v>
      </c>
      <c r="BM57" s="32">
        <v>0</v>
      </c>
      <c r="BN57" s="32">
        <v>0</v>
      </c>
      <c r="BO57" s="32">
        <v>0</v>
      </c>
      <c r="BP57" s="32">
        <v>0</v>
      </c>
      <c r="BQ57" s="32">
        <v>543</v>
      </c>
      <c r="BR57" s="32">
        <v>0</v>
      </c>
      <c r="BS57" s="33">
        <v>0</v>
      </c>
    </row>
    <row r="58" spans="1:71" ht="14.1" customHeight="1" x14ac:dyDescent="0.25">
      <c r="A58" s="23">
        <f t="shared" si="0"/>
        <v>45</v>
      </c>
      <c r="B58" s="41" t="s">
        <v>433</v>
      </c>
      <c r="C58" s="35">
        <v>14897</v>
      </c>
      <c r="D58" s="42" t="s">
        <v>26</v>
      </c>
      <c r="E58" s="27">
        <f t="shared" si="8"/>
        <v>0</v>
      </c>
      <c r="F58" s="27" t="e">
        <f>VLOOKUP(E58,Tab!$A$2:$B$255,2,TRUE)</f>
        <v>#N/A</v>
      </c>
      <c r="G58" s="28">
        <f t="shared" si="1"/>
        <v>542</v>
      </c>
      <c r="H58" s="28">
        <f t="shared" si="2"/>
        <v>535</v>
      </c>
      <c r="I58" s="28">
        <f t="shared" si="3"/>
        <v>533</v>
      </c>
      <c r="J58" s="28">
        <f t="shared" si="4"/>
        <v>528</v>
      </c>
      <c r="K58" s="28">
        <f t="shared" si="5"/>
        <v>528</v>
      </c>
      <c r="L58" s="29">
        <f t="shared" si="6"/>
        <v>2666</v>
      </c>
      <c r="M58" s="30">
        <f t="shared" si="7"/>
        <v>533.20000000000005</v>
      </c>
      <c r="N58" s="31"/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528</v>
      </c>
      <c r="AQ58" s="32">
        <v>0</v>
      </c>
      <c r="AR58" s="32">
        <v>0</v>
      </c>
      <c r="AS58" s="32">
        <v>0</v>
      </c>
      <c r="AT58" s="32">
        <v>542</v>
      </c>
      <c r="AU58" s="32">
        <v>0</v>
      </c>
      <c r="AV58" s="32">
        <v>0</v>
      </c>
      <c r="AW58" s="32">
        <v>0</v>
      </c>
      <c r="AX58" s="32">
        <v>528</v>
      </c>
      <c r="AY58" s="32">
        <v>0</v>
      </c>
      <c r="AZ58" s="32">
        <v>0</v>
      </c>
      <c r="BA58" s="32">
        <v>0</v>
      </c>
      <c r="BB58" s="32">
        <v>0</v>
      </c>
      <c r="BC58" s="32">
        <v>535</v>
      </c>
      <c r="BD58" s="32">
        <v>0</v>
      </c>
      <c r="BE58" s="170">
        <v>0</v>
      </c>
      <c r="BF58" s="165">
        <v>0</v>
      </c>
      <c r="BG58" s="32">
        <v>533</v>
      </c>
      <c r="BH58" s="32">
        <v>525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3">
        <v>0</v>
      </c>
    </row>
    <row r="59" spans="1:71" ht="14.1" customHeight="1" x14ac:dyDescent="0.25">
      <c r="A59" s="23">
        <f t="shared" si="0"/>
        <v>46</v>
      </c>
      <c r="B59" s="43" t="s">
        <v>395</v>
      </c>
      <c r="C59" s="35">
        <v>14719</v>
      </c>
      <c r="D59" s="40" t="s">
        <v>386</v>
      </c>
      <c r="E59" s="27">
        <f t="shared" si="8"/>
        <v>537</v>
      </c>
      <c r="F59" s="27" t="str">
        <f>VLOOKUP(E59,Tab!$A$2:$B$255,2,TRUE)</f>
        <v>Não</v>
      </c>
      <c r="G59" s="28">
        <f t="shared" si="1"/>
        <v>537</v>
      </c>
      <c r="H59" s="28">
        <f t="shared" si="2"/>
        <v>533</v>
      </c>
      <c r="I59" s="28">
        <f t="shared" si="3"/>
        <v>533</v>
      </c>
      <c r="J59" s="28">
        <f t="shared" si="4"/>
        <v>532</v>
      </c>
      <c r="K59" s="28">
        <f t="shared" si="5"/>
        <v>529</v>
      </c>
      <c r="L59" s="29">
        <f t="shared" si="6"/>
        <v>2664</v>
      </c>
      <c r="M59" s="30">
        <f t="shared" si="7"/>
        <v>532.79999999999995</v>
      </c>
      <c r="N59" s="31"/>
      <c r="O59" s="32">
        <v>0</v>
      </c>
      <c r="P59" s="32">
        <v>0</v>
      </c>
      <c r="Q59" s="32">
        <v>537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522</v>
      </c>
      <c r="AJ59" s="32">
        <v>0</v>
      </c>
      <c r="AK59" s="32">
        <v>0</v>
      </c>
      <c r="AL59" s="32">
        <v>533</v>
      </c>
      <c r="AM59" s="32">
        <v>524</v>
      </c>
      <c r="AN59" s="32">
        <v>0</v>
      </c>
      <c r="AO59" s="32">
        <v>533</v>
      </c>
      <c r="AP59" s="32">
        <v>0</v>
      </c>
      <c r="AQ59" s="32">
        <v>519</v>
      </c>
      <c r="AR59" s="32">
        <v>0</v>
      </c>
      <c r="AS59" s="32">
        <v>528</v>
      </c>
      <c r="AT59" s="32">
        <v>0</v>
      </c>
      <c r="AU59" s="32">
        <v>0</v>
      </c>
      <c r="AV59" s="32">
        <v>0</v>
      </c>
      <c r="AW59" s="32">
        <v>532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497</v>
      </c>
      <c r="BD59" s="32">
        <v>0</v>
      </c>
      <c r="BE59" s="170">
        <v>0</v>
      </c>
      <c r="BF59" s="165">
        <v>0</v>
      </c>
      <c r="BG59" s="32">
        <v>512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0</v>
      </c>
      <c r="BN59" s="32">
        <v>529</v>
      </c>
      <c r="BO59" s="32">
        <v>0</v>
      </c>
      <c r="BP59" s="32">
        <v>0</v>
      </c>
      <c r="BQ59" s="32">
        <v>514</v>
      </c>
      <c r="BR59" s="32">
        <v>0</v>
      </c>
      <c r="BS59" s="33">
        <v>0</v>
      </c>
    </row>
    <row r="60" spans="1:71" ht="14.1" customHeight="1" x14ac:dyDescent="0.25">
      <c r="A60" s="23">
        <f t="shared" si="0"/>
        <v>47</v>
      </c>
      <c r="B60" s="41" t="s">
        <v>87</v>
      </c>
      <c r="C60" s="35">
        <v>12376</v>
      </c>
      <c r="D60" s="42" t="s">
        <v>88</v>
      </c>
      <c r="E60" s="27">
        <f t="shared" si="8"/>
        <v>530</v>
      </c>
      <c r="F60" s="27" t="str">
        <f>VLOOKUP(E60,Tab!$A$2:$B$255,2,TRUE)</f>
        <v>Não</v>
      </c>
      <c r="G60" s="28">
        <f t="shared" si="1"/>
        <v>548</v>
      </c>
      <c r="H60" s="28">
        <f t="shared" si="2"/>
        <v>539</v>
      </c>
      <c r="I60" s="28">
        <f t="shared" si="3"/>
        <v>530</v>
      </c>
      <c r="J60" s="28">
        <f t="shared" si="4"/>
        <v>524</v>
      </c>
      <c r="K60" s="28">
        <f t="shared" si="5"/>
        <v>517</v>
      </c>
      <c r="L60" s="29">
        <f t="shared" si="6"/>
        <v>2658</v>
      </c>
      <c r="M60" s="30">
        <f t="shared" si="7"/>
        <v>531.6</v>
      </c>
      <c r="N60" s="31"/>
      <c r="O60" s="32">
        <v>0</v>
      </c>
      <c r="P60" s="32">
        <v>530</v>
      </c>
      <c r="Q60" s="32">
        <v>0</v>
      </c>
      <c r="R60" s="32">
        <v>0</v>
      </c>
      <c r="S60" s="32">
        <v>524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511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517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515</v>
      </c>
      <c r="BD60" s="32">
        <v>0</v>
      </c>
      <c r="BE60" s="170">
        <v>0</v>
      </c>
      <c r="BF60" s="165">
        <v>0</v>
      </c>
      <c r="BG60" s="32">
        <v>548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539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3">
        <v>0</v>
      </c>
    </row>
    <row r="61" spans="1:71" ht="14.1" customHeight="1" x14ac:dyDescent="0.25">
      <c r="A61" s="23">
        <f t="shared" si="0"/>
        <v>48</v>
      </c>
      <c r="B61" s="41" t="s">
        <v>169</v>
      </c>
      <c r="C61" s="35">
        <v>12200</v>
      </c>
      <c r="D61" s="42" t="s">
        <v>88</v>
      </c>
      <c r="E61" s="27">
        <f t="shared" si="8"/>
        <v>527</v>
      </c>
      <c r="F61" s="27" t="str">
        <f>VLOOKUP(E61,Tab!$A$2:$B$255,2,TRUE)</f>
        <v>Não</v>
      </c>
      <c r="G61" s="28">
        <f t="shared" si="1"/>
        <v>541</v>
      </c>
      <c r="H61" s="28">
        <f t="shared" si="2"/>
        <v>533</v>
      </c>
      <c r="I61" s="28">
        <f t="shared" si="3"/>
        <v>527</v>
      </c>
      <c r="J61" s="28">
        <f t="shared" si="4"/>
        <v>527</v>
      </c>
      <c r="K61" s="28">
        <f t="shared" si="5"/>
        <v>527</v>
      </c>
      <c r="L61" s="29">
        <f t="shared" si="6"/>
        <v>2655</v>
      </c>
      <c r="M61" s="30">
        <f t="shared" si="7"/>
        <v>531</v>
      </c>
      <c r="N61" s="31"/>
      <c r="O61" s="32">
        <v>0</v>
      </c>
      <c r="P61" s="32">
        <v>526</v>
      </c>
      <c r="Q61" s="32">
        <v>0</v>
      </c>
      <c r="R61" s="32">
        <v>0</v>
      </c>
      <c r="S61" s="32">
        <v>527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508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291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527</v>
      </c>
      <c r="AQ61" s="32">
        <v>0</v>
      </c>
      <c r="AR61" s="32">
        <v>0</v>
      </c>
      <c r="AS61" s="32">
        <v>0</v>
      </c>
      <c r="AT61" s="32">
        <v>533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525</v>
      </c>
      <c r="BD61" s="32">
        <v>0</v>
      </c>
      <c r="BE61" s="170">
        <v>0</v>
      </c>
      <c r="BF61" s="165">
        <v>0</v>
      </c>
      <c r="BG61" s="32">
        <v>527</v>
      </c>
      <c r="BH61" s="32">
        <v>517</v>
      </c>
      <c r="BI61" s="32">
        <v>0</v>
      </c>
      <c r="BJ61" s="32">
        <v>0</v>
      </c>
      <c r="BK61" s="32">
        <v>0</v>
      </c>
      <c r="BL61" s="32">
        <v>0</v>
      </c>
      <c r="BM61" s="32">
        <v>541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3">
        <v>0</v>
      </c>
    </row>
    <row r="62" spans="1:71" ht="14.1" customHeight="1" x14ac:dyDescent="0.25">
      <c r="A62" s="23">
        <f t="shared" si="0"/>
        <v>49</v>
      </c>
      <c r="B62" s="159" t="s">
        <v>75</v>
      </c>
      <c r="C62" s="35">
        <v>738</v>
      </c>
      <c r="D62" s="158" t="s">
        <v>386</v>
      </c>
      <c r="E62" s="27">
        <f t="shared" si="8"/>
        <v>536</v>
      </c>
      <c r="F62" s="27" t="str">
        <f>VLOOKUP(E62,Tab!$A$2:$B$255,2,TRUE)</f>
        <v>Não</v>
      </c>
      <c r="G62" s="28">
        <f t="shared" si="1"/>
        <v>536</v>
      </c>
      <c r="H62" s="28">
        <f t="shared" si="2"/>
        <v>535</v>
      </c>
      <c r="I62" s="28">
        <f t="shared" si="3"/>
        <v>530</v>
      </c>
      <c r="J62" s="28">
        <f t="shared" si="4"/>
        <v>527</v>
      </c>
      <c r="K62" s="28">
        <f t="shared" si="5"/>
        <v>526</v>
      </c>
      <c r="L62" s="29">
        <f t="shared" si="6"/>
        <v>2654</v>
      </c>
      <c r="M62" s="30">
        <f t="shared" si="7"/>
        <v>530.79999999999995</v>
      </c>
      <c r="N62" s="31"/>
      <c r="O62" s="32">
        <v>0</v>
      </c>
      <c r="P62" s="32">
        <v>0</v>
      </c>
      <c r="Q62" s="32">
        <v>536</v>
      </c>
      <c r="R62" s="32">
        <v>0</v>
      </c>
      <c r="S62" s="32">
        <v>0</v>
      </c>
      <c r="T62" s="32">
        <v>0</v>
      </c>
      <c r="U62" s="32">
        <v>0</v>
      </c>
      <c r="V62" s="32">
        <v>517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530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527</v>
      </c>
      <c r="AT62" s="32">
        <v>0</v>
      </c>
      <c r="AU62" s="32">
        <v>0</v>
      </c>
      <c r="AV62" s="32">
        <v>0</v>
      </c>
      <c r="AW62" s="32">
        <v>522</v>
      </c>
      <c r="AX62" s="32">
        <v>0</v>
      </c>
      <c r="AY62" s="32">
        <v>535</v>
      </c>
      <c r="AZ62" s="32">
        <v>0</v>
      </c>
      <c r="BA62" s="32">
        <v>517</v>
      </c>
      <c r="BB62" s="32">
        <v>0</v>
      </c>
      <c r="BC62" s="32">
        <v>0</v>
      </c>
      <c r="BD62" s="32">
        <v>0</v>
      </c>
      <c r="BE62" s="170">
        <v>0</v>
      </c>
      <c r="BF62" s="165">
        <v>0</v>
      </c>
      <c r="BG62" s="32">
        <v>0</v>
      </c>
      <c r="BH62" s="32">
        <v>0</v>
      </c>
      <c r="BI62" s="32">
        <v>0</v>
      </c>
      <c r="BJ62" s="32">
        <v>521</v>
      </c>
      <c r="BK62" s="32">
        <v>0</v>
      </c>
      <c r="BL62" s="32">
        <v>0</v>
      </c>
      <c r="BM62" s="32">
        <v>0</v>
      </c>
      <c r="BN62" s="32">
        <v>526</v>
      </c>
      <c r="BO62" s="32">
        <v>0</v>
      </c>
      <c r="BP62" s="32">
        <v>0</v>
      </c>
      <c r="BQ62" s="32">
        <v>0</v>
      </c>
      <c r="BR62" s="32">
        <v>0</v>
      </c>
      <c r="BS62" s="33">
        <v>0</v>
      </c>
    </row>
    <row r="63" spans="1:71" ht="14.1" customHeight="1" x14ac:dyDescent="0.25">
      <c r="A63" s="23">
        <f t="shared" si="0"/>
        <v>50</v>
      </c>
      <c r="B63" s="43" t="s">
        <v>367</v>
      </c>
      <c r="C63" s="35">
        <v>12684</v>
      </c>
      <c r="D63" s="40" t="s">
        <v>44</v>
      </c>
      <c r="E63" s="27">
        <f t="shared" si="8"/>
        <v>537</v>
      </c>
      <c r="F63" s="27" t="str">
        <f>VLOOKUP(E63,Tab!$A$2:$B$255,2,TRUE)</f>
        <v>Não</v>
      </c>
      <c r="G63" s="28">
        <f t="shared" si="1"/>
        <v>537</v>
      </c>
      <c r="H63" s="28">
        <f t="shared" si="2"/>
        <v>532</v>
      </c>
      <c r="I63" s="28">
        <f t="shared" si="3"/>
        <v>527</v>
      </c>
      <c r="J63" s="28">
        <f t="shared" si="4"/>
        <v>523</v>
      </c>
      <c r="K63" s="28">
        <f t="shared" si="5"/>
        <v>522</v>
      </c>
      <c r="L63" s="29">
        <f t="shared" si="6"/>
        <v>2641</v>
      </c>
      <c r="M63" s="30">
        <f t="shared" si="7"/>
        <v>528.20000000000005</v>
      </c>
      <c r="N63" s="31"/>
      <c r="O63" s="32">
        <v>0</v>
      </c>
      <c r="P63" s="32">
        <v>512</v>
      </c>
      <c r="Q63" s="32">
        <v>0</v>
      </c>
      <c r="R63" s="32">
        <v>0</v>
      </c>
      <c r="S63" s="32">
        <v>0</v>
      </c>
      <c r="T63" s="32">
        <v>537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523</v>
      </c>
      <c r="AB63" s="32">
        <v>522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527</v>
      </c>
      <c r="AQ63" s="32">
        <v>0</v>
      </c>
      <c r="AR63" s="32">
        <v>0</v>
      </c>
      <c r="AS63" s="32">
        <v>0</v>
      </c>
      <c r="AT63" s="32">
        <v>0</v>
      </c>
      <c r="AU63" s="32">
        <v>532</v>
      </c>
      <c r="AV63" s="32">
        <v>0</v>
      </c>
      <c r="AW63" s="32">
        <v>0</v>
      </c>
      <c r="AX63" s="32">
        <v>511</v>
      </c>
      <c r="AY63" s="32">
        <v>0</v>
      </c>
      <c r="AZ63" s="32">
        <v>0</v>
      </c>
      <c r="BA63" s="32">
        <v>0</v>
      </c>
      <c r="BB63" s="32">
        <v>0</v>
      </c>
      <c r="BC63" s="32">
        <v>509</v>
      </c>
      <c r="BD63" s="32">
        <v>0</v>
      </c>
      <c r="BE63" s="170">
        <v>0</v>
      </c>
      <c r="BF63" s="165">
        <v>0</v>
      </c>
      <c r="BG63" s="32">
        <v>518</v>
      </c>
      <c r="BH63" s="32">
        <v>0</v>
      </c>
      <c r="BI63" s="32">
        <v>0</v>
      </c>
      <c r="BJ63" s="32">
        <v>0</v>
      </c>
      <c r="BK63" s="32">
        <v>512</v>
      </c>
      <c r="BL63" s="32">
        <v>0</v>
      </c>
      <c r="BM63" s="32">
        <v>0</v>
      </c>
      <c r="BN63" s="32">
        <v>0</v>
      </c>
      <c r="BO63" s="32">
        <v>0</v>
      </c>
      <c r="BP63" s="32">
        <v>0</v>
      </c>
      <c r="BQ63" s="32">
        <v>402</v>
      </c>
      <c r="BR63" s="32">
        <v>0</v>
      </c>
      <c r="BS63" s="33">
        <v>0</v>
      </c>
    </row>
    <row r="64" spans="1:71" ht="14.1" customHeight="1" x14ac:dyDescent="0.25">
      <c r="A64" s="23">
        <f t="shared" si="0"/>
        <v>51</v>
      </c>
      <c r="B64" s="159" t="s">
        <v>86</v>
      </c>
      <c r="C64" s="35">
        <v>314</v>
      </c>
      <c r="D64" s="158" t="s">
        <v>24</v>
      </c>
      <c r="E64" s="27">
        <f t="shared" si="8"/>
        <v>535</v>
      </c>
      <c r="F64" s="27" t="str">
        <f>VLOOKUP(E64,Tab!$A$2:$B$255,2,TRUE)</f>
        <v>Não</v>
      </c>
      <c r="G64" s="28">
        <f t="shared" si="1"/>
        <v>538</v>
      </c>
      <c r="H64" s="28">
        <f t="shared" si="2"/>
        <v>535</v>
      </c>
      <c r="I64" s="28">
        <f t="shared" si="3"/>
        <v>529</v>
      </c>
      <c r="J64" s="28">
        <f t="shared" si="4"/>
        <v>525</v>
      </c>
      <c r="K64" s="28">
        <f t="shared" si="5"/>
        <v>513</v>
      </c>
      <c r="L64" s="29">
        <f t="shared" si="6"/>
        <v>2640</v>
      </c>
      <c r="M64" s="30">
        <f t="shared" si="7"/>
        <v>528</v>
      </c>
      <c r="N64" s="31"/>
      <c r="O64" s="32">
        <v>535</v>
      </c>
      <c r="P64" s="32">
        <v>0</v>
      </c>
      <c r="Q64" s="32">
        <v>0</v>
      </c>
      <c r="R64" s="32">
        <v>512</v>
      </c>
      <c r="S64" s="32">
        <v>0</v>
      </c>
      <c r="T64" s="32">
        <v>0</v>
      </c>
      <c r="U64" s="32">
        <v>513</v>
      </c>
      <c r="V64" s="32">
        <v>0</v>
      </c>
      <c r="W64" s="32">
        <v>0</v>
      </c>
      <c r="X64" s="32">
        <v>0</v>
      </c>
      <c r="Y64" s="32">
        <v>0</v>
      </c>
      <c r="Z64" s="32">
        <v>529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504</v>
      </c>
      <c r="BC64" s="32">
        <v>0</v>
      </c>
      <c r="BD64" s="32">
        <v>0</v>
      </c>
      <c r="BE64" s="170">
        <v>0</v>
      </c>
      <c r="BF64" s="165">
        <v>538</v>
      </c>
      <c r="BG64" s="32">
        <v>0</v>
      </c>
      <c r="BH64" s="32">
        <v>0</v>
      </c>
      <c r="BI64" s="32">
        <v>525</v>
      </c>
      <c r="BJ64" s="32">
        <v>0</v>
      </c>
      <c r="BK64" s="32">
        <v>0</v>
      </c>
      <c r="BL64" s="32">
        <v>0</v>
      </c>
      <c r="BM64" s="32">
        <v>0</v>
      </c>
      <c r="BN64" s="32">
        <v>0</v>
      </c>
      <c r="BO64" s="32">
        <v>0</v>
      </c>
      <c r="BP64" s="32">
        <v>493</v>
      </c>
      <c r="BQ64" s="32">
        <v>0</v>
      </c>
      <c r="BR64" s="32">
        <v>0</v>
      </c>
      <c r="BS64" s="33">
        <v>0</v>
      </c>
    </row>
    <row r="65" spans="1:71" ht="14.1" customHeight="1" x14ac:dyDescent="0.25">
      <c r="A65" s="23">
        <f t="shared" si="0"/>
        <v>52</v>
      </c>
      <c r="B65" s="41" t="s">
        <v>434</v>
      </c>
      <c r="C65" s="35">
        <v>11657</v>
      </c>
      <c r="D65" s="42" t="s">
        <v>63</v>
      </c>
      <c r="E65" s="27">
        <f t="shared" si="8"/>
        <v>541</v>
      </c>
      <c r="F65" s="27" t="str">
        <f>VLOOKUP(E65,Tab!$A$2:$B$255,2,TRUE)</f>
        <v>Não</v>
      </c>
      <c r="G65" s="28">
        <f t="shared" si="1"/>
        <v>541</v>
      </c>
      <c r="H65" s="28">
        <f t="shared" si="2"/>
        <v>538</v>
      </c>
      <c r="I65" s="28">
        <f t="shared" si="3"/>
        <v>529</v>
      </c>
      <c r="J65" s="28">
        <f t="shared" si="4"/>
        <v>525</v>
      </c>
      <c r="K65" s="28">
        <f t="shared" si="5"/>
        <v>505</v>
      </c>
      <c r="L65" s="29">
        <f t="shared" si="6"/>
        <v>2638</v>
      </c>
      <c r="M65" s="30">
        <f t="shared" si="7"/>
        <v>527.6</v>
      </c>
      <c r="N65" s="31"/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541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538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525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529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505</v>
      </c>
      <c r="BD65" s="32">
        <v>0</v>
      </c>
      <c r="BE65" s="170">
        <v>0</v>
      </c>
      <c r="BF65" s="165">
        <v>0</v>
      </c>
      <c r="BG65" s="32">
        <v>0</v>
      </c>
      <c r="BH65" s="32">
        <v>487</v>
      </c>
      <c r="BI65" s="32">
        <v>0</v>
      </c>
      <c r="BJ65" s="32">
        <v>0</v>
      </c>
      <c r="BK65" s="32">
        <v>0</v>
      </c>
      <c r="BL65" s="32">
        <v>0</v>
      </c>
      <c r="BM65" s="32">
        <v>0</v>
      </c>
      <c r="BN65" s="32">
        <v>0</v>
      </c>
      <c r="BO65" s="32">
        <v>0</v>
      </c>
      <c r="BP65" s="32">
        <v>0</v>
      </c>
      <c r="BQ65" s="32">
        <v>0</v>
      </c>
      <c r="BR65" s="32">
        <v>0</v>
      </c>
      <c r="BS65" s="33">
        <v>0</v>
      </c>
    </row>
    <row r="66" spans="1:71" ht="14.1" customHeight="1" x14ac:dyDescent="0.25">
      <c r="A66" s="23">
        <f t="shared" si="0"/>
        <v>53</v>
      </c>
      <c r="B66" s="54" t="s">
        <v>196</v>
      </c>
      <c r="C66" s="58">
        <v>12150</v>
      </c>
      <c r="D66" s="42" t="s">
        <v>39</v>
      </c>
      <c r="E66" s="27">
        <f t="shared" si="8"/>
        <v>513</v>
      </c>
      <c r="F66" s="27" t="str">
        <f>VLOOKUP(E66,Tab!$A$2:$B$255,2,TRUE)</f>
        <v>Não</v>
      </c>
      <c r="G66" s="28">
        <f t="shared" si="1"/>
        <v>535</v>
      </c>
      <c r="H66" s="28">
        <f t="shared" si="2"/>
        <v>533</v>
      </c>
      <c r="I66" s="28">
        <f t="shared" si="3"/>
        <v>528</v>
      </c>
      <c r="J66" s="28">
        <f t="shared" si="4"/>
        <v>526</v>
      </c>
      <c r="K66" s="28">
        <f t="shared" si="5"/>
        <v>513</v>
      </c>
      <c r="L66" s="29">
        <f t="shared" si="6"/>
        <v>2635</v>
      </c>
      <c r="M66" s="30">
        <f t="shared" si="7"/>
        <v>527</v>
      </c>
      <c r="N66" s="31"/>
      <c r="O66" s="32">
        <v>0</v>
      </c>
      <c r="P66" s="32">
        <v>513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170">
        <v>0</v>
      </c>
      <c r="BF66" s="165">
        <v>0</v>
      </c>
      <c r="BG66" s="32">
        <v>526</v>
      </c>
      <c r="BH66" s="32">
        <v>533</v>
      </c>
      <c r="BI66" s="32">
        <v>0</v>
      </c>
      <c r="BJ66" s="32">
        <v>0</v>
      </c>
      <c r="BK66" s="32">
        <v>0</v>
      </c>
      <c r="BL66" s="32">
        <v>0</v>
      </c>
      <c r="BM66" s="32">
        <v>528</v>
      </c>
      <c r="BN66" s="32">
        <v>0</v>
      </c>
      <c r="BO66" s="32">
        <v>0</v>
      </c>
      <c r="BP66" s="32">
        <v>0</v>
      </c>
      <c r="BQ66" s="32">
        <v>535</v>
      </c>
      <c r="BR66" s="32">
        <v>0</v>
      </c>
      <c r="BS66" s="33">
        <v>0</v>
      </c>
    </row>
    <row r="67" spans="1:71" ht="14.1" customHeight="1" x14ac:dyDescent="0.25">
      <c r="A67" s="23">
        <f t="shared" si="0"/>
        <v>54</v>
      </c>
      <c r="B67" s="43" t="s">
        <v>261</v>
      </c>
      <c r="C67" s="35">
        <v>14172</v>
      </c>
      <c r="D67" s="40" t="s">
        <v>290</v>
      </c>
      <c r="E67" s="27">
        <f t="shared" si="8"/>
        <v>532</v>
      </c>
      <c r="F67" s="27" t="str">
        <f>VLOOKUP(E67,Tab!$A$2:$B$255,2,TRUE)</f>
        <v>Não</v>
      </c>
      <c r="G67" s="28">
        <f t="shared" si="1"/>
        <v>532</v>
      </c>
      <c r="H67" s="28">
        <f t="shared" si="2"/>
        <v>532</v>
      </c>
      <c r="I67" s="28">
        <f t="shared" si="3"/>
        <v>530</v>
      </c>
      <c r="J67" s="28">
        <f t="shared" si="4"/>
        <v>520</v>
      </c>
      <c r="K67" s="28">
        <f t="shared" si="5"/>
        <v>519</v>
      </c>
      <c r="L67" s="29">
        <f t="shared" si="6"/>
        <v>2633</v>
      </c>
      <c r="M67" s="30">
        <f t="shared" si="7"/>
        <v>526.6</v>
      </c>
      <c r="N67" s="31"/>
      <c r="O67" s="32">
        <v>0</v>
      </c>
      <c r="P67" s="32">
        <v>517</v>
      </c>
      <c r="Q67" s="32">
        <v>0</v>
      </c>
      <c r="R67" s="32">
        <v>0</v>
      </c>
      <c r="S67" s="32">
        <v>0</v>
      </c>
      <c r="T67" s="32">
        <v>530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532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498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532</v>
      </c>
      <c r="AQ67" s="32">
        <v>0</v>
      </c>
      <c r="AR67" s="32">
        <v>0</v>
      </c>
      <c r="AS67" s="32">
        <v>0</v>
      </c>
      <c r="AT67" s="32">
        <v>0</v>
      </c>
      <c r="AU67" s="32">
        <v>520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519</v>
      </c>
      <c r="BD67" s="32">
        <v>0</v>
      </c>
      <c r="BE67" s="170">
        <v>0</v>
      </c>
      <c r="BF67" s="165">
        <v>0</v>
      </c>
      <c r="BG67" s="32">
        <v>503</v>
      </c>
      <c r="BH67" s="32">
        <v>513</v>
      </c>
      <c r="BI67" s="32">
        <v>0</v>
      </c>
      <c r="BJ67" s="32">
        <v>0</v>
      </c>
      <c r="BK67" s="32">
        <v>506</v>
      </c>
      <c r="BL67" s="32">
        <v>0</v>
      </c>
      <c r="BM67" s="32">
        <v>0</v>
      </c>
      <c r="BN67" s="32">
        <v>0</v>
      </c>
      <c r="BO67" s="32">
        <v>0</v>
      </c>
      <c r="BP67" s="32">
        <v>0</v>
      </c>
      <c r="BQ67" s="32">
        <v>514</v>
      </c>
      <c r="BR67" s="32">
        <v>0</v>
      </c>
      <c r="BS67" s="33">
        <v>0</v>
      </c>
    </row>
    <row r="68" spans="1:71" ht="14.1" customHeight="1" x14ac:dyDescent="0.25">
      <c r="A68" s="23">
        <f t="shared" si="0"/>
        <v>55</v>
      </c>
      <c r="B68" s="41" t="s">
        <v>95</v>
      </c>
      <c r="C68" s="35">
        <v>12745</v>
      </c>
      <c r="D68" s="42" t="s">
        <v>26</v>
      </c>
      <c r="E68" s="27">
        <f t="shared" si="8"/>
        <v>0</v>
      </c>
      <c r="F68" s="27" t="e">
        <f>VLOOKUP(E68,Tab!$A$2:$B$255,2,TRUE)</f>
        <v>#N/A</v>
      </c>
      <c r="G68" s="28">
        <f t="shared" si="1"/>
        <v>542</v>
      </c>
      <c r="H68" s="28">
        <f t="shared" si="2"/>
        <v>525</v>
      </c>
      <c r="I68" s="28">
        <f t="shared" si="3"/>
        <v>522</v>
      </c>
      <c r="J68" s="28">
        <f t="shared" si="4"/>
        <v>521</v>
      </c>
      <c r="K68" s="28">
        <f t="shared" si="5"/>
        <v>521</v>
      </c>
      <c r="L68" s="29">
        <f t="shared" si="6"/>
        <v>2631</v>
      </c>
      <c r="M68" s="30">
        <f t="shared" si="7"/>
        <v>526.20000000000005</v>
      </c>
      <c r="N68" s="31"/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542</v>
      </c>
      <c r="AQ68" s="32">
        <v>0</v>
      </c>
      <c r="AR68" s="32">
        <v>0</v>
      </c>
      <c r="AS68" s="32">
        <v>0</v>
      </c>
      <c r="AT68" s="32">
        <v>519</v>
      </c>
      <c r="AU68" s="32">
        <v>521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506</v>
      </c>
      <c r="BD68" s="32">
        <v>0</v>
      </c>
      <c r="BE68" s="170">
        <v>0</v>
      </c>
      <c r="BF68" s="165">
        <v>0</v>
      </c>
      <c r="BG68" s="32">
        <v>522</v>
      </c>
      <c r="BH68" s="32">
        <v>521</v>
      </c>
      <c r="BI68" s="32">
        <v>0</v>
      </c>
      <c r="BJ68" s="32">
        <v>0</v>
      </c>
      <c r="BK68" s="32">
        <v>0</v>
      </c>
      <c r="BL68" s="32">
        <v>0</v>
      </c>
      <c r="BM68" s="32">
        <v>0</v>
      </c>
      <c r="BN68" s="32">
        <v>0</v>
      </c>
      <c r="BO68" s="32">
        <v>0</v>
      </c>
      <c r="BP68" s="32">
        <v>0</v>
      </c>
      <c r="BQ68" s="32">
        <v>525</v>
      </c>
      <c r="BR68" s="32">
        <v>0</v>
      </c>
      <c r="BS68" s="33">
        <v>0</v>
      </c>
    </row>
    <row r="69" spans="1:71" ht="14.1" customHeight="1" x14ac:dyDescent="0.25">
      <c r="A69" s="23">
        <f t="shared" si="0"/>
        <v>56</v>
      </c>
      <c r="B69" s="41" t="s">
        <v>89</v>
      </c>
      <c r="C69" s="35">
        <v>11849</v>
      </c>
      <c r="D69" s="42" t="s">
        <v>88</v>
      </c>
      <c r="E69" s="27">
        <f t="shared" si="8"/>
        <v>520</v>
      </c>
      <c r="F69" s="27" t="str">
        <f>VLOOKUP(E69,Tab!$A$2:$B$255,2,TRUE)</f>
        <v>Não</v>
      </c>
      <c r="G69" s="28">
        <f t="shared" si="1"/>
        <v>529</v>
      </c>
      <c r="H69" s="28">
        <f t="shared" si="2"/>
        <v>522</v>
      </c>
      <c r="I69" s="28">
        <f t="shared" si="3"/>
        <v>520</v>
      </c>
      <c r="J69" s="28">
        <f t="shared" si="4"/>
        <v>517</v>
      </c>
      <c r="K69" s="28">
        <f t="shared" si="5"/>
        <v>513</v>
      </c>
      <c r="L69" s="29">
        <f t="shared" si="6"/>
        <v>2601</v>
      </c>
      <c r="M69" s="30">
        <f t="shared" si="7"/>
        <v>520.20000000000005</v>
      </c>
      <c r="N69" s="31"/>
      <c r="O69" s="32">
        <v>0</v>
      </c>
      <c r="P69" s="32">
        <v>520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517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529</v>
      </c>
      <c r="BD69" s="32">
        <v>0</v>
      </c>
      <c r="BE69" s="170">
        <v>0</v>
      </c>
      <c r="BF69" s="165">
        <v>0</v>
      </c>
      <c r="BG69" s="32">
        <v>513</v>
      </c>
      <c r="BH69" s="32">
        <v>522</v>
      </c>
      <c r="BI69" s="32">
        <v>0</v>
      </c>
      <c r="BJ69" s="32">
        <v>0</v>
      </c>
      <c r="BK69" s="32">
        <v>0</v>
      </c>
      <c r="BL69" s="32">
        <v>0</v>
      </c>
      <c r="BM69" s="32">
        <v>0</v>
      </c>
      <c r="BN69" s="32">
        <v>0</v>
      </c>
      <c r="BO69" s="32">
        <v>0</v>
      </c>
      <c r="BP69" s="32">
        <v>0</v>
      </c>
      <c r="BQ69" s="32">
        <v>0</v>
      </c>
      <c r="BR69" s="32">
        <v>0</v>
      </c>
      <c r="BS69" s="33">
        <v>0</v>
      </c>
    </row>
    <row r="70" spans="1:71" ht="14.1" customHeight="1" x14ac:dyDescent="0.25">
      <c r="A70" s="23">
        <f t="shared" si="0"/>
        <v>57</v>
      </c>
      <c r="B70" s="159" t="s">
        <v>353</v>
      </c>
      <c r="C70" s="35">
        <v>1970</v>
      </c>
      <c r="D70" s="158" t="s">
        <v>112</v>
      </c>
      <c r="E70" s="27">
        <f t="shared" si="8"/>
        <v>511</v>
      </c>
      <c r="F70" s="27" t="str">
        <f>VLOOKUP(E70,Tab!$A$2:$B$255,2,TRUE)</f>
        <v>Não</v>
      </c>
      <c r="G70" s="28">
        <f t="shared" si="1"/>
        <v>525</v>
      </c>
      <c r="H70" s="28">
        <f t="shared" si="2"/>
        <v>522</v>
      </c>
      <c r="I70" s="28">
        <f t="shared" si="3"/>
        <v>520</v>
      </c>
      <c r="J70" s="28">
        <f t="shared" si="4"/>
        <v>518</v>
      </c>
      <c r="K70" s="28">
        <f t="shared" si="5"/>
        <v>511</v>
      </c>
      <c r="L70" s="29">
        <f t="shared" si="6"/>
        <v>2596</v>
      </c>
      <c r="M70" s="30">
        <f t="shared" si="7"/>
        <v>519.20000000000005</v>
      </c>
      <c r="N70" s="31"/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511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525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520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>
        <v>0</v>
      </c>
      <c r="BE70" s="170">
        <v>0</v>
      </c>
      <c r="BF70" s="165">
        <v>0</v>
      </c>
      <c r="BG70" s="32">
        <v>522</v>
      </c>
      <c r="BH70" s="32">
        <v>0</v>
      </c>
      <c r="BI70" s="32">
        <v>0</v>
      </c>
      <c r="BJ70" s="32">
        <v>0</v>
      </c>
      <c r="BK70" s="32">
        <v>518</v>
      </c>
      <c r="BL70" s="32">
        <v>0</v>
      </c>
      <c r="BM70" s="32">
        <v>0</v>
      </c>
      <c r="BN70" s="32">
        <v>0</v>
      </c>
      <c r="BO70" s="32">
        <v>0</v>
      </c>
      <c r="BP70" s="32">
        <v>0</v>
      </c>
      <c r="BQ70" s="32">
        <v>0</v>
      </c>
      <c r="BR70" s="32">
        <v>0</v>
      </c>
      <c r="BS70" s="33">
        <v>0</v>
      </c>
    </row>
    <row r="71" spans="1:71" ht="14.1" customHeight="1" x14ac:dyDescent="0.25">
      <c r="A71" s="23">
        <f t="shared" si="0"/>
        <v>58</v>
      </c>
      <c r="B71" s="37" t="s">
        <v>91</v>
      </c>
      <c r="C71" s="25">
        <v>1805</v>
      </c>
      <c r="D71" s="26" t="s">
        <v>26</v>
      </c>
      <c r="E71" s="27">
        <f t="shared" si="8"/>
        <v>0</v>
      </c>
      <c r="F71" s="27" t="e">
        <f>VLOOKUP(E71,Tab!$A$2:$B$255,2,TRUE)</f>
        <v>#N/A</v>
      </c>
      <c r="G71" s="28">
        <f t="shared" si="1"/>
        <v>534</v>
      </c>
      <c r="H71" s="28">
        <f t="shared" si="2"/>
        <v>520</v>
      </c>
      <c r="I71" s="28">
        <f t="shared" si="3"/>
        <v>513</v>
      </c>
      <c r="J71" s="28">
        <f t="shared" si="4"/>
        <v>511</v>
      </c>
      <c r="K71" s="28">
        <f t="shared" si="5"/>
        <v>511</v>
      </c>
      <c r="L71" s="29">
        <f t="shared" si="6"/>
        <v>2589</v>
      </c>
      <c r="M71" s="30">
        <f t="shared" si="7"/>
        <v>517.79999999999995</v>
      </c>
      <c r="N71" s="31"/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503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513</v>
      </c>
      <c r="BD71" s="32">
        <v>0</v>
      </c>
      <c r="BE71" s="170">
        <v>0</v>
      </c>
      <c r="BF71" s="165">
        <v>0</v>
      </c>
      <c r="BG71" s="32">
        <v>511</v>
      </c>
      <c r="BH71" s="32">
        <v>520</v>
      </c>
      <c r="BI71" s="32">
        <v>0</v>
      </c>
      <c r="BJ71" s="32">
        <v>0</v>
      </c>
      <c r="BK71" s="32">
        <v>534</v>
      </c>
      <c r="BL71" s="32">
        <v>0</v>
      </c>
      <c r="BM71" s="32">
        <v>0</v>
      </c>
      <c r="BN71" s="32">
        <v>0</v>
      </c>
      <c r="BO71" s="32">
        <v>0</v>
      </c>
      <c r="BP71" s="32">
        <v>0</v>
      </c>
      <c r="BQ71" s="32">
        <v>511</v>
      </c>
      <c r="BR71" s="32">
        <v>0</v>
      </c>
      <c r="BS71" s="33">
        <v>0</v>
      </c>
    </row>
    <row r="72" spans="1:71" ht="14.1" customHeight="1" x14ac:dyDescent="0.25">
      <c r="A72" s="23">
        <f t="shared" si="0"/>
        <v>59</v>
      </c>
      <c r="B72" s="45" t="s">
        <v>177</v>
      </c>
      <c r="C72" s="35">
        <v>5090</v>
      </c>
      <c r="D72" s="160" t="s">
        <v>154</v>
      </c>
      <c r="E72" s="27">
        <f t="shared" si="8"/>
        <v>520</v>
      </c>
      <c r="F72" s="27" t="str">
        <f>VLOOKUP(E72,Tab!$A$2:$B$255,2,TRUE)</f>
        <v>Não</v>
      </c>
      <c r="G72" s="28">
        <f t="shared" si="1"/>
        <v>525</v>
      </c>
      <c r="H72" s="28">
        <f t="shared" si="2"/>
        <v>520</v>
      </c>
      <c r="I72" s="28">
        <f t="shared" si="3"/>
        <v>518</v>
      </c>
      <c r="J72" s="28">
        <f t="shared" si="4"/>
        <v>511</v>
      </c>
      <c r="K72" s="28">
        <f t="shared" si="5"/>
        <v>510</v>
      </c>
      <c r="L72" s="29">
        <f t="shared" si="6"/>
        <v>2584</v>
      </c>
      <c r="M72" s="30">
        <f t="shared" si="7"/>
        <v>516.79999999999995</v>
      </c>
      <c r="N72" s="31"/>
      <c r="O72" s="32">
        <v>0</v>
      </c>
      <c r="P72" s="32">
        <v>0</v>
      </c>
      <c r="Q72" s="32">
        <v>0</v>
      </c>
      <c r="R72" s="32">
        <v>0</v>
      </c>
      <c r="S72" s="32">
        <v>520</v>
      </c>
      <c r="T72" s="32">
        <v>0</v>
      </c>
      <c r="U72" s="32">
        <v>0</v>
      </c>
      <c r="V72" s="32">
        <v>0</v>
      </c>
      <c r="W72" s="32">
        <v>518</v>
      </c>
      <c r="X72" s="32">
        <v>0</v>
      </c>
      <c r="Y72" s="32">
        <v>0</v>
      </c>
      <c r="Z72" s="32">
        <v>0</v>
      </c>
      <c r="AA72" s="32">
        <v>0</v>
      </c>
      <c r="AB72" s="32">
        <v>510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486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>
        <v>0</v>
      </c>
      <c r="BE72" s="170">
        <v>0</v>
      </c>
      <c r="BF72" s="165">
        <v>0</v>
      </c>
      <c r="BG72" s="32">
        <v>511</v>
      </c>
      <c r="BH72" s="32">
        <v>0</v>
      </c>
      <c r="BI72" s="32">
        <v>0</v>
      </c>
      <c r="BJ72" s="32">
        <v>0</v>
      </c>
      <c r="BK72" s="32">
        <v>0</v>
      </c>
      <c r="BL72" s="32">
        <v>0</v>
      </c>
      <c r="BM72" s="32">
        <v>525</v>
      </c>
      <c r="BN72" s="32">
        <v>0</v>
      </c>
      <c r="BO72" s="32">
        <v>0</v>
      </c>
      <c r="BP72" s="32">
        <v>0</v>
      </c>
      <c r="BQ72" s="32">
        <v>0</v>
      </c>
      <c r="BR72" s="32">
        <v>0</v>
      </c>
      <c r="BS72" s="33">
        <v>0</v>
      </c>
    </row>
    <row r="73" spans="1:71" ht="14.1" customHeight="1" x14ac:dyDescent="0.25">
      <c r="A73" s="23">
        <f t="shared" si="0"/>
        <v>60</v>
      </c>
      <c r="B73" s="41" t="s">
        <v>108</v>
      </c>
      <c r="C73" s="35">
        <v>9289</v>
      </c>
      <c r="D73" s="42" t="s">
        <v>22</v>
      </c>
      <c r="E73" s="27">
        <f t="shared" si="8"/>
        <v>528</v>
      </c>
      <c r="F73" s="27" t="str">
        <f>VLOOKUP(E73,Tab!$A$2:$B$255,2,TRUE)</f>
        <v>Não</v>
      </c>
      <c r="G73" s="28">
        <f t="shared" si="1"/>
        <v>528</v>
      </c>
      <c r="H73" s="28">
        <f t="shared" si="2"/>
        <v>523</v>
      </c>
      <c r="I73" s="28">
        <f t="shared" si="3"/>
        <v>516</v>
      </c>
      <c r="J73" s="28">
        <f t="shared" si="4"/>
        <v>503</v>
      </c>
      <c r="K73" s="28">
        <f t="shared" si="5"/>
        <v>488</v>
      </c>
      <c r="L73" s="29">
        <f t="shared" si="6"/>
        <v>2558</v>
      </c>
      <c r="M73" s="30">
        <f t="shared" si="7"/>
        <v>511.6</v>
      </c>
      <c r="N73" s="31"/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523</v>
      </c>
      <c r="Z73" s="32">
        <v>0</v>
      </c>
      <c r="AA73" s="32">
        <v>0</v>
      </c>
      <c r="AB73" s="32">
        <v>0</v>
      </c>
      <c r="AC73" s="32">
        <v>528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488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32">
        <v>0</v>
      </c>
      <c r="BE73" s="170">
        <v>0</v>
      </c>
      <c r="BF73" s="165">
        <v>0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516</v>
      </c>
      <c r="BM73" s="32">
        <v>0</v>
      </c>
      <c r="BN73" s="32">
        <v>0</v>
      </c>
      <c r="BO73" s="32">
        <v>0</v>
      </c>
      <c r="BP73" s="32">
        <v>503</v>
      </c>
      <c r="BQ73" s="32">
        <v>0</v>
      </c>
      <c r="BR73" s="32">
        <v>0</v>
      </c>
      <c r="BS73" s="33">
        <v>0</v>
      </c>
    </row>
    <row r="74" spans="1:71" ht="14.1" customHeight="1" x14ac:dyDescent="0.25">
      <c r="A74" s="23">
        <f t="shared" si="0"/>
        <v>61</v>
      </c>
      <c r="B74" s="159" t="s">
        <v>231</v>
      </c>
      <c r="C74" s="35">
        <v>14775</v>
      </c>
      <c r="D74" s="158" t="s">
        <v>44</v>
      </c>
      <c r="E74" s="27">
        <f t="shared" si="8"/>
        <v>521</v>
      </c>
      <c r="F74" s="27" t="str">
        <f>VLOOKUP(E74,Tab!$A$2:$B$255,2,TRUE)</f>
        <v>Não</v>
      </c>
      <c r="G74" s="28">
        <f t="shared" si="1"/>
        <v>521</v>
      </c>
      <c r="H74" s="28">
        <f t="shared" si="2"/>
        <v>513</v>
      </c>
      <c r="I74" s="28">
        <f t="shared" si="3"/>
        <v>508</v>
      </c>
      <c r="J74" s="28">
        <f t="shared" si="4"/>
        <v>506</v>
      </c>
      <c r="K74" s="28">
        <f t="shared" si="5"/>
        <v>506</v>
      </c>
      <c r="L74" s="29">
        <f t="shared" si="6"/>
        <v>2554</v>
      </c>
      <c r="M74" s="30">
        <f t="shared" si="7"/>
        <v>510.8</v>
      </c>
      <c r="N74" s="31"/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506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521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487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500</v>
      </c>
      <c r="AQ74" s="32">
        <v>0</v>
      </c>
      <c r="AR74" s="32">
        <v>0</v>
      </c>
      <c r="AS74" s="32">
        <v>0</v>
      </c>
      <c r="AT74" s="32">
        <v>502</v>
      </c>
      <c r="AU74" s="32">
        <v>506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508</v>
      </c>
      <c r="BD74" s="32">
        <v>0</v>
      </c>
      <c r="BE74" s="170">
        <v>0</v>
      </c>
      <c r="BF74" s="165">
        <v>0</v>
      </c>
      <c r="BG74" s="32">
        <v>498</v>
      </c>
      <c r="BH74" s="32">
        <v>0</v>
      </c>
      <c r="BI74" s="32">
        <v>0</v>
      </c>
      <c r="BJ74" s="32">
        <v>0</v>
      </c>
      <c r="BK74" s="32">
        <v>513</v>
      </c>
      <c r="BL74" s="32">
        <v>0</v>
      </c>
      <c r="BM74" s="32">
        <v>0</v>
      </c>
      <c r="BN74" s="32">
        <v>0</v>
      </c>
      <c r="BO74" s="32">
        <v>0</v>
      </c>
      <c r="BP74" s="32">
        <v>0</v>
      </c>
      <c r="BQ74" s="32">
        <v>504</v>
      </c>
      <c r="BR74" s="32">
        <v>0</v>
      </c>
      <c r="BS74" s="33">
        <v>0</v>
      </c>
    </row>
    <row r="75" spans="1:71" ht="14.1" customHeight="1" x14ac:dyDescent="0.25">
      <c r="A75" s="23">
        <f t="shared" si="0"/>
        <v>62</v>
      </c>
      <c r="B75" s="159" t="s">
        <v>101</v>
      </c>
      <c r="C75" s="35">
        <v>1012</v>
      </c>
      <c r="D75" s="158" t="s">
        <v>46</v>
      </c>
      <c r="E75" s="27">
        <f t="shared" si="8"/>
        <v>521</v>
      </c>
      <c r="F75" s="27" t="str">
        <f>VLOOKUP(E75,Tab!$A$2:$B$255,2,TRUE)</f>
        <v>Não</v>
      </c>
      <c r="G75" s="28">
        <f t="shared" si="1"/>
        <v>521</v>
      </c>
      <c r="H75" s="28">
        <f t="shared" si="2"/>
        <v>509</v>
      </c>
      <c r="I75" s="28">
        <f t="shared" si="3"/>
        <v>508</v>
      </c>
      <c r="J75" s="28">
        <f t="shared" si="4"/>
        <v>508</v>
      </c>
      <c r="K75" s="28">
        <f t="shared" si="5"/>
        <v>507</v>
      </c>
      <c r="L75" s="29">
        <f t="shared" si="6"/>
        <v>2553</v>
      </c>
      <c r="M75" s="30">
        <f t="shared" si="7"/>
        <v>510.6</v>
      </c>
      <c r="N75" s="31"/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506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521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508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505</v>
      </c>
      <c r="AX75" s="32">
        <v>0</v>
      </c>
      <c r="AY75" s="32">
        <v>0</v>
      </c>
      <c r="AZ75" s="32">
        <v>0</v>
      </c>
      <c r="BA75" s="32">
        <v>507</v>
      </c>
      <c r="BB75" s="32">
        <v>0</v>
      </c>
      <c r="BC75" s="32">
        <v>0</v>
      </c>
      <c r="BD75" s="32">
        <v>508</v>
      </c>
      <c r="BE75" s="170">
        <v>0</v>
      </c>
      <c r="BF75" s="165">
        <v>0</v>
      </c>
      <c r="BG75" s="32">
        <v>0</v>
      </c>
      <c r="BH75" s="32">
        <v>0</v>
      </c>
      <c r="BI75" s="32">
        <v>0</v>
      </c>
      <c r="BJ75" s="32">
        <v>0</v>
      </c>
      <c r="BK75" s="32">
        <v>0</v>
      </c>
      <c r="BL75" s="32">
        <v>0</v>
      </c>
      <c r="BM75" s="32">
        <v>0</v>
      </c>
      <c r="BN75" s="32">
        <v>509</v>
      </c>
      <c r="BO75" s="32">
        <v>0</v>
      </c>
      <c r="BP75" s="32">
        <v>0</v>
      </c>
      <c r="BQ75" s="32">
        <v>0</v>
      </c>
      <c r="BR75" s="32">
        <v>0</v>
      </c>
      <c r="BS75" s="33">
        <v>502</v>
      </c>
    </row>
    <row r="76" spans="1:71" s="5" customFormat="1" ht="14.1" customHeight="1" x14ac:dyDescent="0.25">
      <c r="A76" s="23">
        <f t="shared" si="0"/>
        <v>63</v>
      </c>
      <c r="B76" s="41" t="s">
        <v>100</v>
      </c>
      <c r="C76" s="35">
        <v>7899</v>
      </c>
      <c r="D76" s="42" t="s">
        <v>41</v>
      </c>
      <c r="E76" s="27">
        <f t="shared" si="8"/>
        <v>533</v>
      </c>
      <c r="F76" s="27" t="str">
        <f>VLOOKUP(E76,Tab!$A$2:$B$255,2,TRUE)</f>
        <v>Não</v>
      </c>
      <c r="G76" s="28">
        <f t="shared" si="1"/>
        <v>533</v>
      </c>
      <c r="H76" s="28">
        <f t="shared" si="2"/>
        <v>527</v>
      </c>
      <c r="I76" s="28">
        <f t="shared" si="3"/>
        <v>524</v>
      </c>
      <c r="J76" s="28">
        <f t="shared" si="4"/>
        <v>497</v>
      </c>
      <c r="K76" s="28">
        <f t="shared" si="5"/>
        <v>469</v>
      </c>
      <c r="L76" s="29">
        <f t="shared" si="6"/>
        <v>2550</v>
      </c>
      <c r="M76" s="30">
        <f t="shared" si="7"/>
        <v>510</v>
      </c>
      <c r="N76" s="31"/>
      <c r="O76" s="32">
        <v>0</v>
      </c>
      <c r="P76" s="32">
        <v>0</v>
      </c>
      <c r="Q76" s="32">
        <v>524</v>
      </c>
      <c r="R76" s="32">
        <v>0</v>
      </c>
      <c r="S76" s="32">
        <v>0</v>
      </c>
      <c r="T76" s="32">
        <v>0</v>
      </c>
      <c r="U76" s="32">
        <v>0</v>
      </c>
      <c r="V76" s="32">
        <v>533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497</v>
      </c>
      <c r="AI76" s="32">
        <v>469</v>
      </c>
      <c r="AJ76" s="32">
        <v>0</v>
      </c>
      <c r="AK76" s="32">
        <v>0</v>
      </c>
      <c r="AL76" s="32">
        <v>527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32">
        <v>0</v>
      </c>
      <c r="BE76" s="170">
        <v>0</v>
      </c>
      <c r="BF76" s="165">
        <v>0</v>
      </c>
      <c r="BG76" s="32">
        <v>0</v>
      </c>
      <c r="BH76" s="32">
        <v>0</v>
      </c>
      <c r="BI76" s="32">
        <v>0</v>
      </c>
      <c r="BJ76" s="32">
        <v>0</v>
      </c>
      <c r="BK76" s="32">
        <v>0</v>
      </c>
      <c r="BL76" s="32">
        <v>0</v>
      </c>
      <c r="BM76" s="32">
        <v>0</v>
      </c>
      <c r="BN76" s="32">
        <v>0</v>
      </c>
      <c r="BO76" s="32">
        <v>0</v>
      </c>
      <c r="BP76" s="32">
        <v>0</v>
      </c>
      <c r="BQ76" s="32">
        <v>0</v>
      </c>
      <c r="BR76" s="32">
        <v>0</v>
      </c>
      <c r="BS76" s="33">
        <v>0</v>
      </c>
    </row>
    <row r="77" spans="1:71" ht="14.1" customHeight="1" x14ac:dyDescent="0.25">
      <c r="A77" s="23">
        <f t="shared" si="0"/>
        <v>64</v>
      </c>
      <c r="B77" s="159" t="s">
        <v>535</v>
      </c>
      <c r="C77" s="35">
        <v>15347</v>
      </c>
      <c r="D77" s="158" t="s">
        <v>84</v>
      </c>
      <c r="E77" s="27">
        <f t="shared" si="8"/>
        <v>521</v>
      </c>
      <c r="F77" s="27" t="str">
        <f>VLOOKUP(E77,Tab!$A$2:$B$255,2,TRUE)</f>
        <v>Não</v>
      </c>
      <c r="G77" s="28">
        <f t="shared" si="1"/>
        <v>521</v>
      </c>
      <c r="H77" s="28">
        <f t="shared" si="2"/>
        <v>512</v>
      </c>
      <c r="I77" s="28">
        <f t="shared" si="3"/>
        <v>509</v>
      </c>
      <c r="J77" s="28">
        <f t="shared" si="4"/>
        <v>505</v>
      </c>
      <c r="K77" s="28">
        <f t="shared" si="5"/>
        <v>493</v>
      </c>
      <c r="L77" s="29">
        <f t="shared" si="6"/>
        <v>2540</v>
      </c>
      <c r="M77" s="30">
        <f t="shared" si="7"/>
        <v>508</v>
      </c>
      <c r="N77" s="31"/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512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521</v>
      </c>
      <c r="AH77" s="32">
        <v>0</v>
      </c>
      <c r="AI77" s="32">
        <v>493</v>
      </c>
      <c r="AJ77" s="32">
        <v>493</v>
      </c>
      <c r="AK77" s="32">
        <v>0</v>
      </c>
      <c r="AL77" s="32">
        <v>505</v>
      </c>
      <c r="AM77" s="32">
        <v>509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170">
        <v>0</v>
      </c>
      <c r="BF77" s="165">
        <v>0</v>
      </c>
      <c r="BG77" s="32">
        <v>0</v>
      </c>
      <c r="BH77" s="32">
        <v>0</v>
      </c>
      <c r="BI77" s="32">
        <v>0</v>
      </c>
      <c r="BJ77" s="32">
        <v>0</v>
      </c>
      <c r="BK77" s="32">
        <v>0</v>
      </c>
      <c r="BL77" s="32">
        <v>0</v>
      </c>
      <c r="BM77" s="32">
        <v>0</v>
      </c>
      <c r="BN77" s="32">
        <v>0</v>
      </c>
      <c r="BO77" s="32">
        <v>0</v>
      </c>
      <c r="BP77" s="32">
        <v>0</v>
      </c>
      <c r="BQ77" s="32">
        <v>0</v>
      </c>
      <c r="BR77" s="32">
        <v>0</v>
      </c>
      <c r="BS77" s="33">
        <v>0</v>
      </c>
    </row>
    <row r="78" spans="1:71" ht="14.1" customHeight="1" x14ac:dyDescent="0.25">
      <c r="A78" s="23">
        <f t="shared" ref="A78:A141" si="9">A77+1</f>
        <v>65</v>
      </c>
      <c r="B78" s="45" t="s">
        <v>97</v>
      </c>
      <c r="C78" s="35">
        <v>192</v>
      </c>
      <c r="D78" s="160" t="s">
        <v>24</v>
      </c>
      <c r="E78" s="27">
        <f t="shared" si="8"/>
        <v>512</v>
      </c>
      <c r="F78" s="27" t="str">
        <f>VLOOKUP(E78,Tab!$A$2:$B$255,2,TRUE)</f>
        <v>Não</v>
      </c>
      <c r="G78" s="28">
        <f t="shared" ref="G78:G141" si="10">LARGE(O78:BS78,1)</f>
        <v>512</v>
      </c>
      <c r="H78" s="28">
        <f t="shared" ref="H78:H141" si="11">LARGE(O78:BS78,2)</f>
        <v>501</v>
      </c>
      <c r="I78" s="28">
        <f t="shared" ref="I78:I141" si="12">LARGE(O78:BS78,3)</f>
        <v>500</v>
      </c>
      <c r="J78" s="28">
        <f t="shared" ref="J78:J141" si="13">LARGE(O78:BS78,4)</f>
        <v>498</v>
      </c>
      <c r="K78" s="28">
        <f t="shared" ref="K78:K141" si="14">LARGE(O78:BS78,5)</f>
        <v>494</v>
      </c>
      <c r="L78" s="29">
        <f t="shared" ref="L78:L141" si="15">SUM(G78:K78)</f>
        <v>2505</v>
      </c>
      <c r="M78" s="30">
        <f t="shared" ref="M78:M141" si="16">L78/5</f>
        <v>501</v>
      </c>
      <c r="N78" s="31"/>
      <c r="O78" s="32">
        <v>0</v>
      </c>
      <c r="P78" s="32">
        <v>0</v>
      </c>
      <c r="Q78" s="32">
        <v>0</v>
      </c>
      <c r="R78" s="32">
        <v>512</v>
      </c>
      <c r="S78" s="32">
        <v>0</v>
      </c>
      <c r="T78" s="32">
        <v>0</v>
      </c>
      <c r="U78" s="32">
        <v>500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498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170">
        <v>0</v>
      </c>
      <c r="BF78" s="165">
        <v>0</v>
      </c>
      <c r="BG78" s="32">
        <v>0</v>
      </c>
      <c r="BH78" s="32">
        <v>0</v>
      </c>
      <c r="BI78" s="32">
        <v>494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2">
        <v>0</v>
      </c>
      <c r="BP78" s="32">
        <v>501</v>
      </c>
      <c r="BQ78" s="32">
        <v>0</v>
      </c>
      <c r="BR78" s="32">
        <v>0</v>
      </c>
      <c r="BS78" s="33">
        <v>0</v>
      </c>
    </row>
    <row r="79" spans="1:71" ht="14.1" customHeight="1" x14ac:dyDescent="0.25">
      <c r="A79" s="23">
        <f t="shared" si="9"/>
        <v>66</v>
      </c>
      <c r="B79" s="45" t="s">
        <v>127</v>
      </c>
      <c r="C79" s="35">
        <v>2121</v>
      </c>
      <c r="D79" s="160" t="s">
        <v>46</v>
      </c>
      <c r="E79" s="27">
        <f t="shared" ref="E79:E142" si="17">MAX(O79:AO79)</f>
        <v>0</v>
      </c>
      <c r="F79" s="27" t="e">
        <f>VLOOKUP(E79,Tab!$A$2:$B$255,2,TRUE)</f>
        <v>#N/A</v>
      </c>
      <c r="G79" s="28">
        <f t="shared" si="10"/>
        <v>506</v>
      </c>
      <c r="H79" s="28">
        <f t="shared" si="11"/>
        <v>495</v>
      </c>
      <c r="I79" s="28">
        <f t="shared" si="12"/>
        <v>485</v>
      </c>
      <c r="J79" s="28">
        <f t="shared" si="13"/>
        <v>482</v>
      </c>
      <c r="K79" s="28">
        <f t="shared" si="14"/>
        <v>481</v>
      </c>
      <c r="L79" s="29">
        <f t="shared" si="15"/>
        <v>2449</v>
      </c>
      <c r="M79" s="30">
        <f t="shared" si="16"/>
        <v>489.8</v>
      </c>
      <c r="N79" s="31"/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495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482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32">
        <v>485</v>
      </c>
      <c r="BE79" s="170">
        <v>0</v>
      </c>
      <c r="BF79" s="165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0</v>
      </c>
      <c r="BN79" s="32">
        <v>506</v>
      </c>
      <c r="BO79" s="32">
        <v>0</v>
      </c>
      <c r="BP79" s="32">
        <v>0</v>
      </c>
      <c r="BQ79" s="32">
        <v>0</v>
      </c>
      <c r="BR79" s="32">
        <v>0</v>
      </c>
      <c r="BS79" s="33">
        <v>481</v>
      </c>
    </row>
    <row r="80" spans="1:71" ht="14.1" customHeight="1" x14ac:dyDescent="0.25">
      <c r="A80" s="23">
        <f t="shared" si="9"/>
        <v>67</v>
      </c>
      <c r="B80" s="159" t="s">
        <v>527</v>
      </c>
      <c r="C80" s="35">
        <v>15273</v>
      </c>
      <c r="D80" s="158" t="s">
        <v>154</v>
      </c>
      <c r="E80" s="27">
        <f t="shared" si="17"/>
        <v>498</v>
      </c>
      <c r="F80" s="27" t="e">
        <f>VLOOKUP(E80,Tab!$A$2:$B$255,2,TRUE)</f>
        <v>#N/A</v>
      </c>
      <c r="G80" s="28">
        <f t="shared" si="10"/>
        <v>498</v>
      </c>
      <c r="H80" s="28">
        <f t="shared" si="11"/>
        <v>490</v>
      </c>
      <c r="I80" s="28">
        <f t="shared" si="12"/>
        <v>485</v>
      </c>
      <c r="J80" s="28">
        <f t="shared" si="13"/>
        <v>485</v>
      </c>
      <c r="K80" s="28">
        <f t="shared" si="14"/>
        <v>481</v>
      </c>
      <c r="L80" s="29">
        <f t="shared" si="15"/>
        <v>2439</v>
      </c>
      <c r="M80" s="30">
        <f t="shared" si="16"/>
        <v>487.8</v>
      </c>
      <c r="N80" s="31"/>
      <c r="O80" s="32">
        <v>0</v>
      </c>
      <c r="P80" s="32">
        <v>0</v>
      </c>
      <c r="Q80" s="32">
        <v>0</v>
      </c>
      <c r="R80" s="32">
        <v>0</v>
      </c>
      <c r="S80" s="32">
        <v>485</v>
      </c>
      <c r="T80" s="32">
        <v>0</v>
      </c>
      <c r="U80" s="32">
        <v>0</v>
      </c>
      <c r="V80" s="32">
        <v>0</v>
      </c>
      <c r="W80" s="32">
        <v>485</v>
      </c>
      <c r="X80" s="32">
        <v>0</v>
      </c>
      <c r="Y80" s="32">
        <v>0</v>
      </c>
      <c r="Z80" s="32">
        <v>0</v>
      </c>
      <c r="AA80" s="32">
        <v>498</v>
      </c>
      <c r="AB80" s="32">
        <v>481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490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170">
        <v>0</v>
      </c>
      <c r="BF80" s="165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2">
        <v>0</v>
      </c>
      <c r="BP80" s="32">
        <v>0</v>
      </c>
      <c r="BQ80" s="32">
        <v>0</v>
      </c>
      <c r="BR80" s="32">
        <v>0</v>
      </c>
      <c r="BS80" s="33">
        <v>0</v>
      </c>
    </row>
    <row r="81" spans="1:71" ht="14.1" customHeight="1" x14ac:dyDescent="0.25">
      <c r="A81" s="23">
        <f t="shared" si="9"/>
        <v>68</v>
      </c>
      <c r="B81" s="159" t="s">
        <v>296</v>
      </c>
      <c r="C81" s="35">
        <v>14776</v>
      </c>
      <c r="D81" s="158" t="s">
        <v>44</v>
      </c>
      <c r="E81" s="27">
        <f t="shared" si="17"/>
        <v>0</v>
      </c>
      <c r="F81" s="27" t="e">
        <f>VLOOKUP(E81,Tab!$A$2:$B$255,2,TRUE)</f>
        <v>#N/A</v>
      </c>
      <c r="G81" s="28">
        <f t="shared" si="10"/>
        <v>502</v>
      </c>
      <c r="H81" s="28">
        <f t="shared" si="11"/>
        <v>489</v>
      </c>
      <c r="I81" s="28">
        <f t="shared" si="12"/>
        <v>480</v>
      </c>
      <c r="J81" s="28">
        <f t="shared" si="13"/>
        <v>474</v>
      </c>
      <c r="K81" s="28">
        <f t="shared" si="14"/>
        <v>452</v>
      </c>
      <c r="L81" s="29">
        <f t="shared" si="15"/>
        <v>2397</v>
      </c>
      <c r="M81" s="30">
        <f t="shared" si="16"/>
        <v>479.4</v>
      </c>
      <c r="N81" s="31"/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480</v>
      </c>
      <c r="AQ81" s="32">
        <v>0</v>
      </c>
      <c r="AR81" s="32">
        <v>0</v>
      </c>
      <c r="AS81" s="32">
        <v>0</v>
      </c>
      <c r="AT81" s="32">
        <v>0</v>
      </c>
      <c r="AU81" s="32">
        <v>489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2">
        <v>0</v>
      </c>
      <c r="BC81" s="32">
        <v>474</v>
      </c>
      <c r="BD81" s="32">
        <v>0</v>
      </c>
      <c r="BE81" s="170">
        <v>0</v>
      </c>
      <c r="BF81" s="165">
        <v>0</v>
      </c>
      <c r="BG81" s="32">
        <v>502</v>
      </c>
      <c r="BH81" s="32">
        <v>0</v>
      </c>
      <c r="BI81" s="32">
        <v>0</v>
      </c>
      <c r="BJ81" s="32">
        <v>0</v>
      </c>
      <c r="BK81" s="32">
        <v>0</v>
      </c>
      <c r="BL81" s="32">
        <v>0</v>
      </c>
      <c r="BM81" s="32">
        <v>0</v>
      </c>
      <c r="BN81" s="32">
        <v>0</v>
      </c>
      <c r="BO81" s="32">
        <v>0</v>
      </c>
      <c r="BP81" s="32">
        <v>0</v>
      </c>
      <c r="BQ81" s="32">
        <v>452</v>
      </c>
      <c r="BR81" s="32">
        <v>0</v>
      </c>
      <c r="BS81" s="33">
        <v>0</v>
      </c>
    </row>
    <row r="82" spans="1:71" ht="14.1" customHeight="1" x14ac:dyDescent="0.25">
      <c r="A82" s="23">
        <f t="shared" si="9"/>
        <v>69</v>
      </c>
      <c r="B82" s="41" t="s">
        <v>284</v>
      </c>
      <c r="C82" s="35">
        <v>14057</v>
      </c>
      <c r="D82" s="42" t="s">
        <v>88</v>
      </c>
      <c r="E82" s="27">
        <f t="shared" si="17"/>
        <v>0</v>
      </c>
      <c r="F82" s="27" t="e">
        <f>VLOOKUP(E82,Tab!$A$2:$B$255,2,TRUE)</f>
        <v>#N/A</v>
      </c>
      <c r="G82" s="28">
        <f t="shared" si="10"/>
        <v>488</v>
      </c>
      <c r="H82" s="28">
        <f t="shared" si="11"/>
        <v>487</v>
      </c>
      <c r="I82" s="28">
        <f t="shared" si="12"/>
        <v>487</v>
      </c>
      <c r="J82" s="28">
        <f t="shared" si="13"/>
        <v>472</v>
      </c>
      <c r="K82" s="28">
        <f t="shared" si="14"/>
        <v>449</v>
      </c>
      <c r="L82" s="29">
        <f t="shared" si="15"/>
        <v>2383</v>
      </c>
      <c r="M82" s="30">
        <f t="shared" si="16"/>
        <v>476.6</v>
      </c>
      <c r="N82" s="31"/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487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488</v>
      </c>
      <c r="BD82" s="32">
        <v>0</v>
      </c>
      <c r="BE82" s="170">
        <v>0</v>
      </c>
      <c r="BF82" s="165">
        <v>0</v>
      </c>
      <c r="BG82" s="32">
        <v>449</v>
      </c>
      <c r="BH82" s="32">
        <v>487</v>
      </c>
      <c r="BI82" s="32">
        <v>0</v>
      </c>
      <c r="BJ82" s="32">
        <v>0</v>
      </c>
      <c r="BK82" s="32">
        <v>0</v>
      </c>
      <c r="BL82" s="32">
        <v>0</v>
      </c>
      <c r="BM82" s="32">
        <v>472</v>
      </c>
      <c r="BN82" s="32">
        <v>0</v>
      </c>
      <c r="BO82" s="32">
        <v>0</v>
      </c>
      <c r="BP82" s="32">
        <v>0</v>
      </c>
      <c r="BQ82" s="32">
        <v>0</v>
      </c>
      <c r="BR82" s="32">
        <v>0</v>
      </c>
      <c r="BS82" s="33">
        <v>0</v>
      </c>
    </row>
    <row r="83" spans="1:71" ht="14.1" customHeight="1" x14ac:dyDescent="0.25">
      <c r="A83" s="23">
        <f t="shared" si="9"/>
        <v>70</v>
      </c>
      <c r="B83" s="41" t="s">
        <v>437</v>
      </c>
      <c r="C83" s="35">
        <v>14798</v>
      </c>
      <c r="D83" s="42" t="s">
        <v>290</v>
      </c>
      <c r="E83" s="27">
        <f t="shared" si="17"/>
        <v>430</v>
      </c>
      <c r="F83" s="27" t="e">
        <f>VLOOKUP(E83,Tab!$A$2:$B$255,2,TRUE)</f>
        <v>#N/A</v>
      </c>
      <c r="G83" s="28">
        <f t="shared" si="10"/>
        <v>476</v>
      </c>
      <c r="H83" s="28">
        <f t="shared" si="11"/>
        <v>471</v>
      </c>
      <c r="I83" s="28">
        <f t="shared" si="12"/>
        <v>460</v>
      </c>
      <c r="J83" s="28">
        <f t="shared" si="13"/>
        <v>451</v>
      </c>
      <c r="K83" s="28">
        <f t="shared" si="14"/>
        <v>430</v>
      </c>
      <c r="L83" s="29">
        <f t="shared" si="15"/>
        <v>2288</v>
      </c>
      <c r="M83" s="30">
        <f t="shared" si="16"/>
        <v>457.6</v>
      </c>
      <c r="N83" s="31"/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429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430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471</v>
      </c>
      <c r="AQ83" s="32">
        <v>0</v>
      </c>
      <c r="AR83" s="32">
        <v>0</v>
      </c>
      <c r="AS83" s="32">
        <v>0</v>
      </c>
      <c r="AT83" s="32">
        <v>0</v>
      </c>
      <c r="AU83" s="32">
        <v>460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32">
        <v>0</v>
      </c>
      <c r="BE83" s="170">
        <v>0</v>
      </c>
      <c r="BF83" s="165">
        <v>0</v>
      </c>
      <c r="BG83" s="32">
        <v>0</v>
      </c>
      <c r="BH83" s="32">
        <v>451</v>
      </c>
      <c r="BI83" s="32">
        <v>0</v>
      </c>
      <c r="BJ83" s="32">
        <v>0</v>
      </c>
      <c r="BK83" s="32">
        <v>476</v>
      </c>
      <c r="BL83" s="32">
        <v>0</v>
      </c>
      <c r="BM83" s="32">
        <v>0</v>
      </c>
      <c r="BN83" s="32">
        <v>0</v>
      </c>
      <c r="BO83" s="32">
        <v>0</v>
      </c>
      <c r="BP83" s="32">
        <v>0</v>
      </c>
      <c r="BQ83" s="32">
        <v>0</v>
      </c>
      <c r="BR83" s="32">
        <v>0</v>
      </c>
      <c r="BS83" s="33">
        <v>0</v>
      </c>
    </row>
    <row r="84" spans="1:71" ht="14.1" customHeight="1" x14ac:dyDescent="0.25">
      <c r="A84" s="23">
        <f t="shared" si="9"/>
        <v>71</v>
      </c>
      <c r="B84" s="43" t="s">
        <v>129</v>
      </c>
      <c r="C84" s="35">
        <v>10162</v>
      </c>
      <c r="D84" s="40" t="s">
        <v>24</v>
      </c>
      <c r="E84" s="27">
        <f t="shared" si="17"/>
        <v>470</v>
      </c>
      <c r="F84" s="27" t="e">
        <f>VLOOKUP(E84,Tab!$A$2:$B$255,2,TRUE)</f>
        <v>#N/A</v>
      </c>
      <c r="G84" s="28">
        <f t="shared" si="10"/>
        <v>479</v>
      </c>
      <c r="H84" s="28">
        <f t="shared" si="11"/>
        <v>470</v>
      </c>
      <c r="I84" s="28">
        <f t="shared" si="12"/>
        <v>444</v>
      </c>
      <c r="J84" s="28">
        <f t="shared" si="13"/>
        <v>441</v>
      </c>
      <c r="K84" s="28">
        <f t="shared" si="14"/>
        <v>419</v>
      </c>
      <c r="L84" s="29">
        <f t="shared" si="15"/>
        <v>2253</v>
      </c>
      <c r="M84" s="30">
        <f t="shared" si="16"/>
        <v>450.6</v>
      </c>
      <c r="N84" s="31"/>
      <c r="O84" s="32">
        <v>444</v>
      </c>
      <c r="P84" s="32">
        <v>0</v>
      </c>
      <c r="Q84" s="32">
        <v>0</v>
      </c>
      <c r="R84" s="32">
        <v>419</v>
      </c>
      <c r="S84" s="32">
        <v>0</v>
      </c>
      <c r="T84" s="32">
        <v>0</v>
      </c>
      <c r="U84" s="32">
        <v>470</v>
      </c>
      <c r="V84" s="32">
        <v>0</v>
      </c>
      <c r="W84" s="32">
        <v>0</v>
      </c>
      <c r="X84" s="32">
        <v>0</v>
      </c>
      <c r="Y84" s="32">
        <v>0</v>
      </c>
      <c r="Z84" s="32">
        <v>441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32">
        <v>0</v>
      </c>
      <c r="BE84" s="170">
        <v>0</v>
      </c>
      <c r="BF84" s="165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2">
        <v>0</v>
      </c>
      <c r="BP84" s="32">
        <v>479</v>
      </c>
      <c r="BQ84" s="32">
        <v>0</v>
      </c>
      <c r="BR84" s="32">
        <v>0</v>
      </c>
      <c r="BS84" s="33">
        <v>0</v>
      </c>
    </row>
    <row r="85" spans="1:71" ht="14.1" customHeight="1" x14ac:dyDescent="0.25">
      <c r="A85" s="23">
        <f t="shared" si="9"/>
        <v>72</v>
      </c>
      <c r="B85" s="43" t="s">
        <v>161</v>
      </c>
      <c r="C85" s="35">
        <v>10165</v>
      </c>
      <c r="D85" s="40" t="s">
        <v>65</v>
      </c>
      <c r="E85" s="27">
        <f t="shared" si="17"/>
        <v>0</v>
      </c>
      <c r="F85" s="27" t="e">
        <f>VLOOKUP(E85,Tab!$A$2:$B$255,2,TRUE)</f>
        <v>#N/A</v>
      </c>
      <c r="G85" s="28">
        <f t="shared" si="10"/>
        <v>564</v>
      </c>
      <c r="H85" s="28">
        <f t="shared" si="11"/>
        <v>563</v>
      </c>
      <c r="I85" s="28">
        <f t="shared" si="12"/>
        <v>560</v>
      </c>
      <c r="J85" s="28">
        <f t="shared" si="13"/>
        <v>550</v>
      </c>
      <c r="K85" s="28">
        <f t="shared" si="14"/>
        <v>0</v>
      </c>
      <c r="L85" s="29">
        <f t="shared" si="15"/>
        <v>2237</v>
      </c>
      <c r="M85" s="30">
        <f t="shared" si="16"/>
        <v>447.4</v>
      </c>
      <c r="N85" s="31"/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32">
        <v>0</v>
      </c>
      <c r="BE85" s="170">
        <v>0</v>
      </c>
      <c r="BF85" s="165">
        <v>0</v>
      </c>
      <c r="BG85" s="32">
        <v>550</v>
      </c>
      <c r="BH85" s="32">
        <v>0</v>
      </c>
      <c r="BI85" s="32">
        <v>0</v>
      </c>
      <c r="BJ85" s="32">
        <v>560</v>
      </c>
      <c r="BK85" s="32">
        <v>0</v>
      </c>
      <c r="BL85" s="32">
        <v>0</v>
      </c>
      <c r="BM85" s="32">
        <v>0</v>
      </c>
      <c r="BN85" s="32">
        <v>563</v>
      </c>
      <c r="BO85" s="32">
        <v>0</v>
      </c>
      <c r="BP85" s="32">
        <v>0</v>
      </c>
      <c r="BQ85" s="32">
        <v>0</v>
      </c>
      <c r="BR85" s="32">
        <v>0</v>
      </c>
      <c r="BS85" s="33">
        <v>564</v>
      </c>
    </row>
    <row r="86" spans="1:71" ht="14.1" customHeight="1" x14ac:dyDescent="0.25">
      <c r="A86" s="23">
        <f t="shared" si="9"/>
        <v>73</v>
      </c>
      <c r="B86" s="159" t="s">
        <v>348</v>
      </c>
      <c r="C86" s="35">
        <v>14394</v>
      </c>
      <c r="D86" s="158" t="s">
        <v>44</v>
      </c>
      <c r="E86" s="27">
        <f t="shared" si="17"/>
        <v>419</v>
      </c>
      <c r="F86" s="27" t="e">
        <f>VLOOKUP(E86,Tab!$A$2:$B$255,2,TRUE)</f>
        <v>#N/A</v>
      </c>
      <c r="G86" s="28">
        <f t="shared" si="10"/>
        <v>454</v>
      </c>
      <c r="H86" s="28">
        <f t="shared" si="11"/>
        <v>450</v>
      </c>
      <c r="I86" s="28">
        <f t="shared" si="12"/>
        <v>447</v>
      </c>
      <c r="J86" s="28">
        <f t="shared" si="13"/>
        <v>438</v>
      </c>
      <c r="K86" s="28">
        <f t="shared" si="14"/>
        <v>435</v>
      </c>
      <c r="L86" s="29">
        <f t="shared" si="15"/>
        <v>2224</v>
      </c>
      <c r="M86" s="30">
        <f t="shared" si="16"/>
        <v>444.8</v>
      </c>
      <c r="N86" s="31"/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419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435</v>
      </c>
      <c r="AQ86" s="32">
        <v>0</v>
      </c>
      <c r="AR86" s="32">
        <v>0</v>
      </c>
      <c r="AS86" s="32">
        <v>0</v>
      </c>
      <c r="AT86" s="32">
        <v>0</v>
      </c>
      <c r="AU86" s="32">
        <v>404</v>
      </c>
      <c r="AV86" s="32">
        <v>0</v>
      </c>
      <c r="AW86" s="32">
        <v>0</v>
      </c>
      <c r="AX86" s="32">
        <v>454</v>
      </c>
      <c r="AY86" s="32">
        <v>0</v>
      </c>
      <c r="AZ86" s="32">
        <v>0</v>
      </c>
      <c r="BA86" s="32">
        <v>0</v>
      </c>
      <c r="BB86" s="32">
        <v>0</v>
      </c>
      <c r="BC86" s="32">
        <v>450</v>
      </c>
      <c r="BD86" s="32">
        <v>0</v>
      </c>
      <c r="BE86" s="170">
        <v>0</v>
      </c>
      <c r="BF86" s="165">
        <v>0</v>
      </c>
      <c r="BG86" s="32">
        <v>447</v>
      </c>
      <c r="BH86" s="32">
        <v>0</v>
      </c>
      <c r="BI86" s="32">
        <v>0</v>
      </c>
      <c r="BJ86" s="32">
        <v>0</v>
      </c>
      <c r="BK86" s="32">
        <v>0</v>
      </c>
      <c r="BL86" s="32">
        <v>0</v>
      </c>
      <c r="BM86" s="32">
        <v>0</v>
      </c>
      <c r="BN86" s="32">
        <v>0</v>
      </c>
      <c r="BO86" s="32">
        <v>0</v>
      </c>
      <c r="BP86" s="32">
        <v>0</v>
      </c>
      <c r="BQ86" s="32">
        <v>438</v>
      </c>
      <c r="BR86" s="32">
        <v>0</v>
      </c>
      <c r="BS86" s="33">
        <v>0</v>
      </c>
    </row>
    <row r="87" spans="1:71" ht="14.1" customHeight="1" x14ac:dyDescent="0.25">
      <c r="A87" s="23">
        <f t="shared" si="9"/>
        <v>74</v>
      </c>
      <c r="B87" s="159" t="s">
        <v>37</v>
      </c>
      <c r="C87" s="35">
        <v>10792</v>
      </c>
      <c r="D87" s="38" t="s">
        <v>26</v>
      </c>
      <c r="E87" s="27">
        <f t="shared" si="17"/>
        <v>561</v>
      </c>
      <c r="F87" s="27" t="str">
        <f>VLOOKUP(E87,Tab!$A$2:$B$255,2,TRUE)</f>
        <v>Não</v>
      </c>
      <c r="G87" s="28">
        <f t="shared" si="10"/>
        <v>561</v>
      </c>
      <c r="H87" s="28">
        <f t="shared" si="11"/>
        <v>553</v>
      </c>
      <c r="I87" s="28">
        <f t="shared" si="12"/>
        <v>553</v>
      </c>
      <c r="J87" s="28">
        <f t="shared" si="13"/>
        <v>550</v>
      </c>
      <c r="K87" s="28">
        <f t="shared" si="14"/>
        <v>0</v>
      </c>
      <c r="L87" s="29">
        <f t="shared" si="15"/>
        <v>2217</v>
      </c>
      <c r="M87" s="30">
        <f t="shared" si="16"/>
        <v>443.4</v>
      </c>
      <c r="N87" s="31"/>
      <c r="O87" s="32">
        <v>0</v>
      </c>
      <c r="P87" s="32">
        <v>0</v>
      </c>
      <c r="Q87" s="32">
        <v>0</v>
      </c>
      <c r="R87" s="32">
        <v>0</v>
      </c>
      <c r="S87" s="32">
        <v>561</v>
      </c>
      <c r="T87" s="32">
        <v>550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32">
        <v>0</v>
      </c>
      <c r="BE87" s="170">
        <v>0</v>
      </c>
      <c r="BF87" s="165">
        <v>0</v>
      </c>
      <c r="BG87" s="32">
        <v>553</v>
      </c>
      <c r="BH87" s="32">
        <v>0</v>
      </c>
      <c r="BI87" s="32">
        <v>0</v>
      </c>
      <c r="BJ87" s="32">
        <v>0</v>
      </c>
      <c r="BK87" s="32">
        <v>0</v>
      </c>
      <c r="BL87" s="32">
        <v>0</v>
      </c>
      <c r="BM87" s="32">
        <v>0</v>
      </c>
      <c r="BN87" s="32">
        <v>0</v>
      </c>
      <c r="BO87" s="32">
        <v>0</v>
      </c>
      <c r="BP87" s="32">
        <v>0</v>
      </c>
      <c r="BQ87" s="32">
        <v>553</v>
      </c>
      <c r="BR87" s="32">
        <v>0</v>
      </c>
      <c r="BS87" s="33">
        <v>0</v>
      </c>
    </row>
    <row r="88" spans="1:71" s="44" customFormat="1" ht="14.1" customHeight="1" x14ac:dyDescent="0.25">
      <c r="A88" s="23">
        <f t="shared" si="9"/>
        <v>75</v>
      </c>
      <c r="B88" s="37" t="s">
        <v>58</v>
      </c>
      <c r="C88" s="25">
        <v>537</v>
      </c>
      <c r="D88" s="26" t="s">
        <v>26</v>
      </c>
      <c r="E88" s="27">
        <f t="shared" si="17"/>
        <v>0</v>
      </c>
      <c r="F88" s="27" t="e">
        <f>VLOOKUP(E88,Tab!$A$2:$B$255,2,TRUE)</f>
        <v>#N/A</v>
      </c>
      <c r="G88" s="28">
        <f t="shared" si="10"/>
        <v>545</v>
      </c>
      <c r="H88" s="28">
        <f t="shared" si="11"/>
        <v>545</v>
      </c>
      <c r="I88" s="28">
        <f t="shared" si="12"/>
        <v>540</v>
      </c>
      <c r="J88" s="28">
        <f t="shared" si="13"/>
        <v>531</v>
      </c>
      <c r="K88" s="28">
        <f t="shared" si="14"/>
        <v>0</v>
      </c>
      <c r="L88" s="29">
        <f t="shared" si="15"/>
        <v>2161</v>
      </c>
      <c r="M88" s="30">
        <f t="shared" si="16"/>
        <v>432.2</v>
      </c>
      <c r="N88" s="31"/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170">
        <v>0</v>
      </c>
      <c r="BF88" s="165">
        <v>0</v>
      </c>
      <c r="BG88" s="32">
        <v>545</v>
      </c>
      <c r="BH88" s="32">
        <v>545</v>
      </c>
      <c r="BI88" s="32">
        <v>0</v>
      </c>
      <c r="BJ88" s="32">
        <v>0</v>
      </c>
      <c r="BK88" s="32">
        <v>531</v>
      </c>
      <c r="BL88" s="32">
        <v>0</v>
      </c>
      <c r="BM88" s="32">
        <v>0</v>
      </c>
      <c r="BN88" s="32">
        <v>0</v>
      </c>
      <c r="BO88" s="32">
        <v>0</v>
      </c>
      <c r="BP88" s="32">
        <v>0</v>
      </c>
      <c r="BQ88" s="32">
        <v>540</v>
      </c>
      <c r="BR88" s="32">
        <v>0</v>
      </c>
      <c r="BS88" s="33">
        <v>0</v>
      </c>
    </row>
    <row r="89" spans="1:71" ht="14.1" customHeight="1" x14ac:dyDescent="0.25">
      <c r="A89" s="23">
        <f t="shared" si="9"/>
        <v>76</v>
      </c>
      <c r="B89" s="159" t="s">
        <v>162</v>
      </c>
      <c r="C89" s="35">
        <v>362</v>
      </c>
      <c r="D89" s="158" t="s">
        <v>67</v>
      </c>
      <c r="E89" s="27">
        <f t="shared" si="17"/>
        <v>0</v>
      </c>
      <c r="F89" s="27" t="e">
        <f>VLOOKUP(E89,Tab!$A$2:$B$255,2,TRUE)</f>
        <v>#N/A</v>
      </c>
      <c r="G89" s="28">
        <f t="shared" si="10"/>
        <v>556</v>
      </c>
      <c r="H89" s="28">
        <f t="shared" si="11"/>
        <v>537</v>
      </c>
      <c r="I89" s="28">
        <f t="shared" si="12"/>
        <v>536</v>
      </c>
      <c r="J89" s="28">
        <f t="shared" si="13"/>
        <v>530</v>
      </c>
      <c r="K89" s="28">
        <f t="shared" si="14"/>
        <v>0</v>
      </c>
      <c r="L89" s="29">
        <f t="shared" si="15"/>
        <v>2159</v>
      </c>
      <c r="M89" s="30">
        <f t="shared" si="16"/>
        <v>431.8</v>
      </c>
      <c r="N89" s="31"/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537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>
        <v>0</v>
      </c>
      <c r="BE89" s="170">
        <v>0</v>
      </c>
      <c r="BF89" s="165">
        <v>0</v>
      </c>
      <c r="BG89" s="32">
        <v>556</v>
      </c>
      <c r="BH89" s="32">
        <v>0</v>
      </c>
      <c r="BI89" s="32">
        <v>0</v>
      </c>
      <c r="BJ89" s="32">
        <v>0</v>
      </c>
      <c r="BK89" s="32">
        <v>536</v>
      </c>
      <c r="BL89" s="32">
        <v>0</v>
      </c>
      <c r="BM89" s="32">
        <v>0</v>
      </c>
      <c r="BN89" s="32">
        <v>0</v>
      </c>
      <c r="BO89" s="32">
        <v>0</v>
      </c>
      <c r="BP89" s="32">
        <v>0</v>
      </c>
      <c r="BQ89" s="32">
        <v>530</v>
      </c>
      <c r="BR89" s="32">
        <v>0</v>
      </c>
      <c r="BS89" s="33">
        <v>0</v>
      </c>
    </row>
    <row r="90" spans="1:71" ht="14.1" customHeight="1" x14ac:dyDescent="0.25">
      <c r="A90" s="23">
        <f t="shared" si="9"/>
        <v>77</v>
      </c>
      <c r="B90" s="41" t="s">
        <v>85</v>
      </c>
      <c r="C90" s="35">
        <v>13162</v>
      </c>
      <c r="D90" s="158" t="s">
        <v>39</v>
      </c>
      <c r="E90" s="27">
        <f t="shared" si="17"/>
        <v>0</v>
      </c>
      <c r="F90" s="27" t="e">
        <f>VLOOKUP(E90,Tab!$A$2:$B$255,2,TRUE)</f>
        <v>#N/A</v>
      </c>
      <c r="G90" s="28">
        <f t="shared" si="10"/>
        <v>541</v>
      </c>
      <c r="H90" s="28">
        <f t="shared" si="11"/>
        <v>535</v>
      </c>
      <c r="I90" s="28">
        <f t="shared" si="12"/>
        <v>531</v>
      </c>
      <c r="J90" s="28">
        <f t="shared" si="13"/>
        <v>531</v>
      </c>
      <c r="K90" s="28">
        <f t="shared" si="14"/>
        <v>0</v>
      </c>
      <c r="L90" s="29">
        <f t="shared" si="15"/>
        <v>2138</v>
      </c>
      <c r="M90" s="30">
        <f t="shared" si="16"/>
        <v>427.6</v>
      </c>
      <c r="N90" s="31"/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541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531</v>
      </c>
      <c r="BD90" s="32">
        <v>0</v>
      </c>
      <c r="BE90" s="170">
        <v>0</v>
      </c>
      <c r="BF90" s="165">
        <v>0</v>
      </c>
      <c r="BG90" s="32">
        <v>531</v>
      </c>
      <c r="BH90" s="32">
        <v>0</v>
      </c>
      <c r="BI90" s="32">
        <v>0</v>
      </c>
      <c r="BJ90" s="32">
        <v>0</v>
      </c>
      <c r="BK90" s="32">
        <v>0</v>
      </c>
      <c r="BL90" s="32">
        <v>0</v>
      </c>
      <c r="BM90" s="32">
        <v>535</v>
      </c>
      <c r="BN90" s="32">
        <v>0</v>
      </c>
      <c r="BO90" s="32">
        <v>0</v>
      </c>
      <c r="BP90" s="32">
        <v>0</v>
      </c>
      <c r="BQ90" s="32">
        <v>0</v>
      </c>
      <c r="BR90" s="32">
        <v>0</v>
      </c>
      <c r="BS90" s="33">
        <v>0</v>
      </c>
    </row>
    <row r="91" spans="1:71" ht="14.1" customHeight="1" x14ac:dyDescent="0.25">
      <c r="A91" s="23">
        <f t="shared" si="9"/>
        <v>78</v>
      </c>
      <c r="B91" s="43" t="s">
        <v>171</v>
      </c>
      <c r="C91" s="35">
        <v>13684</v>
      </c>
      <c r="D91" s="40" t="s">
        <v>67</v>
      </c>
      <c r="E91" s="27">
        <f t="shared" si="17"/>
        <v>0</v>
      </c>
      <c r="F91" s="27" t="e">
        <f>VLOOKUP(E91,Tab!$A$2:$B$255,2,TRUE)</f>
        <v>#N/A</v>
      </c>
      <c r="G91" s="28">
        <f t="shared" si="10"/>
        <v>538</v>
      </c>
      <c r="H91" s="28">
        <f t="shared" si="11"/>
        <v>536</v>
      </c>
      <c r="I91" s="28">
        <f t="shared" si="12"/>
        <v>534</v>
      </c>
      <c r="J91" s="28">
        <f t="shared" si="13"/>
        <v>527</v>
      </c>
      <c r="K91" s="28">
        <f t="shared" si="14"/>
        <v>0</v>
      </c>
      <c r="L91" s="29">
        <f t="shared" si="15"/>
        <v>2135</v>
      </c>
      <c r="M91" s="30">
        <f t="shared" si="16"/>
        <v>427</v>
      </c>
      <c r="N91" s="31"/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536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170">
        <v>0</v>
      </c>
      <c r="BF91" s="165">
        <v>0</v>
      </c>
      <c r="BG91" s="32">
        <v>538</v>
      </c>
      <c r="BH91" s="32">
        <v>527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  <c r="BO91" s="32">
        <v>0</v>
      </c>
      <c r="BP91" s="32">
        <v>0</v>
      </c>
      <c r="BQ91" s="32">
        <v>534</v>
      </c>
      <c r="BR91" s="32">
        <v>0</v>
      </c>
      <c r="BS91" s="33">
        <v>0</v>
      </c>
    </row>
    <row r="92" spans="1:71" ht="14.1" customHeight="1" x14ac:dyDescent="0.25">
      <c r="A92" s="23">
        <f t="shared" si="9"/>
        <v>79</v>
      </c>
      <c r="B92" s="41" t="s">
        <v>469</v>
      </c>
      <c r="C92" s="35">
        <v>10998</v>
      </c>
      <c r="D92" s="42" t="s">
        <v>44</v>
      </c>
      <c r="E92" s="27">
        <f t="shared" si="17"/>
        <v>522</v>
      </c>
      <c r="F92" s="27" t="str">
        <f>VLOOKUP(E92,Tab!$A$2:$B$255,2,TRUE)</f>
        <v>Não</v>
      </c>
      <c r="G92" s="28">
        <f t="shared" si="10"/>
        <v>541</v>
      </c>
      <c r="H92" s="28">
        <f t="shared" si="11"/>
        <v>541</v>
      </c>
      <c r="I92" s="28">
        <f t="shared" si="12"/>
        <v>522</v>
      </c>
      <c r="J92" s="28">
        <f t="shared" si="13"/>
        <v>508</v>
      </c>
      <c r="K92" s="28">
        <f t="shared" si="14"/>
        <v>0</v>
      </c>
      <c r="L92" s="29">
        <f t="shared" si="15"/>
        <v>2112</v>
      </c>
      <c r="M92" s="30">
        <f t="shared" si="16"/>
        <v>422.4</v>
      </c>
      <c r="N92" s="31"/>
      <c r="O92" s="32">
        <v>0</v>
      </c>
      <c r="P92" s="32">
        <v>522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541</v>
      </c>
      <c r="AU92" s="32">
        <v>541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508</v>
      </c>
      <c r="BD92" s="32">
        <v>0</v>
      </c>
      <c r="BE92" s="170">
        <v>0</v>
      </c>
      <c r="BF92" s="165">
        <v>0</v>
      </c>
      <c r="BG92" s="32">
        <v>0</v>
      </c>
      <c r="BH92" s="32">
        <v>0</v>
      </c>
      <c r="BI92" s="32">
        <v>0</v>
      </c>
      <c r="BJ92" s="32">
        <v>0</v>
      </c>
      <c r="BK92" s="32">
        <v>0</v>
      </c>
      <c r="BL92" s="32">
        <v>0</v>
      </c>
      <c r="BM92" s="32">
        <v>0</v>
      </c>
      <c r="BN92" s="32">
        <v>0</v>
      </c>
      <c r="BO92" s="32">
        <v>0</v>
      </c>
      <c r="BP92" s="32">
        <v>0</v>
      </c>
      <c r="BQ92" s="32">
        <v>0</v>
      </c>
      <c r="BR92" s="32">
        <v>0</v>
      </c>
      <c r="BS92" s="33">
        <v>0</v>
      </c>
    </row>
    <row r="93" spans="1:71" ht="14.1" customHeight="1" x14ac:dyDescent="0.25">
      <c r="A93" s="23">
        <f t="shared" si="9"/>
        <v>80</v>
      </c>
      <c r="B93" s="41" t="s">
        <v>174</v>
      </c>
      <c r="C93" s="35">
        <v>14175</v>
      </c>
      <c r="D93" s="42" t="s">
        <v>26</v>
      </c>
      <c r="E93" s="27">
        <f t="shared" si="17"/>
        <v>0</v>
      </c>
      <c r="F93" s="27" t="e">
        <f>VLOOKUP(E93,Tab!$A$2:$B$255,2,TRUE)</f>
        <v>#N/A</v>
      </c>
      <c r="G93" s="28">
        <f t="shared" si="10"/>
        <v>538</v>
      </c>
      <c r="H93" s="28">
        <f t="shared" si="11"/>
        <v>532</v>
      </c>
      <c r="I93" s="28">
        <f t="shared" si="12"/>
        <v>508</v>
      </c>
      <c r="J93" s="28">
        <f t="shared" si="13"/>
        <v>494</v>
      </c>
      <c r="K93" s="28">
        <f t="shared" si="14"/>
        <v>0</v>
      </c>
      <c r="L93" s="29">
        <f t="shared" si="15"/>
        <v>2072</v>
      </c>
      <c r="M93" s="30">
        <f t="shared" si="16"/>
        <v>414.4</v>
      </c>
      <c r="N93" s="31"/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170">
        <v>0</v>
      </c>
      <c r="BF93" s="165">
        <v>0</v>
      </c>
      <c r="BG93" s="32">
        <v>538</v>
      </c>
      <c r="BH93" s="32">
        <v>508</v>
      </c>
      <c r="BI93" s="32">
        <v>0</v>
      </c>
      <c r="BJ93" s="32">
        <v>0</v>
      </c>
      <c r="BK93" s="32">
        <v>494</v>
      </c>
      <c r="BL93" s="32">
        <v>0</v>
      </c>
      <c r="BM93" s="32">
        <v>0</v>
      </c>
      <c r="BN93" s="32">
        <v>0</v>
      </c>
      <c r="BO93" s="32">
        <v>0</v>
      </c>
      <c r="BP93" s="32">
        <v>0</v>
      </c>
      <c r="BQ93" s="32">
        <v>532</v>
      </c>
      <c r="BR93" s="32">
        <v>0</v>
      </c>
      <c r="BS93" s="33">
        <v>0</v>
      </c>
    </row>
    <row r="94" spans="1:71" ht="14.1" customHeight="1" x14ac:dyDescent="0.25">
      <c r="A94" s="23">
        <f t="shared" si="9"/>
        <v>81</v>
      </c>
      <c r="B94" s="43" t="s">
        <v>145</v>
      </c>
      <c r="C94" s="35">
        <v>7913</v>
      </c>
      <c r="D94" s="40" t="s">
        <v>146</v>
      </c>
      <c r="E94" s="27">
        <f t="shared" si="17"/>
        <v>524</v>
      </c>
      <c r="F94" s="27" t="str">
        <f>VLOOKUP(E94,Tab!$A$2:$B$255,2,TRUE)</f>
        <v>Não</v>
      </c>
      <c r="G94" s="28">
        <f t="shared" si="10"/>
        <v>539</v>
      </c>
      <c r="H94" s="28">
        <f t="shared" si="11"/>
        <v>524</v>
      </c>
      <c r="I94" s="28">
        <f t="shared" si="12"/>
        <v>511</v>
      </c>
      <c r="J94" s="28">
        <f t="shared" si="13"/>
        <v>488</v>
      </c>
      <c r="K94" s="28">
        <f t="shared" si="14"/>
        <v>0</v>
      </c>
      <c r="L94" s="29">
        <f t="shared" si="15"/>
        <v>2062</v>
      </c>
      <c r="M94" s="30">
        <f t="shared" si="16"/>
        <v>412.4</v>
      </c>
      <c r="N94" s="31"/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488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524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170">
        <v>0</v>
      </c>
      <c r="BF94" s="165">
        <v>0</v>
      </c>
      <c r="BG94" s="32">
        <v>511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539</v>
      </c>
      <c r="BS94" s="33">
        <v>0</v>
      </c>
    </row>
    <row r="95" spans="1:71" ht="14.1" customHeight="1" x14ac:dyDescent="0.25">
      <c r="A95" s="23">
        <f t="shared" si="9"/>
        <v>82</v>
      </c>
      <c r="B95" s="43" t="s">
        <v>394</v>
      </c>
      <c r="C95" s="35">
        <v>14960</v>
      </c>
      <c r="D95" s="40" t="s">
        <v>146</v>
      </c>
      <c r="E95" s="27">
        <f t="shared" si="17"/>
        <v>519</v>
      </c>
      <c r="F95" s="27" t="str">
        <f>VLOOKUP(E95,Tab!$A$2:$B$255,2,TRUE)</f>
        <v>Não</v>
      </c>
      <c r="G95" s="28">
        <f t="shared" si="10"/>
        <v>526</v>
      </c>
      <c r="H95" s="28">
        <f t="shared" si="11"/>
        <v>519</v>
      </c>
      <c r="I95" s="28">
        <f t="shared" si="12"/>
        <v>511</v>
      </c>
      <c r="J95" s="28">
        <f t="shared" si="13"/>
        <v>498</v>
      </c>
      <c r="K95" s="28">
        <f t="shared" si="14"/>
        <v>0</v>
      </c>
      <c r="L95" s="29">
        <f t="shared" si="15"/>
        <v>2054</v>
      </c>
      <c r="M95" s="30">
        <f t="shared" si="16"/>
        <v>410.8</v>
      </c>
      <c r="N95" s="31"/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511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519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0</v>
      </c>
      <c r="BA95" s="32">
        <v>0</v>
      </c>
      <c r="BB95" s="32">
        <v>0</v>
      </c>
      <c r="BC95" s="32">
        <v>0</v>
      </c>
      <c r="BD95" s="32">
        <v>0</v>
      </c>
      <c r="BE95" s="170">
        <v>0</v>
      </c>
      <c r="BF95" s="165">
        <v>0</v>
      </c>
      <c r="BG95" s="32">
        <v>526</v>
      </c>
      <c r="BH95" s="32">
        <v>0</v>
      </c>
      <c r="BI95" s="32">
        <v>0</v>
      </c>
      <c r="BJ95" s="32">
        <v>0</v>
      </c>
      <c r="BK95" s="32">
        <v>0</v>
      </c>
      <c r="BL95" s="32">
        <v>0</v>
      </c>
      <c r="BM95" s="32">
        <v>0</v>
      </c>
      <c r="BN95" s="32">
        <v>0</v>
      </c>
      <c r="BO95" s="32">
        <v>0</v>
      </c>
      <c r="BP95" s="32">
        <v>0</v>
      </c>
      <c r="BQ95" s="32">
        <v>0</v>
      </c>
      <c r="BR95" s="32">
        <v>498</v>
      </c>
      <c r="BS95" s="33">
        <v>0</v>
      </c>
    </row>
    <row r="96" spans="1:71" ht="14.1" customHeight="1" x14ac:dyDescent="0.25">
      <c r="A96" s="23">
        <f t="shared" si="9"/>
        <v>83</v>
      </c>
      <c r="B96" s="159" t="s">
        <v>534</v>
      </c>
      <c r="C96" s="35">
        <v>15157</v>
      </c>
      <c r="D96" s="158" t="s">
        <v>79</v>
      </c>
      <c r="E96" s="27">
        <f t="shared" si="17"/>
        <v>524</v>
      </c>
      <c r="F96" s="27" t="str">
        <f>VLOOKUP(E96,Tab!$A$2:$B$255,2,TRUE)</f>
        <v>Não</v>
      </c>
      <c r="G96" s="28">
        <f t="shared" si="10"/>
        <v>524</v>
      </c>
      <c r="H96" s="28">
        <f t="shared" si="11"/>
        <v>512</v>
      </c>
      <c r="I96" s="28">
        <f t="shared" si="12"/>
        <v>507</v>
      </c>
      <c r="J96" s="28">
        <f t="shared" si="13"/>
        <v>500</v>
      </c>
      <c r="K96" s="28">
        <f t="shared" si="14"/>
        <v>0</v>
      </c>
      <c r="L96" s="29">
        <f t="shared" si="15"/>
        <v>2043</v>
      </c>
      <c r="M96" s="30">
        <f t="shared" si="16"/>
        <v>408.6</v>
      </c>
      <c r="N96" s="31"/>
      <c r="O96" s="32">
        <v>0</v>
      </c>
      <c r="P96" s="32">
        <v>0</v>
      </c>
      <c r="Q96" s="32">
        <v>507</v>
      </c>
      <c r="R96" s="32">
        <v>0</v>
      </c>
      <c r="S96" s="32">
        <v>0</v>
      </c>
      <c r="T96" s="32">
        <v>0</v>
      </c>
      <c r="U96" s="32">
        <v>0</v>
      </c>
      <c r="V96" s="32">
        <v>512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500</v>
      </c>
      <c r="AJ96" s="32">
        <v>0</v>
      </c>
      <c r="AK96" s="32">
        <v>0</v>
      </c>
      <c r="AL96" s="32">
        <v>0</v>
      </c>
      <c r="AM96" s="32">
        <v>524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170">
        <v>0</v>
      </c>
      <c r="BF96" s="165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2">
        <v>0</v>
      </c>
      <c r="BP96" s="32">
        <v>0</v>
      </c>
      <c r="BQ96" s="32">
        <v>0</v>
      </c>
      <c r="BR96" s="32">
        <v>0</v>
      </c>
      <c r="BS96" s="33">
        <v>0</v>
      </c>
    </row>
    <row r="97" spans="1:71" ht="14.1" customHeight="1" x14ac:dyDescent="0.25">
      <c r="A97" s="23">
        <f t="shared" si="9"/>
        <v>84</v>
      </c>
      <c r="B97" s="43" t="s">
        <v>320</v>
      </c>
      <c r="C97" s="35">
        <v>14490</v>
      </c>
      <c r="D97" s="40" t="s">
        <v>173</v>
      </c>
      <c r="E97" s="27">
        <f t="shared" si="17"/>
        <v>512</v>
      </c>
      <c r="F97" s="27" t="str">
        <f>VLOOKUP(E97,Tab!$A$2:$B$255,2,TRUE)</f>
        <v>Não</v>
      </c>
      <c r="G97" s="28">
        <f t="shared" si="10"/>
        <v>518</v>
      </c>
      <c r="H97" s="28">
        <f t="shared" si="11"/>
        <v>512</v>
      </c>
      <c r="I97" s="28">
        <f t="shared" si="12"/>
        <v>508</v>
      </c>
      <c r="J97" s="28">
        <f t="shared" si="13"/>
        <v>499</v>
      </c>
      <c r="K97" s="28">
        <f t="shared" si="14"/>
        <v>0</v>
      </c>
      <c r="L97" s="29">
        <f t="shared" si="15"/>
        <v>2037</v>
      </c>
      <c r="M97" s="30">
        <f t="shared" si="16"/>
        <v>407.4</v>
      </c>
      <c r="N97" s="31"/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499</v>
      </c>
      <c r="AG97" s="32">
        <v>0</v>
      </c>
      <c r="AH97" s="32">
        <v>0</v>
      </c>
      <c r="AI97" s="32">
        <v>508</v>
      </c>
      <c r="AJ97" s="32">
        <v>0</v>
      </c>
      <c r="AK97" s="32">
        <v>0</v>
      </c>
      <c r="AL97" s="32">
        <v>512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518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32">
        <v>0</v>
      </c>
      <c r="BE97" s="170">
        <v>0</v>
      </c>
      <c r="BF97" s="165">
        <v>0</v>
      </c>
      <c r="BG97" s="32">
        <v>0</v>
      </c>
      <c r="BH97" s="32">
        <v>0</v>
      </c>
      <c r="BI97" s="32">
        <v>0</v>
      </c>
      <c r="BJ97" s="32">
        <v>0</v>
      </c>
      <c r="BK97" s="32">
        <v>0</v>
      </c>
      <c r="BL97" s="32">
        <v>0</v>
      </c>
      <c r="BM97" s="32">
        <v>0</v>
      </c>
      <c r="BN97" s="32">
        <v>0</v>
      </c>
      <c r="BO97" s="32">
        <v>0</v>
      </c>
      <c r="BP97" s="32">
        <v>0</v>
      </c>
      <c r="BQ97" s="32">
        <v>0</v>
      </c>
      <c r="BR97" s="32">
        <v>0</v>
      </c>
      <c r="BS97" s="33">
        <v>0</v>
      </c>
    </row>
    <row r="98" spans="1:71" ht="14.1" customHeight="1" x14ac:dyDescent="0.25">
      <c r="A98" s="23">
        <f t="shared" si="9"/>
        <v>85</v>
      </c>
      <c r="B98" s="159" t="s">
        <v>93</v>
      </c>
      <c r="C98" s="35">
        <v>62</v>
      </c>
      <c r="D98" s="158" t="s">
        <v>44</v>
      </c>
      <c r="E98" s="27">
        <f t="shared" si="17"/>
        <v>0</v>
      </c>
      <c r="F98" s="27" t="e">
        <f>VLOOKUP(E98,Tab!$A$2:$B$255,2,TRUE)</f>
        <v>#N/A</v>
      </c>
      <c r="G98" s="28">
        <f t="shared" si="10"/>
        <v>515</v>
      </c>
      <c r="H98" s="28">
        <f t="shared" si="11"/>
        <v>510</v>
      </c>
      <c r="I98" s="28">
        <f t="shared" si="12"/>
        <v>507</v>
      </c>
      <c r="J98" s="28">
        <f t="shared" si="13"/>
        <v>491</v>
      </c>
      <c r="K98" s="28">
        <f t="shared" si="14"/>
        <v>0</v>
      </c>
      <c r="L98" s="29">
        <f t="shared" si="15"/>
        <v>2023</v>
      </c>
      <c r="M98" s="30">
        <f t="shared" si="16"/>
        <v>404.6</v>
      </c>
      <c r="N98" s="31"/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491</v>
      </c>
      <c r="AQ98" s="32">
        <v>0</v>
      </c>
      <c r="AR98" s="32">
        <v>0</v>
      </c>
      <c r="AS98" s="32">
        <v>0</v>
      </c>
      <c r="AT98" s="32">
        <v>0</v>
      </c>
      <c r="AU98" s="32">
        <v>507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510</v>
      </c>
      <c r="BD98" s="32">
        <v>0</v>
      </c>
      <c r="BE98" s="170">
        <v>0</v>
      </c>
      <c r="BF98" s="165">
        <v>0</v>
      </c>
      <c r="BG98" s="32">
        <v>515</v>
      </c>
      <c r="BH98" s="32">
        <v>0</v>
      </c>
      <c r="BI98" s="32">
        <v>0</v>
      </c>
      <c r="BJ98" s="32">
        <v>0</v>
      </c>
      <c r="BK98" s="32">
        <v>0</v>
      </c>
      <c r="BL98" s="32">
        <v>0</v>
      </c>
      <c r="BM98" s="32">
        <v>0</v>
      </c>
      <c r="BN98" s="32">
        <v>0</v>
      </c>
      <c r="BO98" s="32">
        <v>0</v>
      </c>
      <c r="BP98" s="32">
        <v>0</v>
      </c>
      <c r="BQ98" s="32">
        <v>0</v>
      </c>
      <c r="BR98" s="32">
        <v>0</v>
      </c>
      <c r="BS98" s="33">
        <v>0</v>
      </c>
    </row>
    <row r="99" spans="1:71" ht="14.1" customHeight="1" x14ac:dyDescent="0.25">
      <c r="A99" s="23">
        <f t="shared" si="9"/>
        <v>86</v>
      </c>
      <c r="B99" s="43" t="s">
        <v>33</v>
      </c>
      <c r="C99" s="35">
        <v>14875</v>
      </c>
      <c r="D99" s="40" t="s">
        <v>386</v>
      </c>
      <c r="E99" s="27">
        <f t="shared" si="17"/>
        <v>467</v>
      </c>
      <c r="F99" s="27" t="e">
        <f>VLOOKUP(E99,Tab!$A$2:$B$255,2,TRUE)</f>
        <v>#N/A</v>
      </c>
      <c r="G99" s="28">
        <f t="shared" si="10"/>
        <v>495</v>
      </c>
      <c r="H99" s="28">
        <f t="shared" si="11"/>
        <v>490</v>
      </c>
      <c r="I99" s="28">
        <f t="shared" si="12"/>
        <v>467</v>
      </c>
      <c r="J99" s="28">
        <f t="shared" si="13"/>
        <v>459</v>
      </c>
      <c r="K99" s="28">
        <f t="shared" si="14"/>
        <v>0</v>
      </c>
      <c r="L99" s="29">
        <f t="shared" si="15"/>
        <v>1911</v>
      </c>
      <c r="M99" s="30">
        <f t="shared" si="16"/>
        <v>382.2</v>
      </c>
      <c r="N99" s="31"/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467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495</v>
      </c>
      <c r="AT99" s="32">
        <v>0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  <c r="BD99" s="32">
        <v>0</v>
      </c>
      <c r="BE99" s="170">
        <v>0</v>
      </c>
      <c r="BF99" s="165">
        <v>0</v>
      </c>
      <c r="BG99" s="32">
        <v>0</v>
      </c>
      <c r="BH99" s="32">
        <v>0</v>
      </c>
      <c r="BI99" s="32">
        <v>0</v>
      </c>
      <c r="BJ99" s="32">
        <v>490</v>
      </c>
      <c r="BK99" s="32">
        <v>0</v>
      </c>
      <c r="BL99" s="32">
        <v>0</v>
      </c>
      <c r="BM99" s="32">
        <v>0</v>
      </c>
      <c r="BN99" s="32">
        <v>459</v>
      </c>
      <c r="BO99" s="32">
        <v>0</v>
      </c>
      <c r="BP99" s="32">
        <v>0</v>
      </c>
      <c r="BQ99" s="32">
        <v>0</v>
      </c>
      <c r="BR99" s="32">
        <v>0</v>
      </c>
      <c r="BS99" s="33">
        <v>0</v>
      </c>
    </row>
    <row r="100" spans="1:71" ht="14.1" customHeight="1" x14ac:dyDescent="0.25">
      <c r="A100" s="23">
        <f t="shared" si="9"/>
        <v>87</v>
      </c>
      <c r="B100" s="43" t="s">
        <v>411</v>
      </c>
      <c r="C100" s="35">
        <v>14356</v>
      </c>
      <c r="D100" s="40" t="s">
        <v>36</v>
      </c>
      <c r="E100" s="27">
        <f t="shared" si="17"/>
        <v>457</v>
      </c>
      <c r="F100" s="27" t="e">
        <f>VLOOKUP(E100,Tab!$A$2:$B$255,2,TRUE)</f>
        <v>#N/A</v>
      </c>
      <c r="G100" s="28">
        <f t="shared" si="10"/>
        <v>457</v>
      </c>
      <c r="H100" s="28">
        <f t="shared" si="11"/>
        <v>454</v>
      </c>
      <c r="I100" s="28">
        <f t="shared" si="12"/>
        <v>453</v>
      </c>
      <c r="J100" s="28">
        <f t="shared" si="13"/>
        <v>451</v>
      </c>
      <c r="K100" s="28">
        <f t="shared" si="14"/>
        <v>0</v>
      </c>
      <c r="L100" s="29">
        <f t="shared" si="15"/>
        <v>1815</v>
      </c>
      <c r="M100" s="30">
        <f t="shared" si="16"/>
        <v>363</v>
      </c>
      <c r="N100" s="31"/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457</v>
      </c>
      <c r="U100" s="32">
        <v>0</v>
      </c>
      <c r="V100" s="32">
        <v>0</v>
      </c>
      <c r="W100" s="32">
        <v>454</v>
      </c>
      <c r="X100" s="32">
        <v>0</v>
      </c>
      <c r="Y100" s="32">
        <v>0</v>
      </c>
      <c r="Z100" s="32">
        <v>0</v>
      </c>
      <c r="AA100" s="32">
        <v>453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170">
        <v>0</v>
      </c>
      <c r="BF100" s="165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451</v>
      </c>
      <c r="BN100" s="32">
        <v>0</v>
      </c>
      <c r="BO100" s="32">
        <v>0</v>
      </c>
      <c r="BP100" s="32">
        <v>0</v>
      </c>
      <c r="BQ100" s="32">
        <v>0</v>
      </c>
      <c r="BR100" s="32">
        <v>0</v>
      </c>
      <c r="BS100" s="33">
        <v>0</v>
      </c>
    </row>
    <row r="101" spans="1:71" ht="14.1" customHeight="1" x14ac:dyDescent="0.25">
      <c r="A101" s="23">
        <f t="shared" si="9"/>
        <v>88</v>
      </c>
      <c r="B101" s="41" t="s">
        <v>475</v>
      </c>
      <c r="C101" s="35">
        <v>14628</v>
      </c>
      <c r="D101" s="42" t="s">
        <v>82</v>
      </c>
      <c r="E101" s="27">
        <f t="shared" si="17"/>
        <v>458</v>
      </c>
      <c r="F101" s="27" t="e">
        <f>VLOOKUP(E101,Tab!$A$2:$B$255,2,TRUE)</f>
        <v>#N/A</v>
      </c>
      <c r="G101" s="28">
        <f t="shared" si="10"/>
        <v>458</v>
      </c>
      <c r="H101" s="28">
        <f t="shared" si="11"/>
        <v>458</v>
      </c>
      <c r="I101" s="28">
        <f t="shared" si="12"/>
        <v>451</v>
      </c>
      <c r="J101" s="28">
        <f t="shared" si="13"/>
        <v>443</v>
      </c>
      <c r="K101" s="28">
        <f t="shared" si="14"/>
        <v>0</v>
      </c>
      <c r="L101" s="29">
        <f t="shared" si="15"/>
        <v>1810</v>
      </c>
      <c r="M101" s="30">
        <f t="shared" si="16"/>
        <v>362</v>
      </c>
      <c r="N101" s="31"/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458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458</v>
      </c>
      <c r="AQ101" s="32">
        <v>0</v>
      </c>
      <c r="AR101" s="32">
        <v>0</v>
      </c>
      <c r="AS101" s="32">
        <v>0</v>
      </c>
      <c r="AT101" s="32">
        <v>0</v>
      </c>
      <c r="AU101" s="32">
        <v>443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451</v>
      </c>
      <c r="BD101" s="32">
        <v>0</v>
      </c>
      <c r="BE101" s="170">
        <v>0</v>
      </c>
      <c r="BF101" s="165">
        <v>0</v>
      </c>
      <c r="BG101" s="32">
        <v>0</v>
      </c>
      <c r="BH101" s="32">
        <v>0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2">
        <v>0</v>
      </c>
      <c r="BP101" s="32">
        <v>0</v>
      </c>
      <c r="BQ101" s="32">
        <v>0</v>
      </c>
      <c r="BR101" s="32">
        <v>0</v>
      </c>
      <c r="BS101" s="33">
        <v>0</v>
      </c>
    </row>
    <row r="102" spans="1:71" ht="14.1" customHeight="1" x14ac:dyDescent="0.25">
      <c r="A102" s="23">
        <f t="shared" si="9"/>
        <v>89</v>
      </c>
      <c r="B102" s="45" t="s">
        <v>189</v>
      </c>
      <c r="C102" s="35">
        <v>13675</v>
      </c>
      <c r="D102" s="160" t="s">
        <v>146</v>
      </c>
      <c r="E102" s="27">
        <f t="shared" si="17"/>
        <v>440</v>
      </c>
      <c r="F102" s="27" t="e">
        <f>VLOOKUP(E102,Tab!$A$2:$B$255,2,TRUE)</f>
        <v>#N/A</v>
      </c>
      <c r="G102" s="28">
        <f t="shared" si="10"/>
        <v>442</v>
      </c>
      <c r="H102" s="28">
        <f t="shared" si="11"/>
        <v>440</v>
      </c>
      <c r="I102" s="28">
        <f t="shared" si="12"/>
        <v>439</v>
      </c>
      <c r="J102" s="28">
        <f t="shared" si="13"/>
        <v>436</v>
      </c>
      <c r="K102" s="28">
        <f t="shared" si="14"/>
        <v>0</v>
      </c>
      <c r="L102" s="29">
        <f t="shared" si="15"/>
        <v>1757</v>
      </c>
      <c r="M102" s="30">
        <f t="shared" si="16"/>
        <v>351.4</v>
      </c>
      <c r="N102" s="31"/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440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439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170">
        <v>0</v>
      </c>
      <c r="BF102" s="165">
        <v>0</v>
      </c>
      <c r="BG102" s="32">
        <v>436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2">
        <v>0</v>
      </c>
      <c r="BP102" s="32">
        <v>0</v>
      </c>
      <c r="BQ102" s="32">
        <v>0</v>
      </c>
      <c r="BR102" s="32">
        <v>442</v>
      </c>
      <c r="BS102" s="33">
        <v>0</v>
      </c>
    </row>
    <row r="103" spans="1:71" ht="14.1" customHeight="1" x14ac:dyDescent="0.25">
      <c r="A103" s="23">
        <f t="shared" si="9"/>
        <v>90</v>
      </c>
      <c r="B103" s="41" t="s">
        <v>55</v>
      </c>
      <c r="C103" s="35">
        <v>12787</v>
      </c>
      <c r="D103" s="42" t="s">
        <v>39</v>
      </c>
      <c r="E103" s="27">
        <f t="shared" si="17"/>
        <v>545</v>
      </c>
      <c r="F103" s="27" t="str">
        <f>VLOOKUP(E103,Tab!$A$2:$B$255,2,TRUE)</f>
        <v>Não</v>
      </c>
      <c r="G103" s="28">
        <f t="shared" si="10"/>
        <v>555</v>
      </c>
      <c r="H103" s="28">
        <f t="shared" si="11"/>
        <v>553</v>
      </c>
      <c r="I103" s="28">
        <f t="shared" si="12"/>
        <v>545</v>
      </c>
      <c r="J103" s="28">
        <f t="shared" si="13"/>
        <v>0</v>
      </c>
      <c r="K103" s="28">
        <f t="shared" si="14"/>
        <v>0</v>
      </c>
      <c r="L103" s="29">
        <f t="shared" si="15"/>
        <v>1653</v>
      </c>
      <c r="M103" s="30">
        <f t="shared" si="16"/>
        <v>330.6</v>
      </c>
      <c r="N103" s="31"/>
      <c r="O103" s="32">
        <v>0</v>
      </c>
      <c r="P103" s="32">
        <v>0</v>
      </c>
      <c r="Q103" s="32">
        <v>0</v>
      </c>
      <c r="R103" s="32">
        <v>0</v>
      </c>
      <c r="S103" s="32">
        <v>545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553</v>
      </c>
      <c r="BD103" s="32">
        <v>0</v>
      </c>
      <c r="BE103" s="170">
        <v>0</v>
      </c>
      <c r="BF103" s="165">
        <v>0</v>
      </c>
      <c r="BG103" s="32">
        <v>555</v>
      </c>
      <c r="BH103" s="32">
        <v>0</v>
      </c>
      <c r="BI103" s="32">
        <v>0</v>
      </c>
      <c r="BJ103" s="32">
        <v>0</v>
      </c>
      <c r="BK103" s="32">
        <v>0</v>
      </c>
      <c r="BL103" s="32">
        <v>0</v>
      </c>
      <c r="BM103" s="32">
        <v>0</v>
      </c>
      <c r="BN103" s="32">
        <v>0</v>
      </c>
      <c r="BO103" s="32">
        <v>0</v>
      </c>
      <c r="BP103" s="32">
        <v>0</v>
      </c>
      <c r="BQ103" s="32">
        <v>0</v>
      </c>
      <c r="BR103" s="32">
        <v>0</v>
      </c>
      <c r="BS103" s="33">
        <v>0</v>
      </c>
    </row>
    <row r="104" spans="1:71" ht="14.1" customHeight="1" x14ac:dyDescent="0.25">
      <c r="A104" s="23">
        <f t="shared" si="9"/>
        <v>91</v>
      </c>
      <c r="B104" s="45" t="s">
        <v>381</v>
      </c>
      <c r="C104" s="35">
        <v>11826</v>
      </c>
      <c r="D104" s="160" t="s">
        <v>49</v>
      </c>
      <c r="E104" s="27">
        <f t="shared" si="17"/>
        <v>0</v>
      </c>
      <c r="F104" s="27" t="e">
        <f>VLOOKUP(E104,Tab!$A$2:$B$255,2,TRUE)</f>
        <v>#N/A</v>
      </c>
      <c r="G104" s="28">
        <f t="shared" si="10"/>
        <v>551</v>
      </c>
      <c r="H104" s="28">
        <f t="shared" si="11"/>
        <v>549</v>
      </c>
      <c r="I104" s="28">
        <f t="shared" si="12"/>
        <v>534</v>
      </c>
      <c r="J104" s="28">
        <f t="shared" si="13"/>
        <v>0</v>
      </c>
      <c r="K104" s="28">
        <f t="shared" si="14"/>
        <v>0</v>
      </c>
      <c r="L104" s="29">
        <f t="shared" si="15"/>
        <v>1634</v>
      </c>
      <c r="M104" s="30">
        <f t="shared" si="16"/>
        <v>326.8</v>
      </c>
      <c r="N104" s="31"/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549</v>
      </c>
      <c r="AQ104" s="32">
        <v>0</v>
      </c>
      <c r="AR104" s="32">
        <v>0</v>
      </c>
      <c r="AS104" s="32">
        <v>0</v>
      </c>
      <c r="AT104" s="32">
        <v>534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  <c r="BD104" s="32">
        <v>0</v>
      </c>
      <c r="BE104" s="170">
        <v>0</v>
      </c>
      <c r="BF104" s="165">
        <v>0</v>
      </c>
      <c r="BG104" s="32">
        <v>0</v>
      </c>
      <c r="BH104" s="32">
        <v>0</v>
      </c>
      <c r="BI104" s="32">
        <v>0</v>
      </c>
      <c r="BJ104" s="32">
        <v>0</v>
      </c>
      <c r="BK104" s="32">
        <v>0</v>
      </c>
      <c r="BL104" s="32">
        <v>0</v>
      </c>
      <c r="BM104" s="32">
        <v>551</v>
      </c>
      <c r="BN104" s="32">
        <v>0</v>
      </c>
      <c r="BO104" s="32">
        <v>0</v>
      </c>
      <c r="BP104" s="32">
        <v>0</v>
      </c>
      <c r="BQ104" s="32">
        <v>0</v>
      </c>
      <c r="BR104" s="32">
        <v>0</v>
      </c>
      <c r="BS104" s="33">
        <v>0</v>
      </c>
    </row>
    <row r="105" spans="1:71" ht="14.1" customHeight="1" x14ac:dyDescent="0.25">
      <c r="A105" s="23">
        <f t="shared" si="9"/>
        <v>92</v>
      </c>
      <c r="B105" s="45" t="s">
        <v>160</v>
      </c>
      <c r="C105" s="35">
        <v>13683</v>
      </c>
      <c r="D105" s="160" t="s">
        <v>67</v>
      </c>
      <c r="E105" s="27">
        <f t="shared" si="17"/>
        <v>0</v>
      </c>
      <c r="F105" s="27" t="e">
        <f>VLOOKUP(E105,Tab!$A$2:$B$255,2,TRUE)</f>
        <v>#N/A</v>
      </c>
      <c r="G105" s="28">
        <f t="shared" si="10"/>
        <v>548</v>
      </c>
      <c r="H105" s="28">
        <f t="shared" si="11"/>
        <v>544</v>
      </c>
      <c r="I105" s="28">
        <f t="shared" si="12"/>
        <v>541</v>
      </c>
      <c r="J105" s="28">
        <f t="shared" si="13"/>
        <v>0</v>
      </c>
      <c r="K105" s="28">
        <f t="shared" si="14"/>
        <v>0</v>
      </c>
      <c r="L105" s="29">
        <f t="shared" si="15"/>
        <v>1633</v>
      </c>
      <c r="M105" s="30">
        <f t="shared" si="16"/>
        <v>326.60000000000002</v>
      </c>
      <c r="N105" s="31"/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544</v>
      </c>
      <c r="AV105" s="32">
        <v>0</v>
      </c>
      <c r="AW105" s="32">
        <v>0</v>
      </c>
      <c r="AX105" s="32">
        <v>541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32">
        <v>0</v>
      </c>
      <c r="BE105" s="170">
        <v>0</v>
      </c>
      <c r="BF105" s="165">
        <v>0</v>
      </c>
      <c r="BG105" s="32">
        <v>0</v>
      </c>
      <c r="BH105" s="32">
        <v>0</v>
      </c>
      <c r="BI105" s="32">
        <v>0</v>
      </c>
      <c r="BJ105" s="32">
        <v>0</v>
      </c>
      <c r="BK105" s="32">
        <v>0</v>
      </c>
      <c r="BL105" s="32">
        <v>0</v>
      </c>
      <c r="BM105" s="32">
        <v>0</v>
      </c>
      <c r="BN105" s="32">
        <v>0</v>
      </c>
      <c r="BO105" s="32">
        <v>0</v>
      </c>
      <c r="BP105" s="32">
        <v>0</v>
      </c>
      <c r="BQ105" s="32">
        <v>548</v>
      </c>
      <c r="BR105" s="32">
        <v>0</v>
      </c>
      <c r="BS105" s="33">
        <v>0</v>
      </c>
    </row>
    <row r="106" spans="1:71" ht="14.1" customHeight="1" x14ac:dyDescent="0.25">
      <c r="A106" s="23">
        <f t="shared" si="9"/>
        <v>93</v>
      </c>
      <c r="B106" s="159" t="s">
        <v>81</v>
      </c>
      <c r="C106" s="35">
        <v>10</v>
      </c>
      <c r="D106" s="158" t="s">
        <v>44</v>
      </c>
      <c r="E106" s="27">
        <f t="shared" si="17"/>
        <v>533</v>
      </c>
      <c r="F106" s="27" t="str">
        <f>VLOOKUP(E106,Tab!$A$2:$B$255,2,TRUE)</f>
        <v>Não</v>
      </c>
      <c r="G106" s="28">
        <f t="shared" si="10"/>
        <v>542</v>
      </c>
      <c r="H106" s="28">
        <f t="shared" si="11"/>
        <v>533</v>
      </c>
      <c r="I106" s="28">
        <f t="shared" si="12"/>
        <v>532</v>
      </c>
      <c r="J106" s="28">
        <f t="shared" si="13"/>
        <v>0</v>
      </c>
      <c r="K106" s="28">
        <f t="shared" si="14"/>
        <v>0</v>
      </c>
      <c r="L106" s="29">
        <f t="shared" si="15"/>
        <v>1607</v>
      </c>
      <c r="M106" s="30">
        <f t="shared" si="16"/>
        <v>321.39999999999998</v>
      </c>
      <c r="N106" s="31"/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533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542</v>
      </c>
      <c r="BD106" s="32">
        <v>0</v>
      </c>
      <c r="BE106" s="170">
        <v>0</v>
      </c>
      <c r="BF106" s="165">
        <v>0</v>
      </c>
      <c r="BG106" s="32">
        <v>532</v>
      </c>
      <c r="BH106" s="32">
        <v>0</v>
      </c>
      <c r="BI106" s="32">
        <v>0</v>
      </c>
      <c r="BJ106" s="32">
        <v>0</v>
      </c>
      <c r="BK106" s="32">
        <v>0</v>
      </c>
      <c r="BL106" s="32">
        <v>0</v>
      </c>
      <c r="BM106" s="32">
        <v>0</v>
      </c>
      <c r="BN106" s="32">
        <v>0</v>
      </c>
      <c r="BO106" s="32">
        <v>0</v>
      </c>
      <c r="BP106" s="32">
        <v>0</v>
      </c>
      <c r="BQ106" s="32">
        <v>0</v>
      </c>
      <c r="BR106" s="32">
        <v>0</v>
      </c>
      <c r="BS106" s="33">
        <v>0</v>
      </c>
    </row>
    <row r="107" spans="1:71" ht="14.1" customHeight="1" x14ac:dyDescent="0.25">
      <c r="A107" s="23">
        <f t="shared" si="9"/>
        <v>94</v>
      </c>
      <c r="B107" s="41" t="s">
        <v>449</v>
      </c>
      <c r="C107" s="35">
        <v>7079</v>
      </c>
      <c r="D107" s="42" t="s">
        <v>41</v>
      </c>
      <c r="E107" s="27">
        <f t="shared" si="17"/>
        <v>541</v>
      </c>
      <c r="F107" s="27" t="str">
        <f>VLOOKUP(E107,Tab!$A$2:$B$255,2,TRUE)</f>
        <v>Não</v>
      </c>
      <c r="G107" s="28">
        <f t="shared" si="10"/>
        <v>541</v>
      </c>
      <c r="H107" s="28">
        <f t="shared" si="11"/>
        <v>532</v>
      </c>
      <c r="I107" s="28">
        <f t="shared" si="12"/>
        <v>528</v>
      </c>
      <c r="J107" s="28">
        <f t="shared" si="13"/>
        <v>0</v>
      </c>
      <c r="K107" s="28">
        <f t="shared" si="14"/>
        <v>0</v>
      </c>
      <c r="L107" s="29">
        <f t="shared" si="15"/>
        <v>1601</v>
      </c>
      <c r="M107" s="30">
        <f t="shared" si="16"/>
        <v>320.2</v>
      </c>
      <c r="N107" s="31"/>
      <c r="O107" s="32">
        <v>0</v>
      </c>
      <c r="P107" s="32">
        <v>541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</v>
      </c>
      <c r="BC107" s="32">
        <v>0</v>
      </c>
      <c r="BD107" s="32">
        <v>0</v>
      </c>
      <c r="BE107" s="170">
        <v>0</v>
      </c>
      <c r="BF107" s="165">
        <v>0</v>
      </c>
      <c r="BG107" s="32">
        <v>528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532</v>
      </c>
      <c r="BO107" s="32">
        <v>0</v>
      </c>
      <c r="BP107" s="32">
        <v>0</v>
      </c>
      <c r="BQ107" s="32">
        <v>0</v>
      </c>
      <c r="BR107" s="32">
        <v>0</v>
      </c>
      <c r="BS107" s="33">
        <v>0</v>
      </c>
    </row>
    <row r="108" spans="1:71" ht="14.1" customHeight="1" x14ac:dyDescent="0.25">
      <c r="A108" s="23">
        <f t="shared" si="9"/>
        <v>95</v>
      </c>
      <c r="B108" s="159" t="s">
        <v>544</v>
      </c>
      <c r="C108" s="35">
        <v>3918</v>
      </c>
      <c r="D108" s="158" t="s">
        <v>79</v>
      </c>
      <c r="E108" s="27">
        <f t="shared" si="17"/>
        <v>536</v>
      </c>
      <c r="F108" s="27" t="str">
        <f>VLOOKUP(E108,Tab!$A$2:$B$255,2,TRUE)</f>
        <v>Não</v>
      </c>
      <c r="G108" s="28">
        <f t="shared" si="10"/>
        <v>536</v>
      </c>
      <c r="H108" s="28">
        <f t="shared" si="11"/>
        <v>536</v>
      </c>
      <c r="I108" s="28">
        <f t="shared" si="12"/>
        <v>521</v>
      </c>
      <c r="J108" s="28">
        <f t="shared" si="13"/>
        <v>0</v>
      </c>
      <c r="K108" s="28">
        <f t="shared" si="14"/>
        <v>0</v>
      </c>
      <c r="L108" s="29">
        <f t="shared" si="15"/>
        <v>1593</v>
      </c>
      <c r="M108" s="30">
        <f t="shared" si="16"/>
        <v>318.60000000000002</v>
      </c>
      <c r="N108" s="31"/>
      <c r="O108" s="32">
        <v>0</v>
      </c>
      <c r="P108" s="32">
        <v>0</v>
      </c>
      <c r="Q108" s="32">
        <v>536</v>
      </c>
      <c r="R108" s="32">
        <v>0</v>
      </c>
      <c r="S108" s="32">
        <v>0</v>
      </c>
      <c r="T108" s="32">
        <v>0</v>
      </c>
      <c r="U108" s="32">
        <v>0</v>
      </c>
      <c r="V108" s="32">
        <v>536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521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</v>
      </c>
      <c r="BC108" s="32">
        <v>0</v>
      </c>
      <c r="BD108" s="32">
        <v>0</v>
      </c>
      <c r="BE108" s="170">
        <v>0</v>
      </c>
      <c r="BF108" s="165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32">
        <v>0</v>
      </c>
      <c r="BM108" s="32">
        <v>0</v>
      </c>
      <c r="BN108" s="32">
        <v>0</v>
      </c>
      <c r="BO108" s="32">
        <v>0</v>
      </c>
      <c r="BP108" s="32">
        <v>0</v>
      </c>
      <c r="BQ108" s="32">
        <v>0</v>
      </c>
      <c r="BR108" s="32">
        <v>0</v>
      </c>
      <c r="BS108" s="33">
        <v>0</v>
      </c>
    </row>
    <row r="109" spans="1:71" ht="14.1" customHeight="1" x14ac:dyDescent="0.25">
      <c r="A109" s="23">
        <f t="shared" si="9"/>
        <v>96</v>
      </c>
      <c r="B109" s="50" t="s">
        <v>92</v>
      </c>
      <c r="C109" s="51">
        <v>3555</v>
      </c>
      <c r="D109" s="52" t="s">
        <v>79</v>
      </c>
      <c r="E109" s="27">
        <f t="shared" si="17"/>
        <v>0</v>
      </c>
      <c r="F109" s="27" t="e">
        <f>VLOOKUP(E109,Tab!$A$2:$B$255,2,TRUE)</f>
        <v>#N/A</v>
      </c>
      <c r="G109" s="28">
        <f t="shared" si="10"/>
        <v>538</v>
      </c>
      <c r="H109" s="28">
        <f t="shared" si="11"/>
        <v>527</v>
      </c>
      <c r="I109" s="28">
        <f t="shared" si="12"/>
        <v>526</v>
      </c>
      <c r="J109" s="28">
        <f t="shared" si="13"/>
        <v>0</v>
      </c>
      <c r="K109" s="28">
        <f t="shared" si="14"/>
        <v>0</v>
      </c>
      <c r="L109" s="29">
        <f t="shared" si="15"/>
        <v>1591</v>
      </c>
      <c r="M109" s="30">
        <f t="shared" si="16"/>
        <v>318.2</v>
      </c>
      <c r="N109" s="31"/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538</v>
      </c>
      <c r="BB109" s="32">
        <v>0</v>
      </c>
      <c r="BC109" s="32">
        <v>0</v>
      </c>
      <c r="BD109" s="32">
        <v>526</v>
      </c>
      <c r="BE109" s="170">
        <v>0</v>
      </c>
      <c r="BF109" s="165">
        <v>0</v>
      </c>
      <c r="BG109" s="32">
        <v>527</v>
      </c>
      <c r="BH109" s="32">
        <v>0</v>
      </c>
      <c r="BI109" s="32">
        <v>0</v>
      </c>
      <c r="BJ109" s="32">
        <v>0</v>
      </c>
      <c r="BK109" s="32">
        <v>0</v>
      </c>
      <c r="BL109" s="32">
        <v>0</v>
      </c>
      <c r="BM109" s="32">
        <v>0</v>
      </c>
      <c r="BN109" s="32">
        <v>0</v>
      </c>
      <c r="BO109" s="32">
        <v>0</v>
      </c>
      <c r="BP109" s="32">
        <v>0</v>
      </c>
      <c r="BQ109" s="32">
        <v>0</v>
      </c>
      <c r="BR109" s="32">
        <v>0</v>
      </c>
      <c r="BS109" s="33">
        <v>0</v>
      </c>
    </row>
    <row r="110" spans="1:71" ht="14.1" customHeight="1" x14ac:dyDescent="0.25">
      <c r="A110" s="23">
        <f t="shared" si="9"/>
        <v>97</v>
      </c>
      <c r="B110" s="43" t="s">
        <v>144</v>
      </c>
      <c r="C110" s="35">
        <v>11217</v>
      </c>
      <c r="D110" s="40" t="s">
        <v>118</v>
      </c>
      <c r="E110" s="27">
        <f t="shared" si="17"/>
        <v>524</v>
      </c>
      <c r="F110" s="27" t="str">
        <f>VLOOKUP(E110,Tab!$A$2:$B$255,2,TRUE)</f>
        <v>Não</v>
      </c>
      <c r="G110" s="28">
        <f t="shared" si="10"/>
        <v>537</v>
      </c>
      <c r="H110" s="28">
        <f t="shared" si="11"/>
        <v>524</v>
      </c>
      <c r="I110" s="28">
        <f t="shared" si="12"/>
        <v>511</v>
      </c>
      <c r="J110" s="28">
        <f t="shared" si="13"/>
        <v>0</v>
      </c>
      <c r="K110" s="28">
        <f t="shared" si="14"/>
        <v>0</v>
      </c>
      <c r="L110" s="29">
        <f t="shared" si="15"/>
        <v>1572</v>
      </c>
      <c r="M110" s="30">
        <f t="shared" si="16"/>
        <v>314.39999999999998</v>
      </c>
      <c r="N110" s="31"/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524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32">
        <v>0</v>
      </c>
      <c r="BE110" s="170">
        <v>0</v>
      </c>
      <c r="BF110" s="165">
        <v>0</v>
      </c>
      <c r="BG110" s="32">
        <v>511</v>
      </c>
      <c r="BH110" s="32">
        <v>0</v>
      </c>
      <c r="BI110" s="32">
        <v>0</v>
      </c>
      <c r="BJ110" s="32">
        <v>0</v>
      </c>
      <c r="BK110" s="32">
        <v>0</v>
      </c>
      <c r="BL110" s="32">
        <v>0</v>
      </c>
      <c r="BM110" s="32">
        <v>0</v>
      </c>
      <c r="BN110" s="32">
        <v>0</v>
      </c>
      <c r="BO110" s="32">
        <v>0</v>
      </c>
      <c r="BP110" s="32">
        <v>0</v>
      </c>
      <c r="BQ110" s="32">
        <v>0</v>
      </c>
      <c r="BR110" s="32">
        <v>537</v>
      </c>
      <c r="BS110" s="33">
        <v>0</v>
      </c>
    </row>
    <row r="111" spans="1:71" ht="14.1" customHeight="1" x14ac:dyDescent="0.25">
      <c r="A111" s="23">
        <f t="shared" si="9"/>
        <v>98</v>
      </c>
      <c r="B111" s="41" t="s">
        <v>168</v>
      </c>
      <c r="C111" s="35">
        <v>14148</v>
      </c>
      <c r="D111" s="42" t="s">
        <v>118</v>
      </c>
      <c r="E111" s="27">
        <f t="shared" si="17"/>
        <v>501</v>
      </c>
      <c r="F111" s="27" t="str">
        <f>VLOOKUP(E111,Tab!$A$2:$B$255,2,TRUE)</f>
        <v>Não</v>
      </c>
      <c r="G111" s="28">
        <f t="shared" si="10"/>
        <v>541</v>
      </c>
      <c r="H111" s="28">
        <f t="shared" si="11"/>
        <v>528</v>
      </c>
      <c r="I111" s="28">
        <f t="shared" si="12"/>
        <v>501</v>
      </c>
      <c r="J111" s="28">
        <f t="shared" si="13"/>
        <v>0</v>
      </c>
      <c r="K111" s="28">
        <f t="shared" si="14"/>
        <v>0</v>
      </c>
      <c r="L111" s="29">
        <f t="shared" si="15"/>
        <v>1570</v>
      </c>
      <c r="M111" s="30">
        <f t="shared" si="16"/>
        <v>314</v>
      </c>
      <c r="N111" s="31"/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501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32">
        <v>0</v>
      </c>
      <c r="BE111" s="170">
        <v>0</v>
      </c>
      <c r="BF111" s="165">
        <v>0</v>
      </c>
      <c r="BG111" s="32">
        <v>541</v>
      </c>
      <c r="BH111" s="32">
        <v>0</v>
      </c>
      <c r="BI111" s="32">
        <v>0</v>
      </c>
      <c r="BJ111" s="32">
        <v>0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528</v>
      </c>
      <c r="BS111" s="33">
        <v>0</v>
      </c>
    </row>
    <row r="112" spans="1:71" ht="14.1" customHeight="1" x14ac:dyDescent="0.25">
      <c r="A112" s="23">
        <f t="shared" si="9"/>
        <v>99</v>
      </c>
      <c r="B112" s="159" t="s">
        <v>123</v>
      </c>
      <c r="C112" s="35">
        <v>11680</v>
      </c>
      <c r="D112" s="158" t="s">
        <v>46</v>
      </c>
      <c r="E112" s="27">
        <f t="shared" si="17"/>
        <v>0</v>
      </c>
      <c r="F112" s="27" t="e">
        <f>VLOOKUP(E112,Tab!$A$2:$B$255,2,TRUE)</f>
        <v>#N/A</v>
      </c>
      <c r="G112" s="28">
        <f t="shared" si="10"/>
        <v>525</v>
      </c>
      <c r="H112" s="28">
        <f t="shared" si="11"/>
        <v>521</v>
      </c>
      <c r="I112" s="28">
        <f t="shared" si="12"/>
        <v>519</v>
      </c>
      <c r="J112" s="28">
        <f t="shared" si="13"/>
        <v>0</v>
      </c>
      <c r="K112" s="28">
        <f t="shared" si="14"/>
        <v>0</v>
      </c>
      <c r="L112" s="29">
        <f t="shared" si="15"/>
        <v>1565</v>
      </c>
      <c r="M112" s="30">
        <f t="shared" si="16"/>
        <v>313</v>
      </c>
      <c r="N112" s="31"/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525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170">
        <v>0</v>
      </c>
      <c r="BF112" s="165">
        <v>0</v>
      </c>
      <c r="BG112" s="32">
        <v>521</v>
      </c>
      <c r="BH112" s="32">
        <v>0</v>
      </c>
      <c r="BI112" s="32">
        <v>0</v>
      </c>
      <c r="BJ112" s="32">
        <v>0</v>
      </c>
      <c r="BK112" s="32">
        <v>0</v>
      </c>
      <c r="BL112" s="32">
        <v>0</v>
      </c>
      <c r="BM112" s="32">
        <v>0</v>
      </c>
      <c r="BN112" s="32">
        <v>519</v>
      </c>
      <c r="BO112" s="32">
        <v>0</v>
      </c>
      <c r="BP112" s="32">
        <v>0</v>
      </c>
      <c r="BQ112" s="32">
        <v>0</v>
      </c>
      <c r="BR112" s="32">
        <v>0</v>
      </c>
      <c r="BS112" s="33">
        <v>0</v>
      </c>
    </row>
    <row r="113" spans="1:71" ht="14.1" customHeight="1" x14ac:dyDescent="0.25">
      <c r="A113" s="23">
        <f t="shared" si="9"/>
        <v>100</v>
      </c>
      <c r="B113" s="45" t="s">
        <v>368</v>
      </c>
      <c r="C113" s="35">
        <v>14794</v>
      </c>
      <c r="D113" s="160" t="s">
        <v>65</v>
      </c>
      <c r="E113" s="27">
        <f t="shared" si="17"/>
        <v>521</v>
      </c>
      <c r="F113" s="27" t="str">
        <f>VLOOKUP(E113,Tab!$A$2:$B$255,2,TRUE)</f>
        <v>Não</v>
      </c>
      <c r="G113" s="28">
        <f t="shared" si="10"/>
        <v>524</v>
      </c>
      <c r="H113" s="28">
        <f t="shared" si="11"/>
        <v>521</v>
      </c>
      <c r="I113" s="28">
        <f t="shared" si="12"/>
        <v>518</v>
      </c>
      <c r="J113" s="28">
        <f t="shared" si="13"/>
        <v>0</v>
      </c>
      <c r="K113" s="28">
        <f t="shared" si="14"/>
        <v>0</v>
      </c>
      <c r="L113" s="29">
        <f t="shared" si="15"/>
        <v>1563</v>
      </c>
      <c r="M113" s="30">
        <f t="shared" si="16"/>
        <v>312.60000000000002</v>
      </c>
      <c r="N113" s="31"/>
      <c r="O113" s="32">
        <v>0</v>
      </c>
      <c r="P113" s="32">
        <v>518</v>
      </c>
      <c r="Q113" s="32">
        <v>0</v>
      </c>
      <c r="R113" s="32">
        <v>0</v>
      </c>
      <c r="S113" s="32">
        <v>0</v>
      </c>
      <c r="T113" s="32">
        <v>521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524</v>
      </c>
      <c r="BD113" s="32">
        <v>0</v>
      </c>
      <c r="BE113" s="170">
        <v>0</v>
      </c>
      <c r="BF113" s="165">
        <v>0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32">
        <v>0</v>
      </c>
      <c r="BM113" s="32">
        <v>0</v>
      </c>
      <c r="BN113" s="32">
        <v>0</v>
      </c>
      <c r="BO113" s="32">
        <v>0</v>
      </c>
      <c r="BP113" s="32">
        <v>0</v>
      </c>
      <c r="BQ113" s="32">
        <v>0</v>
      </c>
      <c r="BR113" s="32">
        <v>0</v>
      </c>
      <c r="BS113" s="33">
        <v>0</v>
      </c>
    </row>
    <row r="114" spans="1:71" ht="14.1" customHeight="1" x14ac:dyDescent="0.25">
      <c r="A114" s="23">
        <f t="shared" si="9"/>
        <v>101</v>
      </c>
      <c r="B114" s="159" t="s">
        <v>141</v>
      </c>
      <c r="C114" s="35">
        <v>629</v>
      </c>
      <c r="D114" s="158" t="s">
        <v>118</v>
      </c>
      <c r="E114" s="27">
        <f t="shared" si="17"/>
        <v>512</v>
      </c>
      <c r="F114" s="27" t="str">
        <f>VLOOKUP(E114,Tab!$A$2:$B$255,2,TRUE)</f>
        <v>Não</v>
      </c>
      <c r="G114" s="28">
        <f t="shared" si="10"/>
        <v>526</v>
      </c>
      <c r="H114" s="28">
        <f t="shared" si="11"/>
        <v>512</v>
      </c>
      <c r="I114" s="28">
        <f t="shared" si="12"/>
        <v>509</v>
      </c>
      <c r="J114" s="28">
        <f t="shared" si="13"/>
        <v>0</v>
      </c>
      <c r="K114" s="28">
        <f t="shared" si="14"/>
        <v>0</v>
      </c>
      <c r="L114" s="29">
        <f t="shared" si="15"/>
        <v>1547</v>
      </c>
      <c r="M114" s="30">
        <f t="shared" si="16"/>
        <v>309.39999999999998</v>
      </c>
      <c r="N114" s="31"/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512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32">
        <v>0</v>
      </c>
      <c r="BE114" s="170">
        <v>0</v>
      </c>
      <c r="BF114" s="165">
        <v>0</v>
      </c>
      <c r="BG114" s="32">
        <v>509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526</v>
      </c>
      <c r="BS114" s="33">
        <v>0</v>
      </c>
    </row>
    <row r="115" spans="1:71" ht="14.1" customHeight="1" x14ac:dyDescent="0.25">
      <c r="A115" s="23">
        <f t="shared" si="9"/>
        <v>102</v>
      </c>
      <c r="B115" s="45" t="s">
        <v>110</v>
      </c>
      <c r="C115" s="35">
        <v>7613</v>
      </c>
      <c r="D115" s="160" t="s">
        <v>44</v>
      </c>
      <c r="E115" s="27">
        <f t="shared" si="17"/>
        <v>0</v>
      </c>
      <c r="F115" s="27" t="e">
        <f>VLOOKUP(E115,Tab!$A$2:$B$255,2,TRUE)</f>
        <v>#N/A</v>
      </c>
      <c r="G115" s="28">
        <f t="shared" si="10"/>
        <v>522</v>
      </c>
      <c r="H115" s="28">
        <f t="shared" si="11"/>
        <v>517</v>
      </c>
      <c r="I115" s="28">
        <f t="shared" si="12"/>
        <v>507</v>
      </c>
      <c r="J115" s="28">
        <f t="shared" si="13"/>
        <v>0</v>
      </c>
      <c r="K115" s="28">
        <f t="shared" si="14"/>
        <v>0</v>
      </c>
      <c r="L115" s="29">
        <f t="shared" si="15"/>
        <v>1546</v>
      </c>
      <c r="M115" s="30">
        <f t="shared" si="16"/>
        <v>309.2</v>
      </c>
      <c r="N115" s="31"/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522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517</v>
      </c>
      <c r="BD115" s="32">
        <v>0</v>
      </c>
      <c r="BE115" s="170">
        <v>0</v>
      </c>
      <c r="BF115" s="165">
        <v>0</v>
      </c>
      <c r="BG115" s="32">
        <v>0</v>
      </c>
      <c r="BH115" s="32">
        <v>0</v>
      </c>
      <c r="BI115" s="32">
        <v>0</v>
      </c>
      <c r="BJ115" s="32">
        <v>0</v>
      </c>
      <c r="BK115" s="32">
        <v>0</v>
      </c>
      <c r="BL115" s="32">
        <v>0</v>
      </c>
      <c r="BM115" s="32">
        <v>0</v>
      </c>
      <c r="BN115" s="32">
        <v>0</v>
      </c>
      <c r="BO115" s="32">
        <v>0</v>
      </c>
      <c r="BP115" s="32">
        <v>0</v>
      </c>
      <c r="BQ115" s="32">
        <v>507</v>
      </c>
      <c r="BR115" s="32">
        <v>0</v>
      </c>
      <c r="BS115" s="33">
        <v>0</v>
      </c>
    </row>
    <row r="116" spans="1:71" ht="14.1" customHeight="1" x14ac:dyDescent="0.25">
      <c r="A116" s="23">
        <f t="shared" si="9"/>
        <v>103</v>
      </c>
      <c r="B116" s="45" t="s">
        <v>150</v>
      </c>
      <c r="C116" s="35">
        <v>13926</v>
      </c>
      <c r="D116" s="160" t="s">
        <v>151</v>
      </c>
      <c r="E116" s="27">
        <f t="shared" si="17"/>
        <v>522</v>
      </c>
      <c r="F116" s="27" t="str">
        <f>VLOOKUP(E116,Tab!$A$2:$B$255,2,TRUE)</f>
        <v>Não</v>
      </c>
      <c r="G116" s="28">
        <f t="shared" si="10"/>
        <v>522</v>
      </c>
      <c r="H116" s="28">
        <f t="shared" si="11"/>
        <v>513</v>
      </c>
      <c r="I116" s="28">
        <f t="shared" si="12"/>
        <v>508</v>
      </c>
      <c r="J116" s="28">
        <f t="shared" si="13"/>
        <v>0</v>
      </c>
      <c r="K116" s="28">
        <f t="shared" si="14"/>
        <v>0</v>
      </c>
      <c r="L116" s="29">
        <f t="shared" si="15"/>
        <v>1543</v>
      </c>
      <c r="M116" s="30">
        <f t="shared" si="16"/>
        <v>308.60000000000002</v>
      </c>
      <c r="N116" s="31"/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522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  <c r="BD116" s="32">
        <v>0</v>
      </c>
      <c r="BE116" s="170">
        <v>0</v>
      </c>
      <c r="BF116" s="165">
        <v>0</v>
      </c>
      <c r="BG116" s="32">
        <v>508</v>
      </c>
      <c r="BH116" s="32">
        <v>0</v>
      </c>
      <c r="BI116" s="32">
        <v>0</v>
      </c>
      <c r="BJ116" s="32">
        <v>0</v>
      </c>
      <c r="BK116" s="32">
        <v>0</v>
      </c>
      <c r="BL116" s="32">
        <v>0</v>
      </c>
      <c r="BM116" s="32">
        <v>0</v>
      </c>
      <c r="BN116" s="32">
        <v>0</v>
      </c>
      <c r="BO116" s="32">
        <v>0</v>
      </c>
      <c r="BP116" s="32">
        <v>0</v>
      </c>
      <c r="BQ116" s="32">
        <v>513</v>
      </c>
      <c r="BR116" s="32">
        <v>0</v>
      </c>
      <c r="BS116" s="33">
        <v>0</v>
      </c>
    </row>
    <row r="117" spans="1:71" ht="14.1" customHeight="1" x14ac:dyDescent="0.25">
      <c r="A117" s="23">
        <f t="shared" si="9"/>
        <v>104</v>
      </c>
      <c r="B117" s="41" t="s">
        <v>172</v>
      </c>
      <c r="C117" s="35">
        <v>14194</v>
      </c>
      <c r="D117" s="42" t="s">
        <v>173</v>
      </c>
      <c r="E117" s="27">
        <f t="shared" si="17"/>
        <v>528</v>
      </c>
      <c r="F117" s="27" t="str">
        <f>VLOOKUP(E117,Tab!$A$2:$B$255,2,TRUE)</f>
        <v>Não</v>
      </c>
      <c r="G117" s="28">
        <f t="shared" si="10"/>
        <v>528</v>
      </c>
      <c r="H117" s="28">
        <f t="shared" si="11"/>
        <v>517</v>
      </c>
      <c r="I117" s="28">
        <f t="shared" si="12"/>
        <v>496</v>
      </c>
      <c r="J117" s="28">
        <f t="shared" si="13"/>
        <v>0</v>
      </c>
      <c r="K117" s="28">
        <f t="shared" si="14"/>
        <v>0</v>
      </c>
      <c r="L117" s="29">
        <f t="shared" si="15"/>
        <v>1541</v>
      </c>
      <c r="M117" s="30">
        <f t="shared" si="16"/>
        <v>308.2</v>
      </c>
      <c r="N117" s="31"/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496</v>
      </c>
      <c r="AJ117" s="32">
        <v>0</v>
      </c>
      <c r="AK117" s="32">
        <v>0</v>
      </c>
      <c r="AL117" s="32">
        <v>517</v>
      </c>
      <c r="AM117" s="32">
        <v>528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32">
        <v>0</v>
      </c>
      <c r="BE117" s="170">
        <v>0</v>
      </c>
      <c r="BF117" s="165">
        <v>0</v>
      </c>
      <c r="BG117" s="32">
        <v>0</v>
      </c>
      <c r="BH117" s="32">
        <v>0</v>
      </c>
      <c r="BI117" s="32">
        <v>0</v>
      </c>
      <c r="BJ117" s="32">
        <v>0</v>
      </c>
      <c r="BK117" s="32">
        <v>0</v>
      </c>
      <c r="BL117" s="32">
        <v>0</v>
      </c>
      <c r="BM117" s="32">
        <v>0</v>
      </c>
      <c r="BN117" s="32">
        <v>0</v>
      </c>
      <c r="BO117" s="32">
        <v>0</v>
      </c>
      <c r="BP117" s="32">
        <v>0</v>
      </c>
      <c r="BQ117" s="32">
        <v>0</v>
      </c>
      <c r="BR117" s="32">
        <v>0</v>
      </c>
      <c r="BS117" s="33">
        <v>0</v>
      </c>
    </row>
    <row r="118" spans="1:71" ht="14.1" customHeight="1" x14ac:dyDescent="0.25">
      <c r="A118" s="23">
        <f t="shared" si="9"/>
        <v>105</v>
      </c>
      <c r="B118" s="45" t="s">
        <v>369</v>
      </c>
      <c r="C118" s="35">
        <v>14797</v>
      </c>
      <c r="D118" s="160" t="s">
        <v>65</v>
      </c>
      <c r="E118" s="27">
        <f t="shared" si="17"/>
        <v>515</v>
      </c>
      <c r="F118" s="27" t="str">
        <f>VLOOKUP(E118,Tab!$A$2:$B$255,2,TRUE)</f>
        <v>Não</v>
      </c>
      <c r="G118" s="28">
        <f t="shared" si="10"/>
        <v>523</v>
      </c>
      <c r="H118" s="28">
        <f t="shared" si="11"/>
        <v>515</v>
      </c>
      <c r="I118" s="28">
        <f t="shared" si="12"/>
        <v>502</v>
      </c>
      <c r="J118" s="28">
        <f t="shared" si="13"/>
        <v>0</v>
      </c>
      <c r="K118" s="28">
        <f t="shared" si="14"/>
        <v>0</v>
      </c>
      <c r="L118" s="29">
        <f t="shared" si="15"/>
        <v>1540</v>
      </c>
      <c r="M118" s="30">
        <f t="shared" si="16"/>
        <v>308</v>
      </c>
      <c r="N118" s="31"/>
      <c r="O118" s="32">
        <v>0</v>
      </c>
      <c r="P118" s="32">
        <v>502</v>
      </c>
      <c r="Q118" s="32">
        <v>0</v>
      </c>
      <c r="R118" s="32">
        <v>0</v>
      </c>
      <c r="S118" s="32">
        <v>0</v>
      </c>
      <c r="T118" s="32">
        <v>515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523</v>
      </c>
      <c r="BD118" s="32">
        <v>0</v>
      </c>
      <c r="BE118" s="170">
        <v>0</v>
      </c>
      <c r="BF118" s="165">
        <v>0</v>
      </c>
      <c r="BG118" s="32">
        <v>0</v>
      </c>
      <c r="BH118" s="32">
        <v>0</v>
      </c>
      <c r="BI118" s="32">
        <v>0</v>
      </c>
      <c r="BJ118" s="32">
        <v>0</v>
      </c>
      <c r="BK118" s="32">
        <v>0</v>
      </c>
      <c r="BL118" s="32">
        <v>0</v>
      </c>
      <c r="BM118" s="32">
        <v>0</v>
      </c>
      <c r="BN118" s="32">
        <v>0</v>
      </c>
      <c r="BO118" s="32">
        <v>0</v>
      </c>
      <c r="BP118" s="32">
        <v>0</v>
      </c>
      <c r="BQ118" s="32">
        <v>0</v>
      </c>
      <c r="BR118" s="32">
        <v>0</v>
      </c>
      <c r="BS118" s="33">
        <v>0</v>
      </c>
    </row>
    <row r="119" spans="1:71" ht="14.1" customHeight="1" x14ac:dyDescent="0.25">
      <c r="A119" s="23">
        <f t="shared" si="9"/>
        <v>106</v>
      </c>
      <c r="B119" s="41" t="s">
        <v>464</v>
      </c>
      <c r="C119" s="35">
        <v>15141</v>
      </c>
      <c r="D119" s="42" t="s">
        <v>386</v>
      </c>
      <c r="E119" s="27">
        <f t="shared" si="17"/>
        <v>537</v>
      </c>
      <c r="F119" s="27" t="str">
        <f>VLOOKUP(E119,Tab!$A$2:$B$255,2,TRUE)</f>
        <v>Não</v>
      </c>
      <c r="G119" s="28">
        <f t="shared" si="10"/>
        <v>537</v>
      </c>
      <c r="H119" s="28">
        <f t="shared" si="11"/>
        <v>515</v>
      </c>
      <c r="I119" s="28">
        <f t="shared" si="12"/>
        <v>478</v>
      </c>
      <c r="J119" s="28">
        <f t="shared" si="13"/>
        <v>0</v>
      </c>
      <c r="K119" s="28">
        <f t="shared" si="14"/>
        <v>0</v>
      </c>
      <c r="L119" s="29">
        <f t="shared" si="15"/>
        <v>1530</v>
      </c>
      <c r="M119" s="30">
        <f t="shared" si="16"/>
        <v>306</v>
      </c>
      <c r="N119" s="31"/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537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515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478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32">
        <v>0</v>
      </c>
      <c r="BE119" s="170">
        <v>0</v>
      </c>
      <c r="BF119" s="165">
        <v>0</v>
      </c>
      <c r="BG119" s="32">
        <v>0</v>
      </c>
      <c r="BH119" s="32">
        <v>0</v>
      </c>
      <c r="BI119" s="32">
        <v>0</v>
      </c>
      <c r="BJ119" s="32">
        <v>0</v>
      </c>
      <c r="BK119" s="32">
        <v>0</v>
      </c>
      <c r="BL119" s="32">
        <v>0</v>
      </c>
      <c r="BM119" s="32">
        <v>0</v>
      </c>
      <c r="BN119" s="32">
        <v>0</v>
      </c>
      <c r="BO119" s="32">
        <v>0</v>
      </c>
      <c r="BP119" s="32">
        <v>0</v>
      </c>
      <c r="BQ119" s="32">
        <v>0</v>
      </c>
      <c r="BR119" s="32">
        <v>0</v>
      </c>
      <c r="BS119" s="33">
        <v>0</v>
      </c>
    </row>
    <row r="120" spans="1:71" ht="14.1" customHeight="1" x14ac:dyDescent="0.25">
      <c r="A120" s="23">
        <f t="shared" si="9"/>
        <v>107</v>
      </c>
      <c r="B120" s="41" t="s">
        <v>250</v>
      </c>
      <c r="C120" s="35">
        <v>599</v>
      </c>
      <c r="D120" s="42" t="s">
        <v>41</v>
      </c>
      <c r="E120" s="27">
        <f t="shared" si="17"/>
        <v>0</v>
      </c>
      <c r="F120" s="27" t="e">
        <f>VLOOKUP(E120,Tab!$A$2:$B$255,2,TRUE)</f>
        <v>#N/A</v>
      </c>
      <c r="G120" s="28">
        <f t="shared" si="10"/>
        <v>523</v>
      </c>
      <c r="H120" s="28">
        <f t="shared" si="11"/>
        <v>502</v>
      </c>
      <c r="I120" s="28">
        <f t="shared" si="12"/>
        <v>497</v>
      </c>
      <c r="J120" s="28">
        <f t="shared" si="13"/>
        <v>0</v>
      </c>
      <c r="K120" s="28">
        <f t="shared" si="14"/>
        <v>0</v>
      </c>
      <c r="L120" s="29">
        <f t="shared" si="15"/>
        <v>1522</v>
      </c>
      <c r="M120" s="30">
        <f t="shared" si="16"/>
        <v>304.39999999999998</v>
      </c>
      <c r="N120" s="31"/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502</v>
      </c>
      <c r="AX120" s="32">
        <v>0</v>
      </c>
      <c r="AY120" s="32">
        <v>0</v>
      </c>
      <c r="AZ120" s="32">
        <v>0</v>
      </c>
      <c r="BA120" s="32">
        <v>523</v>
      </c>
      <c r="BB120" s="32">
        <v>0</v>
      </c>
      <c r="BC120" s="32">
        <v>0</v>
      </c>
      <c r="BD120" s="32">
        <v>0</v>
      </c>
      <c r="BE120" s="170">
        <v>0</v>
      </c>
      <c r="BF120" s="165">
        <v>0</v>
      </c>
      <c r="BG120" s="32">
        <v>0</v>
      </c>
      <c r="BH120" s="32">
        <v>0</v>
      </c>
      <c r="BI120" s="32">
        <v>0</v>
      </c>
      <c r="BJ120" s="32">
        <v>0</v>
      </c>
      <c r="BK120" s="32">
        <v>0</v>
      </c>
      <c r="BL120" s="32">
        <v>0</v>
      </c>
      <c r="BM120" s="32">
        <v>0</v>
      </c>
      <c r="BN120" s="32">
        <v>497</v>
      </c>
      <c r="BO120" s="32">
        <v>0</v>
      </c>
      <c r="BP120" s="32">
        <v>0</v>
      </c>
      <c r="BQ120" s="32">
        <v>0</v>
      </c>
      <c r="BR120" s="32">
        <v>0</v>
      </c>
      <c r="BS120" s="33">
        <v>0</v>
      </c>
    </row>
    <row r="121" spans="1:71" s="5" customFormat="1" ht="14.1" customHeight="1" x14ac:dyDescent="0.25">
      <c r="A121" s="23">
        <f t="shared" si="9"/>
        <v>108</v>
      </c>
      <c r="B121" s="41" t="s">
        <v>474</v>
      </c>
      <c r="C121" s="35">
        <v>12347</v>
      </c>
      <c r="D121" s="42" t="s">
        <v>82</v>
      </c>
      <c r="E121" s="27">
        <f t="shared" si="17"/>
        <v>540</v>
      </c>
      <c r="F121" s="27" t="str">
        <f>VLOOKUP(E121,Tab!$A$2:$B$255,2,TRUE)</f>
        <v>Não</v>
      </c>
      <c r="G121" s="28">
        <f t="shared" si="10"/>
        <v>540</v>
      </c>
      <c r="H121" s="28">
        <f t="shared" si="11"/>
        <v>493</v>
      </c>
      <c r="I121" s="28">
        <f t="shared" si="12"/>
        <v>482</v>
      </c>
      <c r="J121" s="28">
        <f t="shared" si="13"/>
        <v>0</v>
      </c>
      <c r="K121" s="28">
        <f t="shared" si="14"/>
        <v>0</v>
      </c>
      <c r="L121" s="29">
        <f t="shared" si="15"/>
        <v>1515</v>
      </c>
      <c r="M121" s="30">
        <f t="shared" si="16"/>
        <v>303</v>
      </c>
      <c r="N121" s="31"/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540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482</v>
      </c>
      <c r="AQ121" s="32">
        <v>0</v>
      </c>
      <c r="AR121" s="32">
        <v>0</v>
      </c>
      <c r="AS121" s="32">
        <v>0</v>
      </c>
      <c r="AT121" s="32">
        <v>0</v>
      </c>
      <c r="AU121" s="32">
        <v>493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0</v>
      </c>
      <c r="BD121" s="32">
        <v>0</v>
      </c>
      <c r="BE121" s="170">
        <v>0</v>
      </c>
      <c r="BF121" s="165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</v>
      </c>
      <c r="BP121" s="32">
        <v>0</v>
      </c>
      <c r="BQ121" s="32">
        <v>0</v>
      </c>
      <c r="BR121" s="32">
        <v>0</v>
      </c>
      <c r="BS121" s="33">
        <v>0</v>
      </c>
    </row>
    <row r="122" spans="1:71" ht="14.1" customHeight="1" x14ac:dyDescent="0.25">
      <c r="A122" s="23">
        <f t="shared" si="9"/>
        <v>109</v>
      </c>
      <c r="B122" s="159" t="s">
        <v>102</v>
      </c>
      <c r="C122" s="35">
        <v>11751</v>
      </c>
      <c r="D122" s="158" t="s">
        <v>103</v>
      </c>
      <c r="E122" s="27">
        <f t="shared" si="17"/>
        <v>0</v>
      </c>
      <c r="F122" s="27" t="e">
        <f>VLOOKUP(E122,Tab!$A$2:$B$255,2,TRUE)</f>
        <v>#N/A</v>
      </c>
      <c r="G122" s="28">
        <f t="shared" si="10"/>
        <v>510</v>
      </c>
      <c r="H122" s="28">
        <f t="shared" si="11"/>
        <v>503</v>
      </c>
      <c r="I122" s="28">
        <f t="shared" si="12"/>
        <v>502</v>
      </c>
      <c r="J122" s="28">
        <f t="shared" si="13"/>
        <v>0</v>
      </c>
      <c r="K122" s="28">
        <f t="shared" si="14"/>
        <v>0</v>
      </c>
      <c r="L122" s="29">
        <f t="shared" si="15"/>
        <v>1515</v>
      </c>
      <c r="M122" s="30">
        <f t="shared" si="16"/>
        <v>303</v>
      </c>
      <c r="N122" s="31"/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503</v>
      </c>
      <c r="BC122" s="32">
        <v>0</v>
      </c>
      <c r="BD122" s="32">
        <v>0</v>
      </c>
      <c r="BE122" s="170">
        <v>502</v>
      </c>
      <c r="BF122" s="165">
        <v>0</v>
      </c>
      <c r="BG122" s="32">
        <v>0</v>
      </c>
      <c r="BH122" s="32">
        <v>0</v>
      </c>
      <c r="BI122" s="32">
        <v>0</v>
      </c>
      <c r="BJ122" s="32">
        <v>0</v>
      </c>
      <c r="BK122" s="32">
        <v>0</v>
      </c>
      <c r="BL122" s="32">
        <v>0</v>
      </c>
      <c r="BM122" s="32">
        <v>0</v>
      </c>
      <c r="BN122" s="32">
        <v>0</v>
      </c>
      <c r="BO122" s="32">
        <v>0</v>
      </c>
      <c r="BP122" s="32">
        <v>510</v>
      </c>
      <c r="BQ122" s="32">
        <v>0</v>
      </c>
      <c r="BR122" s="32">
        <v>0</v>
      </c>
      <c r="BS122" s="33">
        <v>0</v>
      </c>
    </row>
    <row r="123" spans="1:71" ht="14.1" customHeight="1" x14ac:dyDescent="0.25">
      <c r="A123" s="23">
        <f t="shared" si="9"/>
        <v>110</v>
      </c>
      <c r="B123" s="43" t="s">
        <v>399</v>
      </c>
      <c r="C123" s="35">
        <v>11912</v>
      </c>
      <c r="D123" s="40" t="s">
        <v>79</v>
      </c>
      <c r="E123" s="27">
        <f t="shared" si="17"/>
        <v>521</v>
      </c>
      <c r="F123" s="27" t="str">
        <f>VLOOKUP(E123,Tab!$A$2:$B$255,2,TRUE)</f>
        <v>Não</v>
      </c>
      <c r="G123" s="28">
        <f t="shared" si="10"/>
        <v>521</v>
      </c>
      <c r="H123" s="28">
        <f t="shared" si="11"/>
        <v>520</v>
      </c>
      <c r="I123" s="28">
        <f t="shared" si="12"/>
        <v>468</v>
      </c>
      <c r="J123" s="28">
        <f t="shared" si="13"/>
        <v>0</v>
      </c>
      <c r="K123" s="28">
        <f t="shared" si="14"/>
        <v>0</v>
      </c>
      <c r="L123" s="29">
        <f t="shared" si="15"/>
        <v>1509</v>
      </c>
      <c r="M123" s="30">
        <f t="shared" si="16"/>
        <v>301.8</v>
      </c>
      <c r="N123" s="31"/>
      <c r="O123" s="32">
        <v>0</v>
      </c>
      <c r="P123" s="32">
        <v>0</v>
      </c>
      <c r="Q123" s="32">
        <v>520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521</v>
      </c>
      <c r="AG123" s="32">
        <v>0</v>
      </c>
      <c r="AH123" s="32">
        <v>468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32">
        <v>0</v>
      </c>
      <c r="BE123" s="170">
        <v>0</v>
      </c>
      <c r="BF123" s="165">
        <v>0</v>
      </c>
      <c r="BG123" s="32">
        <v>0</v>
      </c>
      <c r="BH123" s="32">
        <v>0</v>
      </c>
      <c r="BI123" s="32">
        <v>0</v>
      </c>
      <c r="BJ123" s="32">
        <v>0</v>
      </c>
      <c r="BK123" s="32">
        <v>0</v>
      </c>
      <c r="BL123" s="32">
        <v>0</v>
      </c>
      <c r="BM123" s="32">
        <v>0</v>
      </c>
      <c r="BN123" s="32">
        <v>0</v>
      </c>
      <c r="BO123" s="32">
        <v>0</v>
      </c>
      <c r="BP123" s="32">
        <v>0</v>
      </c>
      <c r="BQ123" s="32">
        <v>0</v>
      </c>
      <c r="BR123" s="32">
        <v>0</v>
      </c>
      <c r="BS123" s="33">
        <v>0</v>
      </c>
    </row>
    <row r="124" spans="1:71" ht="14.1" customHeight="1" x14ac:dyDescent="0.25">
      <c r="A124" s="23">
        <f t="shared" si="9"/>
        <v>111</v>
      </c>
      <c r="B124" s="159" t="s">
        <v>96</v>
      </c>
      <c r="C124" s="35">
        <v>7488</v>
      </c>
      <c r="D124" s="40" t="s">
        <v>79</v>
      </c>
      <c r="E124" s="27">
        <f t="shared" si="17"/>
        <v>0</v>
      </c>
      <c r="F124" s="27" t="e">
        <f>VLOOKUP(E124,Tab!$A$2:$B$255,2,TRUE)</f>
        <v>#N/A</v>
      </c>
      <c r="G124" s="28">
        <f t="shared" si="10"/>
        <v>509</v>
      </c>
      <c r="H124" s="28">
        <f t="shared" si="11"/>
        <v>499</v>
      </c>
      <c r="I124" s="28">
        <f t="shared" si="12"/>
        <v>492</v>
      </c>
      <c r="J124" s="28">
        <f t="shared" si="13"/>
        <v>0</v>
      </c>
      <c r="K124" s="28">
        <f t="shared" si="14"/>
        <v>0</v>
      </c>
      <c r="L124" s="29">
        <f t="shared" si="15"/>
        <v>1500</v>
      </c>
      <c r="M124" s="30">
        <f t="shared" si="16"/>
        <v>300</v>
      </c>
      <c r="N124" s="31"/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499</v>
      </c>
      <c r="BB124" s="32">
        <v>0</v>
      </c>
      <c r="BC124" s="32">
        <v>0</v>
      </c>
      <c r="BD124" s="32">
        <v>0</v>
      </c>
      <c r="BE124" s="170">
        <v>0</v>
      </c>
      <c r="BF124" s="165">
        <v>0</v>
      </c>
      <c r="BG124" s="32">
        <v>0</v>
      </c>
      <c r="BH124" s="32">
        <v>0</v>
      </c>
      <c r="BI124" s="32">
        <v>0</v>
      </c>
      <c r="BJ124" s="32">
        <v>509</v>
      </c>
      <c r="BK124" s="32">
        <v>0</v>
      </c>
      <c r="BL124" s="32">
        <v>0</v>
      </c>
      <c r="BM124" s="32">
        <v>0</v>
      </c>
      <c r="BN124" s="32">
        <v>492</v>
      </c>
      <c r="BO124" s="32">
        <v>0</v>
      </c>
      <c r="BP124" s="32">
        <v>0</v>
      </c>
      <c r="BQ124" s="32">
        <v>0</v>
      </c>
      <c r="BR124" s="32">
        <v>0</v>
      </c>
      <c r="BS124" s="33">
        <v>0</v>
      </c>
    </row>
    <row r="125" spans="1:71" ht="14.1" customHeight="1" x14ac:dyDescent="0.25">
      <c r="A125" s="23">
        <f t="shared" si="9"/>
        <v>112</v>
      </c>
      <c r="B125" s="43" t="s">
        <v>418</v>
      </c>
      <c r="C125" s="35">
        <v>13427</v>
      </c>
      <c r="D125" s="40" t="s">
        <v>44</v>
      </c>
      <c r="E125" s="27">
        <f t="shared" si="17"/>
        <v>0</v>
      </c>
      <c r="F125" s="27" t="e">
        <f>VLOOKUP(E125,Tab!$A$2:$B$255,2,TRUE)</f>
        <v>#N/A</v>
      </c>
      <c r="G125" s="28">
        <f t="shared" si="10"/>
        <v>510</v>
      </c>
      <c r="H125" s="28">
        <f t="shared" si="11"/>
        <v>508</v>
      </c>
      <c r="I125" s="28">
        <f t="shared" si="12"/>
        <v>481</v>
      </c>
      <c r="J125" s="28">
        <f t="shared" si="13"/>
        <v>0</v>
      </c>
      <c r="K125" s="28">
        <f t="shared" si="14"/>
        <v>0</v>
      </c>
      <c r="L125" s="29">
        <f t="shared" si="15"/>
        <v>1499</v>
      </c>
      <c r="M125" s="30">
        <f t="shared" si="16"/>
        <v>299.8</v>
      </c>
      <c r="N125" s="31"/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510</v>
      </c>
      <c r="AV125" s="32">
        <v>0</v>
      </c>
      <c r="AW125" s="32">
        <v>0</v>
      </c>
      <c r="AX125" s="32">
        <v>481</v>
      </c>
      <c r="AY125" s="32">
        <v>0</v>
      </c>
      <c r="AZ125" s="32">
        <v>0</v>
      </c>
      <c r="BA125" s="32">
        <v>0</v>
      </c>
      <c r="BB125" s="32">
        <v>0</v>
      </c>
      <c r="BC125" s="32">
        <v>508</v>
      </c>
      <c r="BD125" s="32">
        <v>0</v>
      </c>
      <c r="BE125" s="170">
        <v>0</v>
      </c>
      <c r="BF125" s="165">
        <v>0</v>
      </c>
      <c r="BG125" s="32">
        <v>0</v>
      </c>
      <c r="BH125" s="32">
        <v>0</v>
      </c>
      <c r="BI125" s="32">
        <v>0</v>
      </c>
      <c r="BJ125" s="32">
        <v>0</v>
      </c>
      <c r="BK125" s="32">
        <v>0</v>
      </c>
      <c r="BL125" s="32">
        <v>0</v>
      </c>
      <c r="BM125" s="32">
        <v>0</v>
      </c>
      <c r="BN125" s="32">
        <v>0</v>
      </c>
      <c r="BO125" s="32">
        <v>0</v>
      </c>
      <c r="BP125" s="32">
        <v>0</v>
      </c>
      <c r="BQ125" s="32">
        <v>0</v>
      </c>
      <c r="BR125" s="32">
        <v>0</v>
      </c>
      <c r="BS125" s="33">
        <v>0</v>
      </c>
    </row>
    <row r="126" spans="1:71" ht="14.1" customHeight="1" x14ac:dyDescent="0.25">
      <c r="A126" s="23">
        <f t="shared" si="9"/>
        <v>113</v>
      </c>
      <c r="B126" s="41" t="s">
        <v>471</v>
      </c>
      <c r="C126" s="35">
        <v>15137</v>
      </c>
      <c r="D126" s="42" t="s">
        <v>44</v>
      </c>
      <c r="E126" s="27">
        <f t="shared" si="17"/>
        <v>0</v>
      </c>
      <c r="F126" s="27" t="e">
        <f>VLOOKUP(E126,Tab!$A$2:$B$255,2,TRUE)</f>
        <v>#N/A</v>
      </c>
      <c r="G126" s="28">
        <f t="shared" si="10"/>
        <v>515</v>
      </c>
      <c r="H126" s="28">
        <f t="shared" si="11"/>
        <v>494</v>
      </c>
      <c r="I126" s="28">
        <f t="shared" si="12"/>
        <v>484</v>
      </c>
      <c r="J126" s="28">
        <f t="shared" si="13"/>
        <v>0</v>
      </c>
      <c r="K126" s="28">
        <f t="shared" si="14"/>
        <v>0</v>
      </c>
      <c r="L126" s="29">
        <f t="shared" si="15"/>
        <v>1493</v>
      </c>
      <c r="M126" s="30">
        <f t="shared" si="16"/>
        <v>298.60000000000002</v>
      </c>
      <c r="N126" s="31"/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484</v>
      </c>
      <c r="AU126" s="32">
        <v>515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494</v>
      </c>
      <c r="BD126" s="32">
        <v>0</v>
      </c>
      <c r="BE126" s="170">
        <v>0</v>
      </c>
      <c r="BF126" s="165">
        <v>0</v>
      </c>
      <c r="BG126" s="32">
        <v>0</v>
      </c>
      <c r="BH126" s="32">
        <v>0</v>
      </c>
      <c r="BI126" s="32">
        <v>0</v>
      </c>
      <c r="BJ126" s="32">
        <v>0</v>
      </c>
      <c r="BK126" s="32">
        <v>0</v>
      </c>
      <c r="BL126" s="32">
        <v>0</v>
      </c>
      <c r="BM126" s="32">
        <v>0</v>
      </c>
      <c r="BN126" s="32">
        <v>0</v>
      </c>
      <c r="BO126" s="32">
        <v>0</v>
      </c>
      <c r="BP126" s="32">
        <v>0</v>
      </c>
      <c r="BQ126" s="32">
        <v>0</v>
      </c>
      <c r="BR126" s="32">
        <v>0</v>
      </c>
      <c r="BS126" s="33">
        <v>0</v>
      </c>
    </row>
    <row r="127" spans="1:71" ht="14.1" customHeight="1" x14ac:dyDescent="0.25">
      <c r="A127" s="23">
        <f t="shared" si="9"/>
        <v>114</v>
      </c>
      <c r="B127" s="159" t="s">
        <v>104</v>
      </c>
      <c r="C127" s="35">
        <v>10535</v>
      </c>
      <c r="D127" s="158" t="s">
        <v>26</v>
      </c>
      <c r="E127" s="27">
        <f t="shared" si="17"/>
        <v>0</v>
      </c>
      <c r="F127" s="27" t="e">
        <f>VLOOKUP(E127,Tab!$A$2:$B$255,2,TRUE)</f>
        <v>#N/A</v>
      </c>
      <c r="G127" s="28">
        <f t="shared" si="10"/>
        <v>513</v>
      </c>
      <c r="H127" s="28">
        <f t="shared" si="11"/>
        <v>502</v>
      </c>
      <c r="I127" s="28">
        <f t="shared" si="12"/>
        <v>473</v>
      </c>
      <c r="J127" s="28">
        <f t="shared" si="13"/>
        <v>0</v>
      </c>
      <c r="K127" s="28">
        <f t="shared" si="14"/>
        <v>0</v>
      </c>
      <c r="L127" s="29">
        <f t="shared" si="15"/>
        <v>1488</v>
      </c>
      <c r="M127" s="30">
        <f t="shared" si="16"/>
        <v>297.60000000000002</v>
      </c>
      <c r="N127" s="31"/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32">
        <v>0</v>
      </c>
      <c r="BE127" s="170">
        <v>0</v>
      </c>
      <c r="BF127" s="165">
        <v>0</v>
      </c>
      <c r="BG127" s="32">
        <v>473</v>
      </c>
      <c r="BH127" s="32">
        <v>513</v>
      </c>
      <c r="BI127" s="32">
        <v>0</v>
      </c>
      <c r="BJ127" s="32">
        <v>0</v>
      </c>
      <c r="BK127" s="32">
        <v>0</v>
      </c>
      <c r="BL127" s="32">
        <v>0</v>
      </c>
      <c r="BM127" s="32">
        <v>0</v>
      </c>
      <c r="BN127" s="32">
        <v>0</v>
      </c>
      <c r="BO127" s="32">
        <v>0</v>
      </c>
      <c r="BP127" s="32">
        <v>0</v>
      </c>
      <c r="BQ127" s="32">
        <v>502</v>
      </c>
      <c r="BR127" s="32">
        <v>0</v>
      </c>
      <c r="BS127" s="33">
        <v>0</v>
      </c>
    </row>
    <row r="128" spans="1:71" ht="14.1" customHeight="1" x14ac:dyDescent="0.25">
      <c r="A128" s="23">
        <f t="shared" si="9"/>
        <v>115</v>
      </c>
      <c r="B128" s="41" t="s">
        <v>105</v>
      </c>
      <c r="C128" s="35">
        <v>6304</v>
      </c>
      <c r="D128" s="42" t="s">
        <v>41</v>
      </c>
      <c r="E128" s="27">
        <f t="shared" si="17"/>
        <v>0</v>
      </c>
      <c r="F128" s="27" t="e">
        <f>VLOOKUP(E128,Tab!$A$2:$B$255,2,TRUE)</f>
        <v>#N/A</v>
      </c>
      <c r="G128" s="28">
        <f t="shared" si="10"/>
        <v>491</v>
      </c>
      <c r="H128" s="28">
        <f t="shared" si="11"/>
        <v>491</v>
      </c>
      <c r="I128" s="28">
        <f t="shared" si="12"/>
        <v>483</v>
      </c>
      <c r="J128" s="28">
        <f t="shared" si="13"/>
        <v>0</v>
      </c>
      <c r="K128" s="28">
        <f t="shared" si="14"/>
        <v>0</v>
      </c>
      <c r="L128" s="29">
        <f t="shared" si="15"/>
        <v>1465</v>
      </c>
      <c r="M128" s="30">
        <f t="shared" si="16"/>
        <v>293</v>
      </c>
      <c r="N128" s="31"/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491</v>
      </c>
      <c r="BB128" s="32">
        <v>0</v>
      </c>
      <c r="BC128" s="32">
        <v>0</v>
      </c>
      <c r="BD128" s="32">
        <v>0</v>
      </c>
      <c r="BE128" s="170">
        <v>0</v>
      </c>
      <c r="BF128" s="165">
        <v>0</v>
      </c>
      <c r="BG128" s="32">
        <v>0</v>
      </c>
      <c r="BH128" s="32">
        <v>0</v>
      </c>
      <c r="BI128" s="32">
        <v>0</v>
      </c>
      <c r="BJ128" s="32">
        <v>483</v>
      </c>
      <c r="BK128" s="32">
        <v>0</v>
      </c>
      <c r="BL128" s="32">
        <v>0</v>
      </c>
      <c r="BM128" s="32">
        <v>0</v>
      </c>
      <c r="BN128" s="32">
        <v>491</v>
      </c>
      <c r="BO128" s="32">
        <v>0</v>
      </c>
      <c r="BP128" s="32">
        <v>0</v>
      </c>
      <c r="BQ128" s="32">
        <v>0</v>
      </c>
      <c r="BR128" s="32">
        <v>0</v>
      </c>
      <c r="BS128" s="33">
        <v>0</v>
      </c>
    </row>
    <row r="129" spans="1:71" ht="14.1" customHeight="1" x14ac:dyDescent="0.25">
      <c r="A129" s="23">
        <f t="shared" si="9"/>
        <v>116</v>
      </c>
      <c r="B129" s="159" t="s">
        <v>536</v>
      </c>
      <c r="C129" s="35">
        <v>14195</v>
      </c>
      <c r="D129" s="158" t="s">
        <v>173</v>
      </c>
      <c r="E129" s="27">
        <f t="shared" si="17"/>
        <v>507</v>
      </c>
      <c r="F129" s="27" t="str">
        <f>VLOOKUP(E129,Tab!$A$2:$B$255,2,TRUE)</f>
        <v>Não</v>
      </c>
      <c r="G129" s="28">
        <f t="shared" si="10"/>
        <v>507</v>
      </c>
      <c r="H129" s="28">
        <f t="shared" si="11"/>
        <v>478</v>
      </c>
      <c r="I129" s="28">
        <f t="shared" si="12"/>
        <v>478</v>
      </c>
      <c r="J129" s="28">
        <f t="shared" si="13"/>
        <v>0</v>
      </c>
      <c r="K129" s="28">
        <f t="shared" si="14"/>
        <v>0</v>
      </c>
      <c r="L129" s="29">
        <f t="shared" si="15"/>
        <v>1463</v>
      </c>
      <c r="M129" s="30">
        <f t="shared" si="16"/>
        <v>292.60000000000002</v>
      </c>
      <c r="N129" s="31"/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478</v>
      </c>
      <c r="AJ129" s="32">
        <v>0</v>
      </c>
      <c r="AK129" s="32">
        <v>0</v>
      </c>
      <c r="AL129" s="32">
        <v>507</v>
      </c>
      <c r="AM129" s="32">
        <v>478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</v>
      </c>
      <c r="AX129" s="32">
        <v>0</v>
      </c>
      <c r="AY129" s="32">
        <v>0</v>
      </c>
      <c r="AZ129" s="32">
        <v>0</v>
      </c>
      <c r="BA129" s="32">
        <v>0</v>
      </c>
      <c r="BB129" s="32">
        <v>0</v>
      </c>
      <c r="BC129" s="32">
        <v>0</v>
      </c>
      <c r="BD129" s="32">
        <v>0</v>
      </c>
      <c r="BE129" s="170">
        <v>0</v>
      </c>
      <c r="BF129" s="165">
        <v>0</v>
      </c>
      <c r="BG129" s="32">
        <v>0</v>
      </c>
      <c r="BH129" s="32">
        <v>0</v>
      </c>
      <c r="BI129" s="32">
        <v>0</v>
      </c>
      <c r="BJ129" s="32">
        <v>0</v>
      </c>
      <c r="BK129" s="32">
        <v>0</v>
      </c>
      <c r="BL129" s="32">
        <v>0</v>
      </c>
      <c r="BM129" s="32">
        <v>0</v>
      </c>
      <c r="BN129" s="32">
        <v>0</v>
      </c>
      <c r="BO129" s="32">
        <v>0</v>
      </c>
      <c r="BP129" s="32">
        <v>0</v>
      </c>
      <c r="BQ129" s="32">
        <v>0</v>
      </c>
      <c r="BR129" s="32">
        <v>0</v>
      </c>
      <c r="BS129" s="33">
        <v>0</v>
      </c>
    </row>
    <row r="130" spans="1:71" ht="14.1" customHeight="1" x14ac:dyDescent="0.25">
      <c r="A130" s="23">
        <f t="shared" si="9"/>
        <v>117</v>
      </c>
      <c r="B130" s="41" t="s">
        <v>365</v>
      </c>
      <c r="C130" s="35">
        <v>14834</v>
      </c>
      <c r="D130" s="42" t="s">
        <v>26</v>
      </c>
      <c r="E130" s="27">
        <f t="shared" si="17"/>
        <v>491</v>
      </c>
      <c r="F130" s="27" t="e">
        <f>VLOOKUP(E130,Tab!$A$2:$B$255,2,TRUE)</f>
        <v>#N/A</v>
      </c>
      <c r="G130" s="28">
        <f t="shared" si="10"/>
        <v>491</v>
      </c>
      <c r="H130" s="28">
        <f t="shared" si="11"/>
        <v>491</v>
      </c>
      <c r="I130" s="28">
        <f t="shared" si="12"/>
        <v>471</v>
      </c>
      <c r="J130" s="28">
        <f t="shared" si="13"/>
        <v>0</v>
      </c>
      <c r="K130" s="28">
        <f t="shared" si="14"/>
        <v>0</v>
      </c>
      <c r="L130" s="29">
        <f t="shared" si="15"/>
        <v>1453</v>
      </c>
      <c r="M130" s="30">
        <f t="shared" si="16"/>
        <v>290.60000000000002</v>
      </c>
      <c r="N130" s="31"/>
      <c r="O130" s="32">
        <v>0</v>
      </c>
      <c r="P130" s="32">
        <v>491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491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471</v>
      </c>
      <c r="BD130" s="32">
        <v>0</v>
      </c>
      <c r="BE130" s="170">
        <v>0</v>
      </c>
      <c r="BF130" s="165">
        <v>0</v>
      </c>
      <c r="BG130" s="32">
        <v>0</v>
      </c>
      <c r="BH130" s="32">
        <v>0</v>
      </c>
      <c r="BI130" s="32">
        <v>0</v>
      </c>
      <c r="BJ130" s="32">
        <v>0</v>
      </c>
      <c r="BK130" s="32">
        <v>0</v>
      </c>
      <c r="BL130" s="32">
        <v>0</v>
      </c>
      <c r="BM130" s="32">
        <v>0</v>
      </c>
      <c r="BN130" s="32">
        <v>0</v>
      </c>
      <c r="BO130" s="32">
        <v>0</v>
      </c>
      <c r="BP130" s="32">
        <v>0</v>
      </c>
      <c r="BQ130" s="32">
        <v>0</v>
      </c>
      <c r="BR130" s="32">
        <v>0</v>
      </c>
      <c r="BS130" s="33">
        <v>0</v>
      </c>
    </row>
    <row r="131" spans="1:71" ht="14.1" customHeight="1" x14ac:dyDescent="0.25">
      <c r="A131" s="23">
        <f t="shared" si="9"/>
        <v>118</v>
      </c>
      <c r="B131" s="43" t="s">
        <v>306</v>
      </c>
      <c r="C131" s="35">
        <v>14053</v>
      </c>
      <c r="D131" s="40" t="s">
        <v>118</v>
      </c>
      <c r="E131" s="27">
        <f t="shared" si="17"/>
        <v>479</v>
      </c>
      <c r="F131" s="27" t="e">
        <f>VLOOKUP(E131,Tab!$A$2:$B$255,2,TRUE)</f>
        <v>#N/A</v>
      </c>
      <c r="G131" s="28">
        <f t="shared" si="10"/>
        <v>489</v>
      </c>
      <c r="H131" s="28">
        <f t="shared" si="11"/>
        <v>479</v>
      </c>
      <c r="I131" s="28">
        <f t="shared" si="12"/>
        <v>458</v>
      </c>
      <c r="J131" s="28">
        <f t="shared" si="13"/>
        <v>0</v>
      </c>
      <c r="K131" s="28">
        <f t="shared" si="14"/>
        <v>0</v>
      </c>
      <c r="L131" s="29">
        <f t="shared" si="15"/>
        <v>1426</v>
      </c>
      <c r="M131" s="30">
        <f t="shared" si="16"/>
        <v>285.2</v>
      </c>
      <c r="N131" s="31"/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458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479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32">
        <v>0</v>
      </c>
      <c r="BE131" s="170">
        <v>0</v>
      </c>
      <c r="BF131" s="165">
        <v>0</v>
      </c>
      <c r="BG131" s="32">
        <v>0</v>
      </c>
      <c r="BH131" s="32">
        <v>0</v>
      </c>
      <c r="BI131" s="32">
        <v>0</v>
      </c>
      <c r="BJ131" s="32">
        <v>0</v>
      </c>
      <c r="BK131" s="32">
        <v>0</v>
      </c>
      <c r="BL131" s="32">
        <v>0</v>
      </c>
      <c r="BM131" s="32">
        <v>0</v>
      </c>
      <c r="BN131" s="32">
        <v>0</v>
      </c>
      <c r="BO131" s="32">
        <v>0</v>
      </c>
      <c r="BP131" s="32">
        <v>0</v>
      </c>
      <c r="BQ131" s="32">
        <v>0</v>
      </c>
      <c r="BR131" s="32">
        <v>489</v>
      </c>
      <c r="BS131" s="33">
        <v>0</v>
      </c>
    </row>
    <row r="132" spans="1:71" ht="14.1" customHeight="1" x14ac:dyDescent="0.25">
      <c r="A132" s="23">
        <f t="shared" si="9"/>
        <v>119</v>
      </c>
      <c r="B132" s="43" t="s">
        <v>330</v>
      </c>
      <c r="C132" s="35">
        <v>14499</v>
      </c>
      <c r="D132" s="40" t="s">
        <v>154</v>
      </c>
      <c r="E132" s="27">
        <f t="shared" si="17"/>
        <v>486</v>
      </c>
      <c r="F132" s="27" t="e">
        <f>VLOOKUP(E132,Tab!$A$2:$B$255,2,TRUE)</f>
        <v>#N/A</v>
      </c>
      <c r="G132" s="28">
        <f t="shared" si="10"/>
        <v>486</v>
      </c>
      <c r="H132" s="28">
        <f t="shared" si="11"/>
        <v>477</v>
      </c>
      <c r="I132" s="28">
        <f t="shared" si="12"/>
        <v>454</v>
      </c>
      <c r="J132" s="28">
        <f t="shared" si="13"/>
        <v>0</v>
      </c>
      <c r="K132" s="28">
        <f t="shared" si="14"/>
        <v>0</v>
      </c>
      <c r="L132" s="29">
        <f t="shared" si="15"/>
        <v>1417</v>
      </c>
      <c r="M132" s="30">
        <f t="shared" si="16"/>
        <v>283.39999999999998</v>
      </c>
      <c r="N132" s="31"/>
      <c r="O132" s="32">
        <v>0</v>
      </c>
      <c r="P132" s="32">
        <v>0</v>
      </c>
      <c r="Q132" s="32">
        <v>0</v>
      </c>
      <c r="R132" s="32">
        <v>0</v>
      </c>
      <c r="S132" s="32">
        <v>454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477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486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170">
        <v>0</v>
      </c>
      <c r="BF132" s="165">
        <v>0</v>
      </c>
      <c r="BG132" s="32">
        <v>0</v>
      </c>
      <c r="BH132" s="32">
        <v>0</v>
      </c>
      <c r="BI132" s="32">
        <v>0</v>
      </c>
      <c r="BJ132" s="32">
        <v>0</v>
      </c>
      <c r="BK132" s="32">
        <v>0</v>
      </c>
      <c r="BL132" s="32">
        <v>0</v>
      </c>
      <c r="BM132" s="32">
        <v>0</v>
      </c>
      <c r="BN132" s="32">
        <v>0</v>
      </c>
      <c r="BO132" s="32">
        <v>0</v>
      </c>
      <c r="BP132" s="32">
        <v>0</v>
      </c>
      <c r="BQ132" s="32">
        <v>0</v>
      </c>
      <c r="BR132" s="32">
        <v>0</v>
      </c>
      <c r="BS132" s="33">
        <v>0</v>
      </c>
    </row>
    <row r="133" spans="1:71" ht="14.1" customHeight="1" x14ac:dyDescent="0.25">
      <c r="A133" s="23">
        <f t="shared" si="9"/>
        <v>120</v>
      </c>
      <c r="B133" s="41" t="s">
        <v>287</v>
      </c>
      <c r="C133" s="35">
        <v>14402</v>
      </c>
      <c r="D133" s="42" t="s">
        <v>39</v>
      </c>
      <c r="E133" s="27">
        <f t="shared" si="17"/>
        <v>0</v>
      </c>
      <c r="F133" s="27" t="e">
        <f>VLOOKUP(E133,Tab!$A$2:$B$255,2,TRUE)</f>
        <v>#N/A</v>
      </c>
      <c r="G133" s="28">
        <f t="shared" si="10"/>
        <v>481</v>
      </c>
      <c r="H133" s="28">
        <f t="shared" si="11"/>
        <v>470</v>
      </c>
      <c r="I133" s="28">
        <f t="shared" si="12"/>
        <v>461</v>
      </c>
      <c r="J133" s="28">
        <f t="shared" si="13"/>
        <v>0</v>
      </c>
      <c r="K133" s="28">
        <f t="shared" si="14"/>
        <v>0</v>
      </c>
      <c r="L133" s="29">
        <f t="shared" si="15"/>
        <v>1412</v>
      </c>
      <c r="M133" s="30">
        <f t="shared" si="16"/>
        <v>282.39999999999998</v>
      </c>
      <c r="N133" s="31"/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170">
        <v>0</v>
      </c>
      <c r="BF133" s="165">
        <v>0</v>
      </c>
      <c r="BG133" s="32">
        <v>470</v>
      </c>
      <c r="BH133" s="32">
        <v>461</v>
      </c>
      <c r="BI133" s="32">
        <v>0</v>
      </c>
      <c r="BJ133" s="32">
        <v>0</v>
      </c>
      <c r="BK133" s="32">
        <v>0</v>
      </c>
      <c r="BL133" s="32">
        <v>0</v>
      </c>
      <c r="BM133" s="32">
        <v>481</v>
      </c>
      <c r="BN133" s="32">
        <v>0</v>
      </c>
      <c r="BO133" s="32">
        <v>0</v>
      </c>
      <c r="BP133" s="32">
        <v>0</v>
      </c>
      <c r="BQ133" s="32">
        <v>0</v>
      </c>
      <c r="BR133" s="32">
        <v>0</v>
      </c>
      <c r="BS133" s="33">
        <v>0</v>
      </c>
    </row>
    <row r="134" spans="1:71" ht="14.1" customHeight="1" x14ac:dyDescent="0.25">
      <c r="A134" s="23">
        <f t="shared" si="9"/>
        <v>121</v>
      </c>
      <c r="B134" s="43" t="s">
        <v>328</v>
      </c>
      <c r="C134" s="35">
        <v>10179</v>
      </c>
      <c r="D134" s="40" t="s">
        <v>24</v>
      </c>
      <c r="E134" s="27">
        <f t="shared" si="17"/>
        <v>479</v>
      </c>
      <c r="F134" s="27" t="e">
        <f>VLOOKUP(E134,Tab!$A$2:$B$255,2,TRUE)</f>
        <v>#N/A</v>
      </c>
      <c r="G134" s="28">
        <f t="shared" si="10"/>
        <v>479</v>
      </c>
      <c r="H134" s="28">
        <f t="shared" si="11"/>
        <v>475</v>
      </c>
      <c r="I134" s="28">
        <f t="shared" si="12"/>
        <v>452</v>
      </c>
      <c r="J134" s="28">
        <f t="shared" si="13"/>
        <v>0</v>
      </c>
      <c r="K134" s="28">
        <f t="shared" si="14"/>
        <v>0</v>
      </c>
      <c r="L134" s="29">
        <f t="shared" si="15"/>
        <v>1406</v>
      </c>
      <c r="M134" s="30">
        <f t="shared" si="16"/>
        <v>281.2</v>
      </c>
      <c r="N134" s="31"/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475</v>
      </c>
      <c r="Z134" s="32">
        <v>0</v>
      </c>
      <c r="AA134" s="32">
        <v>0</v>
      </c>
      <c r="AB134" s="32">
        <v>0</v>
      </c>
      <c r="AC134" s="32">
        <v>452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479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170">
        <v>0</v>
      </c>
      <c r="BF134" s="165">
        <v>0</v>
      </c>
      <c r="BG134" s="32">
        <v>0</v>
      </c>
      <c r="BH134" s="32">
        <v>0</v>
      </c>
      <c r="BI134" s="32">
        <v>0</v>
      </c>
      <c r="BJ134" s="32">
        <v>0</v>
      </c>
      <c r="BK134" s="32">
        <v>0</v>
      </c>
      <c r="BL134" s="32">
        <v>0</v>
      </c>
      <c r="BM134" s="32">
        <v>0</v>
      </c>
      <c r="BN134" s="32">
        <v>0</v>
      </c>
      <c r="BO134" s="32">
        <v>0</v>
      </c>
      <c r="BP134" s="32">
        <v>0</v>
      </c>
      <c r="BQ134" s="32">
        <v>0</v>
      </c>
      <c r="BR134" s="32">
        <v>0</v>
      </c>
      <c r="BS134" s="33">
        <v>0</v>
      </c>
    </row>
    <row r="135" spans="1:71" ht="14.1" customHeight="1" x14ac:dyDescent="0.25">
      <c r="A135" s="23">
        <f t="shared" si="9"/>
        <v>122</v>
      </c>
      <c r="B135" s="43" t="s">
        <v>405</v>
      </c>
      <c r="C135" s="35">
        <v>14916</v>
      </c>
      <c r="D135" s="40" t="s">
        <v>404</v>
      </c>
      <c r="E135" s="27">
        <f t="shared" si="17"/>
        <v>468</v>
      </c>
      <c r="F135" s="27" t="e">
        <f>VLOOKUP(E135,Tab!$A$2:$B$255,2,TRUE)</f>
        <v>#N/A</v>
      </c>
      <c r="G135" s="28">
        <f t="shared" si="10"/>
        <v>482</v>
      </c>
      <c r="H135" s="28">
        <f t="shared" si="11"/>
        <v>468</v>
      </c>
      <c r="I135" s="28">
        <f t="shared" si="12"/>
        <v>435</v>
      </c>
      <c r="J135" s="28">
        <f t="shared" si="13"/>
        <v>0</v>
      </c>
      <c r="K135" s="28">
        <f t="shared" si="14"/>
        <v>0</v>
      </c>
      <c r="L135" s="29">
        <f t="shared" si="15"/>
        <v>1385</v>
      </c>
      <c r="M135" s="30">
        <f t="shared" si="16"/>
        <v>277</v>
      </c>
      <c r="N135" s="31"/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468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435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32">
        <v>0</v>
      </c>
      <c r="BE135" s="170">
        <v>0</v>
      </c>
      <c r="BF135" s="165">
        <v>0</v>
      </c>
      <c r="BG135" s="32">
        <v>0</v>
      </c>
      <c r="BH135" s="32">
        <v>0</v>
      </c>
      <c r="BI135" s="32">
        <v>0</v>
      </c>
      <c r="BJ135" s="32">
        <v>0</v>
      </c>
      <c r="BK135" s="32">
        <v>0</v>
      </c>
      <c r="BL135" s="32">
        <v>0</v>
      </c>
      <c r="BM135" s="32">
        <v>0</v>
      </c>
      <c r="BN135" s="32">
        <v>0</v>
      </c>
      <c r="BO135" s="32">
        <v>0</v>
      </c>
      <c r="BP135" s="32">
        <v>482</v>
      </c>
      <c r="BQ135" s="32">
        <v>0</v>
      </c>
      <c r="BR135" s="32">
        <v>0</v>
      </c>
      <c r="BS135" s="33">
        <v>0</v>
      </c>
    </row>
    <row r="136" spans="1:71" ht="14.1" customHeight="1" x14ac:dyDescent="0.25">
      <c r="A136" s="23">
        <f t="shared" si="9"/>
        <v>123</v>
      </c>
      <c r="B136" s="41" t="s">
        <v>180</v>
      </c>
      <c r="C136" s="35">
        <v>11554</v>
      </c>
      <c r="D136" s="42" t="s">
        <v>26</v>
      </c>
      <c r="E136" s="27">
        <f t="shared" si="17"/>
        <v>0</v>
      </c>
      <c r="F136" s="27" t="e">
        <f>VLOOKUP(E136,Tab!$A$2:$B$255,2,TRUE)</f>
        <v>#N/A</v>
      </c>
      <c r="G136" s="28">
        <f t="shared" si="10"/>
        <v>487</v>
      </c>
      <c r="H136" s="28">
        <f t="shared" si="11"/>
        <v>451</v>
      </c>
      <c r="I136" s="28">
        <f t="shared" si="12"/>
        <v>445</v>
      </c>
      <c r="J136" s="28">
        <f t="shared" si="13"/>
        <v>0</v>
      </c>
      <c r="K136" s="28">
        <f t="shared" si="14"/>
        <v>0</v>
      </c>
      <c r="L136" s="29">
        <f t="shared" si="15"/>
        <v>1383</v>
      </c>
      <c r="M136" s="30">
        <f t="shared" si="16"/>
        <v>276.60000000000002</v>
      </c>
      <c r="N136" s="31"/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451</v>
      </c>
      <c r="BD136" s="32">
        <v>0</v>
      </c>
      <c r="BE136" s="170">
        <v>0</v>
      </c>
      <c r="BF136" s="165">
        <v>0</v>
      </c>
      <c r="BG136" s="32">
        <v>487</v>
      </c>
      <c r="BH136" s="32">
        <v>445</v>
      </c>
      <c r="BI136" s="32">
        <v>0</v>
      </c>
      <c r="BJ136" s="32">
        <v>0</v>
      </c>
      <c r="BK136" s="32">
        <v>0</v>
      </c>
      <c r="BL136" s="32">
        <v>0</v>
      </c>
      <c r="BM136" s="32">
        <v>0</v>
      </c>
      <c r="BN136" s="32">
        <v>0</v>
      </c>
      <c r="BO136" s="32">
        <v>0</v>
      </c>
      <c r="BP136" s="32">
        <v>0</v>
      </c>
      <c r="BQ136" s="32">
        <v>0</v>
      </c>
      <c r="BR136" s="32">
        <v>0</v>
      </c>
      <c r="BS136" s="33">
        <v>0</v>
      </c>
    </row>
    <row r="137" spans="1:71" ht="14.1" customHeight="1" x14ac:dyDescent="0.25">
      <c r="A137" s="23">
        <f t="shared" si="9"/>
        <v>124</v>
      </c>
      <c r="B137" s="43" t="s">
        <v>331</v>
      </c>
      <c r="C137" s="35">
        <v>14670</v>
      </c>
      <c r="D137" s="40" t="s">
        <v>60</v>
      </c>
      <c r="E137" s="27">
        <f t="shared" si="17"/>
        <v>473</v>
      </c>
      <c r="F137" s="27" t="e">
        <f>VLOOKUP(E137,Tab!$A$2:$B$255,2,TRUE)</f>
        <v>#N/A</v>
      </c>
      <c r="G137" s="28">
        <f t="shared" si="10"/>
        <v>478</v>
      </c>
      <c r="H137" s="28">
        <f t="shared" si="11"/>
        <v>473</v>
      </c>
      <c r="I137" s="28">
        <f t="shared" si="12"/>
        <v>426</v>
      </c>
      <c r="J137" s="28">
        <f t="shared" si="13"/>
        <v>0</v>
      </c>
      <c r="K137" s="28">
        <f t="shared" si="14"/>
        <v>0</v>
      </c>
      <c r="L137" s="29">
        <f t="shared" si="15"/>
        <v>1377</v>
      </c>
      <c r="M137" s="30">
        <f t="shared" si="16"/>
        <v>275.39999999999998</v>
      </c>
      <c r="N137" s="31"/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426</v>
      </c>
      <c r="X137" s="32">
        <v>0</v>
      </c>
      <c r="Y137" s="32">
        <v>0</v>
      </c>
      <c r="Z137" s="32">
        <v>0</v>
      </c>
      <c r="AA137" s="32">
        <v>473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478</v>
      </c>
      <c r="BD137" s="32">
        <v>0</v>
      </c>
      <c r="BE137" s="170">
        <v>0</v>
      </c>
      <c r="BF137" s="165">
        <v>0</v>
      </c>
      <c r="BG137" s="32">
        <v>0</v>
      </c>
      <c r="BH137" s="32">
        <v>0</v>
      </c>
      <c r="BI137" s="32">
        <v>0</v>
      </c>
      <c r="BJ137" s="32">
        <v>0</v>
      </c>
      <c r="BK137" s="32">
        <v>0</v>
      </c>
      <c r="BL137" s="32">
        <v>0</v>
      </c>
      <c r="BM137" s="32">
        <v>0</v>
      </c>
      <c r="BN137" s="32">
        <v>0</v>
      </c>
      <c r="BO137" s="32">
        <v>0</v>
      </c>
      <c r="BP137" s="32">
        <v>0</v>
      </c>
      <c r="BQ137" s="32">
        <v>0</v>
      </c>
      <c r="BR137" s="32">
        <v>0</v>
      </c>
      <c r="BS137" s="33">
        <v>0</v>
      </c>
    </row>
    <row r="138" spans="1:71" ht="14.1" customHeight="1" x14ac:dyDescent="0.25">
      <c r="A138" s="23">
        <f t="shared" si="9"/>
        <v>125</v>
      </c>
      <c r="B138" s="159" t="s">
        <v>533</v>
      </c>
      <c r="C138" s="35">
        <v>5370</v>
      </c>
      <c r="D138" s="158" t="s">
        <v>41</v>
      </c>
      <c r="E138" s="27">
        <f t="shared" si="17"/>
        <v>484</v>
      </c>
      <c r="F138" s="27" t="e">
        <f>VLOOKUP(E138,Tab!$A$2:$B$255,2,TRUE)</f>
        <v>#N/A</v>
      </c>
      <c r="G138" s="28">
        <f t="shared" si="10"/>
        <v>484</v>
      </c>
      <c r="H138" s="28">
        <f t="shared" si="11"/>
        <v>453</v>
      </c>
      <c r="I138" s="28">
        <f t="shared" si="12"/>
        <v>434</v>
      </c>
      <c r="J138" s="28">
        <f t="shared" si="13"/>
        <v>0</v>
      </c>
      <c r="K138" s="28">
        <f t="shared" si="14"/>
        <v>0</v>
      </c>
      <c r="L138" s="29">
        <f t="shared" si="15"/>
        <v>1371</v>
      </c>
      <c r="M138" s="30">
        <f t="shared" si="16"/>
        <v>274.2</v>
      </c>
      <c r="N138" s="31"/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453</v>
      </c>
      <c r="AJ138" s="32">
        <v>0</v>
      </c>
      <c r="AK138" s="32">
        <v>0</v>
      </c>
      <c r="AL138" s="32">
        <v>484</v>
      </c>
      <c r="AM138" s="32">
        <v>434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32">
        <v>0</v>
      </c>
      <c r="BE138" s="170">
        <v>0</v>
      </c>
      <c r="BF138" s="165">
        <v>0</v>
      </c>
      <c r="BG138" s="32">
        <v>0</v>
      </c>
      <c r="BH138" s="32">
        <v>0</v>
      </c>
      <c r="BI138" s="32">
        <v>0</v>
      </c>
      <c r="BJ138" s="32">
        <v>0</v>
      </c>
      <c r="BK138" s="32">
        <v>0</v>
      </c>
      <c r="BL138" s="32">
        <v>0</v>
      </c>
      <c r="BM138" s="32">
        <v>0</v>
      </c>
      <c r="BN138" s="32">
        <v>0</v>
      </c>
      <c r="BO138" s="32">
        <v>0</v>
      </c>
      <c r="BP138" s="32">
        <v>0</v>
      </c>
      <c r="BQ138" s="32">
        <v>0</v>
      </c>
      <c r="BR138" s="32">
        <v>0</v>
      </c>
      <c r="BS138" s="33">
        <v>0</v>
      </c>
    </row>
    <row r="139" spans="1:71" s="44" customFormat="1" ht="14.1" customHeight="1" x14ac:dyDescent="0.25">
      <c r="A139" s="23">
        <f t="shared" si="9"/>
        <v>126</v>
      </c>
      <c r="B139" s="45" t="s">
        <v>113</v>
      </c>
      <c r="C139" s="35">
        <v>10858</v>
      </c>
      <c r="D139" s="160" t="s">
        <v>79</v>
      </c>
      <c r="E139" s="27">
        <f t="shared" si="17"/>
        <v>288</v>
      </c>
      <c r="F139" s="27" t="e">
        <f>VLOOKUP(E139,Tab!$A$2:$B$255,2,TRUE)</f>
        <v>#N/A</v>
      </c>
      <c r="G139" s="28">
        <f t="shared" si="10"/>
        <v>373</v>
      </c>
      <c r="H139" s="28">
        <f t="shared" si="11"/>
        <v>362</v>
      </c>
      <c r="I139" s="28">
        <f t="shared" si="12"/>
        <v>342</v>
      </c>
      <c r="J139" s="28">
        <f t="shared" si="13"/>
        <v>288</v>
      </c>
      <c r="K139" s="28">
        <f t="shared" si="14"/>
        <v>0</v>
      </c>
      <c r="L139" s="29">
        <f t="shared" si="15"/>
        <v>1365</v>
      </c>
      <c r="M139" s="30">
        <f t="shared" si="16"/>
        <v>273</v>
      </c>
      <c r="N139" s="31"/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288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362</v>
      </c>
      <c r="AZ139" s="32">
        <v>0</v>
      </c>
      <c r="BA139" s="32">
        <v>342</v>
      </c>
      <c r="BB139" s="32">
        <v>0</v>
      </c>
      <c r="BC139" s="32">
        <v>0</v>
      </c>
      <c r="BD139" s="32">
        <v>0</v>
      </c>
      <c r="BE139" s="170">
        <v>0</v>
      </c>
      <c r="BF139" s="165">
        <v>0</v>
      </c>
      <c r="BG139" s="32">
        <v>0</v>
      </c>
      <c r="BH139" s="32">
        <v>0</v>
      </c>
      <c r="BI139" s="32">
        <v>0</v>
      </c>
      <c r="BJ139" s="32">
        <v>373</v>
      </c>
      <c r="BK139" s="32">
        <v>0</v>
      </c>
      <c r="BL139" s="32">
        <v>0</v>
      </c>
      <c r="BM139" s="32">
        <v>0</v>
      </c>
      <c r="BN139" s="32">
        <v>0</v>
      </c>
      <c r="BO139" s="32">
        <v>0</v>
      </c>
      <c r="BP139" s="32">
        <v>0</v>
      </c>
      <c r="BQ139" s="32">
        <v>0</v>
      </c>
      <c r="BR139" s="32">
        <v>0</v>
      </c>
      <c r="BS139" s="33">
        <v>0</v>
      </c>
    </row>
    <row r="140" spans="1:71" ht="14.1" customHeight="1" x14ac:dyDescent="0.25">
      <c r="A140" s="23">
        <f t="shared" si="9"/>
        <v>127</v>
      </c>
      <c r="B140" s="159" t="s">
        <v>56</v>
      </c>
      <c r="C140" s="35">
        <v>553</v>
      </c>
      <c r="D140" s="158" t="s">
        <v>41</v>
      </c>
      <c r="E140" s="27">
        <f t="shared" si="17"/>
        <v>0</v>
      </c>
      <c r="F140" s="27" t="e">
        <f>VLOOKUP(E140,Tab!$A$2:$B$255,2,TRUE)</f>
        <v>#N/A</v>
      </c>
      <c r="G140" s="28">
        <f t="shared" si="10"/>
        <v>459</v>
      </c>
      <c r="H140" s="28">
        <f t="shared" si="11"/>
        <v>454</v>
      </c>
      <c r="I140" s="28">
        <f t="shared" si="12"/>
        <v>442</v>
      </c>
      <c r="J140" s="28">
        <f t="shared" si="13"/>
        <v>0</v>
      </c>
      <c r="K140" s="28">
        <f t="shared" si="14"/>
        <v>0</v>
      </c>
      <c r="L140" s="29">
        <f t="shared" si="15"/>
        <v>1355</v>
      </c>
      <c r="M140" s="30">
        <f t="shared" si="16"/>
        <v>271</v>
      </c>
      <c r="N140" s="31"/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459</v>
      </c>
      <c r="AX140" s="32">
        <v>0</v>
      </c>
      <c r="AY140" s="32">
        <v>0</v>
      </c>
      <c r="AZ140" s="32">
        <v>0</v>
      </c>
      <c r="BA140" s="32">
        <v>454</v>
      </c>
      <c r="BB140" s="32">
        <v>0</v>
      </c>
      <c r="BC140" s="32">
        <v>0</v>
      </c>
      <c r="BD140" s="32">
        <v>0</v>
      </c>
      <c r="BE140" s="170">
        <v>0</v>
      </c>
      <c r="BF140" s="165">
        <v>0</v>
      </c>
      <c r="BG140" s="32">
        <v>0</v>
      </c>
      <c r="BH140" s="32">
        <v>0</v>
      </c>
      <c r="BI140" s="32">
        <v>0</v>
      </c>
      <c r="BJ140" s="32">
        <v>0</v>
      </c>
      <c r="BK140" s="32">
        <v>0</v>
      </c>
      <c r="BL140" s="32">
        <v>0</v>
      </c>
      <c r="BM140" s="32">
        <v>0</v>
      </c>
      <c r="BN140" s="32">
        <v>442</v>
      </c>
      <c r="BO140" s="32">
        <v>0</v>
      </c>
      <c r="BP140" s="32">
        <v>0</v>
      </c>
      <c r="BQ140" s="32">
        <v>0</v>
      </c>
      <c r="BR140" s="32">
        <v>0</v>
      </c>
      <c r="BS140" s="33">
        <v>0</v>
      </c>
    </row>
    <row r="141" spans="1:71" ht="14.1" customHeight="1" x14ac:dyDescent="0.25">
      <c r="A141" s="23">
        <f t="shared" si="9"/>
        <v>128</v>
      </c>
      <c r="B141" s="159" t="s">
        <v>363</v>
      </c>
      <c r="C141" s="35">
        <v>14190</v>
      </c>
      <c r="D141" s="158" t="s">
        <v>44</v>
      </c>
      <c r="E141" s="27">
        <f t="shared" si="17"/>
        <v>0</v>
      </c>
      <c r="F141" s="27" t="e">
        <f>VLOOKUP(E141,Tab!$A$2:$B$255,2,TRUE)</f>
        <v>#N/A</v>
      </c>
      <c r="G141" s="28">
        <f t="shared" si="10"/>
        <v>449</v>
      </c>
      <c r="H141" s="28">
        <f t="shared" si="11"/>
        <v>445</v>
      </c>
      <c r="I141" s="28">
        <f t="shared" si="12"/>
        <v>427</v>
      </c>
      <c r="J141" s="28">
        <f t="shared" si="13"/>
        <v>0</v>
      </c>
      <c r="K141" s="28">
        <f t="shared" si="14"/>
        <v>0</v>
      </c>
      <c r="L141" s="29">
        <f t="shared" si="15"/>
        <v>1321</v>
      </c>
      <c r="M141" s="30">
        <f t="shared" si="16"/>
        <v>264.2</v>
      </c>
      <c r="N141" s="31"/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445</v>
      </c>
      <c r="AQ141" s="32">
        <v>0</v>
      </c>
      <c r="AR141" s="32">
        <v>0</v>
      </c>
      <c r="AS141" s="32">
        <v>0</v>
      </c>
      <c r="AT141" s="32">
        <v>0</v>
      </c>
      <c r="AU141" s="32">
        <v>449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427</v>
      </c>
      <c r="BD141" s="32">
        <v>0</v>
      </c>
      <c r="BE141" s="170">
        <v>0</v>
      </c>
      <c r="BF141" s="165">
        <v>0</v>
      </c>
      <c r="BG141" s="32">
        <v>0</v>
      </c>
      <c r="BH141" s="32">
        <v>0</v>
      </c>
      <c r="BI141" s="32">
        <v>0</v>
      </c>
      <c r="BJ141" s="32">
        <v>0</v>
      </c>
      <c r="BK141" s="32">
        <v>0</v>
      </c>
      <c r="BL141" s="32">
        <v>0</v>
      </c>
      <c r="BM141" s="32">
        <v>0</v>
      </c>
      <c r="BN141" s="32">
        <v>0</v>
      </c>
      <c r="BO141" s="32">
        <v>0</v>
      </c>
      <c r="BP141" s="32">
        <v>0</v>
      </c>
      <c r="BQ141" s="32">
        <v>0</v>
      </c>
      <c r="BR141" s="32">
        <v>0</v>
      </c>
      <c r="BS141" s="33">
        <v>0</v>
      </c>
    </row>
    <row r="142" spans="1:71" ht="14.1" customHeight="1" x14ac:dyDescent="0.25">
      <c r="A142" s="23">
        <f t="shared" ref="A142:A205" si="18">A141+1</f>
        <v>129</v>
      </c>
      <c r="B142" s="41" t="s">
        <v>346</v>
      </c>
      <c r="C142" s="35">
        <v>10672</v>
      </c>
      <c r="D142" s="42" t="s">
        <v>146</v>
      </c>
      <c r="E142" s="27">
        <f t="shared" si="17"/>
        <v>439</v>
      </c>
      <c r="F142" s="27" t="e">
        <f>VLOOKUP(E142,Tab!$A$2:$B$255,2,TRUE)</f>
        <v>#N/A</v>
      </c>
      <c r="G142" s="28">
        <f t="shared" ref="G142:G205" si="19">LARGE(O142:BS142,1)</f>
        <v>439</v>
      </c>
      <c r="H142" s="28">
        <f t="shared" ref="H142:H205" si="20">LARGE(O142:BS142,2)</f>
        <v>419</v>
      </c>
      <c r="I142" s="28">
        <f t="shared" ref="I142:I205" si="21">LARGE(O142:BS142,3)</f>
        <v>414</v>
      </c>
      <c r="J142" s="28">
        <f t="shared" ref="J142:J205" si="22">LARGE(O142:BS142,4)</f>
        <v>0</v>
      </c>
      <c r="K142" s="28">
        <f t="shared" ref="K142:K205" si="23">LARGE(O142:BS142,5)</f>
        <v>0</v>
      </c>
      <c r="L142" s="29">
        <f t="shared" ref="L142:L205" si="24">SUM(G142:K142)</f>
        <v>1272</v>
      </c>
      <c r="M142" s="30">
        <f t="shared" ref="M142:M205" si="25">L142/5</f>
        <v>254.4</v>
      </c>
      <c r="N142" s="31"/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439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419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32">
        <v>0</v>
      </c>
      <c r="BE142" s="170">
        <v>0</v>
      </c>
      <c r="BF142" s="165">
        <v>0</v>
      </c>
      <c r="BG142" s="32">
        <v>0</v>
      </c>
      <c r="BH142" s="32">
        <v>0</v>
      </c>
      <c r="BI142" s="32">
        <v>0</v>
      </c>
      <c r="BJ142" s="32">
        <v>0</v>
      </c>
      <c r="BK142" s="32">
        <v>0</v>
      </c>
      <c r="BL142" s="32">
        <v>0</v>
      </c>
      <c r="BM142" s="32">
        <v>0</v>
      </c>
      <c r="BN142" s="32">
        <v>0</v>
      </c>
      <c r="BO142" s="32">
        <v>0</v>
      </c>
      <c r="BP142" s="32">
        <v>0</v>
      </c>
      <c r="BQ142" s="32">
        <v>0</v>
      </c>
      <c r="BR142" s="32">
        <v>414</v>
      </c>
      <c r="BS142" s="33">
        <v>0</v>
      </c>
    </row>
    <row r="143" spans="1:71" ht="14.1" customHeight="1" x14ac:dyDescent="0.25">
      <c r="A143" s="23">
        <f t="shared" si="18"/>
        <v>130</v>
      </c>
      <c r="B143" s="41" t="s">
        <v>371</v>
      </c>
      <c r="C143" s="35">
        <v>11166</v>
      </c>
      <c r="D143" s="42" t="s">
        <v>24</v>
      </c>
      <c r="E143" s="27">
        <f t="shared" ref="E143:E206" si="26">MAX(O143:AO143)</f>
        <v>468</v>
      </c>
      <c r="F143" s="27" t="e">
        <f>VLOOKUP(E143,Tab!$A$2:$B$255,2,TRUE)</f>
        <v>#N/A</v>
      </c>
      <c r="G143" s="28">
        <f t="shared" si="19"/>
        <v>468</v>
      </c>
      <c r="H143" s="28">
        <f t="shared" si="20"/>
        <v>417</v>
      </c>
      <c r="I143" s="28">
        <f t="shared" si="21"/>
        <v>374</v>
      </c>
      <c r="J143" s="28">
        <f t="shared" si="22"/>
        <v>0</v>
      </c>
      <c r="K143" s="28">
        <f t="shared" si="23"/>
        <v>0</v>
      </c>
      <c r="L143" s="29">
        <f t="shared" si="24"/>
        <v>1259</v>
      </c>
      <c r="M143" s="30">
        <f t="shared" si="25"/>
        <v>251.8</v>
      </c>
      <c r="N143" s="31"/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468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417</v>
      </c>
      <c r="BC143" s="32">
        <v>0</v>
      </c>
      <c r="BD143" s="32">
        <v>0</v>
      </c>
      <c r="BE143" s="170">
        <v>374</v>
      </c>
      <c r="BF143" s="165">
        <v>0</v>
      </c>
      <c r="BG143" s="32">
        <v>0</v>
      </c>
      <c r="BH143" s="32">
        <v>0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2">
        <v>0</v>
      </c>
      <c r="BP143" s="32">
        <v>0</v>
      </c>
      <c r="BQ143" s="32">
        <v>0</v>
      </c>
      <c r="BR143" s="32">
        <v>0</v>
      </c>
      <c r="BS143" s="33">
        <v>0</v>
      </c>
    </row>
    <row r="144" spans="1:71" ht="14.1" customHeight="1" x14ac:dyDescent="0.25">
      <c r="A144" s="23">
        <f t="shared" si="18"/>
        <v>131</v>
      </c>
      <c r="B144" s="41" t="s">
        <v>445</v>
      </c>
      <c r="C144" s="35">
        <v>3276</v>
      </c>
      <c r="D144" s="42" t="s">
        <v>67</v>
      </c>
      <c r="E144" s="27">
        <f t="shared" si="26"/>
        <v>0</v>
      </c>
      <c r="F144" s="27" t="e">
        <f>VLOOKUP(E144,Tab!$A$2:$B$255,2,TRUE)</f>
        <v>#N/A</v>
      </c>
      <c r="G144" s="28">
        <f t="shared" si="19"/>
        <v>565</v>
      </c>
      <c r="H144" s="28">
        <f t="shared" si="20"/>
        <v>554</v>
      </c>
      <c r="I144" s="28">
        <f t="shared" si="21"/>
        <v>0</v>
      </c>
      <c r="J144" s="28">
        <f t="shared" si="22"/>
        <v>0</v>
      </c>
      <c r="K144" s="28">
        <f t="shared" si="23"/>
        <v>0</v>
      </c>
      <c r="L144" s="29">
        <f t="shared" si="24"/>
        <v>1119</v>
      </c>
      <c r="M144" s="30">
        <f t="shared" si="25"/>
        <v>223.8</v>
      </c>
      <c r="N144" s="31"/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32">
        <v>0</v>
      </c>
      <c r="BE144" s="170">
        <v>0</v>
      </c>
      <c r="BF144" s="165">
        <v>0</v>
      </c>
      <c r="BG144" s="32">
        <v>554</v>
      </c>
      <c r="BH144" s="32">
        <v>0</v>
      </c>
      <c r="BI144" s="32">
        <v>0</v>
      </c>
      <c r="BJ144" s="32">
        <v>0</v>
      </c>
      <c r="BK144" s="32">
        <v>565</v>
      </c>
      <c r="BL144" s="32">
        <v>0</v>
      </c>
      <c r="BM144" s="32">
        <v>0</v>
      </c>
      <c r="BN144" s="32">
        <v>0</v>
      </c>
      <c r="BO144" s="32">
        <v>0</v>
      </c>
      <c r="BP144" s="32">
        <v>0</v>
      </c>
      <c r="BQ144" s="32">
        <v>0</v>
      </c>
      <c r="BR144" s="32">
        <v>0</v>
      </c>
      <c r="BS144" s="33">
        <v>0</v>
      </c>
    </row>
    <row r="145" spans="1:71" ht="14.1" customHeight="1" x14ac:dyDescent="0.25">
      <c r="A145" s="23">
        <f t="shared" si="18"/>
        <v>132</v>
      </c>
      <c r="B145" s="54" t="s">
        <v>164</v>
      </c>
      <c r="C145" s="35">
        <v>11359</v>
      </c>
      <c r="D145" s="158" t="s">
        <v>67</v>
      </c>
      <c r="E145" s="27">
        <f t="shared" si="26"/>
        <v>0</v>
      </c>
      <c r="F145" s="27" t="e">
        <f>VLOOKUP(E145,Tab!$A$2:$B$255,2,TRUE)</f>
        <v>#N/A</v>
      </c>
      <c r="G145" s="39">
        <f t="shared" si="19"/>
        <v>547</v>
      </c>
      <c r="H145" s="39">
        <f t="shared" si="20"/>
        <v>546</v>
      </c>
      <c r="I145" s="39">
        <f t="shared" si="21"/>
        <v>0</v>
      </c>
      <c r="J145" s="39">
        <f t="shared" si="22"/>
        <v>0</v>
      </c>
      <c r="K145" s="39">
        <f t="shared" si="23"/>
        <v>0</v>
      </c>
      <c r="L145" s="29">
        <f t="shared" si="24"/>
        <v>1093</v>
      </c>
      <c r="M145" s="30">
        <f t="shared" si="25"/>
        <v>218.6</v>
      </c>
      <c r="N145" s="31"/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547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32">
        <v>0</v>
      </c>
      <c r="BE145" s="170">
        <v>0</v>
      </c>
      <c r="BF145" s="165">
        <v>0</v>
      </c>
      <c r="BG145" s="32">
        <v>546</v>
      </c>
      <c r="BH145" s="32">
        <v>0</v>
      </c>
      <c r="BI145" s="32">
        <v>0</v>
      </c>
      <c r="BJ145" s="32">
        <v>0</v>
      </c>
      <c r="BK145" s="32">
        <v>0</v>
      </c>
      <c r="BL145" s="32">
        <v>0</v>
      </c>
      <c r="BM145" s="32">
        <v>0</v>
      </c>
      <c r="BN145" s="32">
        <v>0</v>
      </c>
      <c r="BO145" s="32">
        <v>0</v>
      </c>
      <c r="BP145" s="32">
        <v>0</v>
      </c>
      <c r="BQ145" s="32">
        <v>0</v>
      </c>
      <c r="BR145" s="32">
        <v>0</v>
      </c>
      <c r="BS145" s="33">
        <v>0</v>
      </c>
    </row>
    <row r="146" spans="1:71" ht="14.1" customHeight="1" x14ac:dyDescent="0.25">
      <c r="A146" s="23">
        <f t="shared" si="18"/>
        <v>133</v>
      </c>
      <c r="B146" s="159" t="s">
        <v>138</v>
      </c>
      <c r="C146" s="35">
        <v>9796</v>
      </c>
      <c r="D146" s="158" t="s">
        <v>60</v>
      </c>
      <c r="E146" s="27">
        <f t="shared" si="26"/>
        <v>539</v>
      </c>
      <c r="F146" s="27" t="str">
        <f>VLOOKUP(E146,Tab!$A$2:$B$255,2,TRUE)</f>
        <v>Não</v>
      </c>
      <c r="G146" s="28">
        <f t="shared" si="19"/>
        <v>547</v>
      </c>
      <c r="H146" s="28">
        <f t="shared" si="20"/>
        <v>539</v>
      </c>
      <c r="I146" s="28">
        <f t="shared" si="21"/>
        <v>0</v>
      </c>
      <c r="J146" s="28">
        <f t="shared" si="22"/>
        <v>0</v>
      </c>
      <c r="K146" s="28">
        <f t="shared" si="23"/>
        <v>0</v>
      </c>
      <c r="L146" s="29">
        <f t="shared" si="24"/>
        <v>1086</v>
      </c>
      <c r="M146" s="30">
        <f t="shared" si="25"/>
        <v>217.2</v>
      </c>
      <c r="N146" s="31"/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539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32">
        <v>0</v>
      </c>
      <c r="BE146" s="170">
        <v>0</v>
      </c>
      <c r="BF146" s="165">
        <v>0</v>
      </c>
      <c r="BG146" s="32">
        <v>547</v>
      </c>
      <c r="BH146" s="32">
        <v>0</v>
      </c>
      <c r="BI146" s="32">
        <v>0</v>
      </c>
      <c r="BJ146" s="32">
        <v>0</v>
      </c>
      <c r="BK146" s="32">
        <v>0</v>
      </c>
      <c r="BL146" s="32">
        <v>0</v>
      </c>
      <c r="BM146" s="32">
        <v>0</v>
      </c>
      <c r="BN146" s="32">
        <v>0</v>
      </c>
      <c r="BO146" s="32">
        <v>0</v>
      </c>
      <c r="BP146" s="32">
        <v>0</v>
      </c>
      <c r="BQ146" s="32">
        <v>0</v>
      </c>
      <c r="BR146" s="32">
        <v>0</v>
      </c>
      <c r="BS146" s="33">
        <v>0</v>
      </c>
    </row>
    <row r="147" spans="1:71" ht="14.1" customHeight="1" x14ac:dyDescent="0.25">
      <c r="A147" s="23">
        <f t="shared" si="18"/>
        <v>134</v>
      </c>
      <c r="B147" s="45" t="s">
        <v>387</v>
      </c>
      <c r="C147" s="35">
        <v>2483</v>
      </c>
      <c r="D147" s="160" t="s">
        <v>98</v>
      </c>
      <c r="E147" s="27">
        <f t="shared" si="26"/>
        <v>0</v>
      </c>
      <c r="F147" s="27" t="e">
        <f>VLOOKUP(E147,Tab!$A$2:$B$255,2,TRUE)</f>
        <v>#N/A</v>
      </c>
      <c r="G147" s="28">
        <f t="shared" si="19"/>
        <v>539</v>
      </c>
      <c r="H147" s="28">
        <f t="shared" si="20"/>
        <v>538</v>
      </c>
      <c r="I147" s="28">
        <f t="shared" si="21"/>
        <v>0</v>
      </c>
      <c r="J147" s="28">
        <f t="shared" si="22"/>
        <v>0</v>
      </c>
      <c r="K147" s="28">
        <f t="shared" si="23"/>
        <v>0</v>
      </c>
      <c r="L147" s="29">
        <f t="shared" si="24"/>
        <v>1077</v>
      </c>
      <c r="M147" s="30">
        <f t="shared" si="25"/>
        <v>215.4</v>
      </c>
      <c r="N147" s="31"/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32">
        <v>0</v>
      </c>
      <c r="BE147" s="170">
        <v>0</v>
      </c>
      <c r="BF147" s="165">
        <v>0</v>
      </c>
      <c r="BG147" s="32">
        <v>538</v>
      </c>
      <c r="BH147" s="32">
        <v>0</v>
      </c>
      <c r="BI147" s="32">
        <v>0</v>
      </c>
      <c r="BJ147" s="32">
        <v>0</v>
      </c>
      <c r="BK147" s="32">
        <v>0</v>
      </c>
      <c r="BL147" s="32">
        <v>0</v>
      </c>
      <c r="BM147" s="32">
        <v>0</v>
      </c>
      <c r="BN147" s="32">
        <v>0</v>
      </c>
      <c r="BO147" s="32">
        <v>0</v>
      </c>
      <c r="BP147" s="32">
        <v>539</v>
      </c>
      <c r="BQ147" s="32">
        <v>0</v>
      </c>
      <c r="BR147" s="32">
        <v>0</v>
      </c>
      <c r="BS147" s="33">
        <v>0</v>
      </c>
    </row>
    <row r="148" spans="1:71" ht="14.1" customHeight="1" x14ac:dyDescent="0.25">
      <c r="A148" s="23">
        <f t="shared" si="18"/>
        <v>135</v>
      </c>
      <c r="B148" s="45" t="s">
        <v>132</v>
      </c>
      <c r="C148" s="35">
        <v>7447</v>
      </c>
      <c r="D148" s="160" t="s">
        <v>26</v>
      </c>
      <c r="E148" s="27">
        <f t="shared" si="26"/>
        <v>0</v>
      </c>
      <c r="F148" s="27" t="e">
        <f>VLOOKUP(E148,Tab!$A$2:$B$255,2,TRUE)</f>
        <v>#N/A</v>
      </c>
      <c r="G148" s="28">
        <f t="shared" si="19"/>
        <v>544</v>
      </c>
      <c r="H148" s="28">
        <f t="shared" si="20"/>
        <v>531</v>
      </c>
      <c r="I148" s="28">
        <f t="shared" si="21"/>
        <v>0</v>
      </c>
      <c r="J148" s="28">
        <f t="shared" si="22"/>
        <v>0</v>
      </c>
      <c r="K148" s="28">
        <f t="shared" si="23"/>
        <v>0</v>
      </c>
      <c r="L148" s="29">
        <f t="shared" si="24"/>
        <v>1075</v>
      </c>
      <c r="M148" s="30">
        <f t="shared" si="25"/>
        <v>215</v>
      </c>
      <c r="N148" s="31"/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170">
        <v>0</v>
      </c>
      <c r="BF148" s="165">
        <v>0</v>
      </c>
      <c r="BG148" s="32">
        <v>531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0</v>
      </c>
      <c r="BO148" s="32">
        <v>0</v>
      </c>
      <c r="BP148" s="32">
        <v>0</v>
      </c>
      <c r="BQ148" s="32">
        <v>544</v>
      </c>
      <c r="BR148" s="32">
        <v>0</v>
      </c>
      <c r="BS148" s="33">
        <v>0</v>
      </c>
    </row>
    <row r="149" spans="1:71" ht="14.1" customHeight="1" x14ac:dyDescent="0.25">
      <c r="A149" s="23">
        <f t="shared" si="18"/>
        <v>136</v>
      </c>
      <c r="B149" s="159" t="s">
        <v>72</v>
      </c>
      <c r="C149" s="35">
        <v>10778</v>
      </c>
      <c r="D149" s="158" t="s">
        <v>73</v>
      </c>
      <c r="E149" s="27">
        <f t="shared" si="26"/>
        <v>0</v>
      </c>
      <c r="F149" s="27" t="e">
        <f>VLOOKUP(E149,Tab!$A$2:$B$255,2,TRUE)</f>
        <v>#N/A</v>
      </c>
      <c r="G149" s="28">
        <f t="shared" si="19"/>
        <v>536</v>
      </c>
      <c r="H149" s="28">
        <f t="shared" si="20"/>
        <v>535</v>
      </c>
      <c r="I149" s="28">
        <f t="shared" si="21"/>
        <v>0</v>
      </c>
      <c r="J149" s="28">
        <f t="shared" si="22"/>
        <v>0</v>
      </c>
      <c r="K149" s="28">
        <f t="shared" si="23"/>
        <v>0</v>
      </c>
      <c r="L149" s="29">
        <f t="shared" si="24"/>
        <v>1071</v>
      </c>
      <c r="M149" s="30">
        <f t="shared" si="25"/>
        <v>214.2</v>
      </c>
      <c r="N149" s="31"/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32">
        <v>0</v>
      </c>
      <c r="BE149" s="170">
        <v>0</v>
      </c>
      <c r="BF149" s="165">
        <v>0</v>
      </c>
      <c r="BG149" s="32">
        <v>536</v>
      </c>
      <c r="BH149" s="32">
        <v>0</v>
      </c>
      <c r="BI149" s="32">
        <v>0</v>
      </c>
      <c r="BJ149" s="32">
        <v>0</v>
      </c>
      <c r="BK149" s="32">
        <v>0</v>
      </c>
      <c r="BL149" s="32">
        <v>0</v>
      </c>
      <c r="BM149" s="32">
        <v>0</v>
      </c>
      <c r="BN149" s="32">
        <v>0</v>
      </c>
      <c r="BO149" s="32">
        <v>0</v>
      </c>
      <c r="BP149" s="32">
        <v>0</v>
      </c>
      <c r="BQ149" s="32">
        <v>535</v>
      </c>
      <c r="BR149" s="32">
        <v>0</v>
      </c>
      <c r="BS149" s="33">
        <v>0</v>
      </c>
    </row>
    <row r="150" spans="1:71" ht="14.1" customHeight="1" x14ac:dyDescent="0.25">
      <c r="A150" s="23">
        <f t="shared" si="18"/>
        <v>137</v>
      </c>
      <c r="B150" s="41" t="s">
        <v>165</v>
      </c>
      <c r="C150" s="35">
        <v>2191</v>
      </c>
      <c r="D150" s="42" t="s">
        <v>166</v>
      </c>
      <c r="E150" s="27">
        <f t="shared" si="26"/>
        <v>536</v>
      </c>
      <c r="F150" s="27" t="str">
        <f>VLOOKUP(E150,Tab!$A$2:$B$255,2,TRUE)</f>
        <v>Não</v>
      </c>
      <c r="G150" s="28">
        <f t="shared" si="19"/>
        <v>536</v>
      </c>
      <c r="H150" s="28">
        <f t="shared" si="20"/>
        <v>533</v>
      </c>
      <c r="I150" s="28">
        <f t="shared" si="21"/>
        <v>0</v>
      </c>
      <c r="J150" s="28">
        <f t="shared" si="22"/>
        <v>0</v>
      </c>
      <c r="K150" s="28">
        <f t="shared" si="23"/>
        <v>0</v>
      </c>
      <c r="L150" s="29">
        <f t="shared" si="24"/>
        <v>1069</v>
      </c>
      <c r="M150" s="30">
        <f t="shared" si="25"/>
        <v>213.8</v>
      </c>
      <c r="N150" s="31"/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536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533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170">
        <v>0</v>
      </c>
      <c r="BF150" s="165"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2">
        <v>0</v>
      </c>
      <c r="BP150" s="32">
        <v>0</v>
      </c>
      <c r="BQ150" s="32">
        <v>0</v>
      </c>
      <c r="BR150" s="32">
        <v>0</v>
      </c>
      <c r="BS150" s="33">
        <v>0</v>
      </c>
    </row>
    <row r="151" spans="1:71" ht="14.1" customHeight="1" x14ac:dyDescent="0.25">
      <c r="A151" s="23">
        <f t="shared" si="18"/>
        <v>138</v>
      </c>
      <c r="B151" s="159" t="s">
        <v>149</v>
      </c>
      <c r="C151" s="35">
        <v>7914</v>
      </c>
      <c r="D151" s="158" t="s">
        <v>146</v>
      </c>
      <c r="E151" s="27">
        <f t="shared" si="26"/>
        <v>519</v>
      </c>
      <c r="F151" s="27" t="str">
        <f>VLOOKUP(E151,Tab!$A$2:$B$255,2,TRUE)</f>
        <v>Não</v>
      </c>
      <c r="G151" s="28">
        <f t="shared" si="19"/>
        <v>544</v>
      </c>
      <c r="H151" s="28">
        <f t="shared" si="20"/>
        <v>519</v>
      </c>
      <c r="I151" s="28">
        <f t="shared" si="21"/>
        <v>0</v>
      </c>
      <c r="J151" s="28">
        <f t="shared" si="22"/>
        <v>0</v>
      </c>
      <c r="K151" s="28">
        <f t="shared" si="23"/>
        <v>0</v>
      </c>
      <c r="L151" s="29">
        <f t="shared" si="24"/>
        <v>1063</v>
      </c>
      <c r="M151" s="30">
        <f t="shared" si="25"/>
        <v>212.6</v>
      </c>
      <c r="N151" s="31"/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519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32">
        <v>0</v>
      </c>
      <c r="BE151" s="170">
        <v>0</v>
      </c>
      <c r="BF151" s="165">
        <v>0</v>
      </c>
      <c r="BG151" s="32">
        <v>544</v>
      </c>
      <c r="BH151" s="32">
        <v>0</v>
      </c>
      <c r="BI151" s="32">
        <v>0</v>
      </c>
      <c r="BJ151" s="32">
        <v>0</v>
      </c>
      <c r="BK151" s="32">
        <v>0</v>
      </c>
      <c r="BL151" s="32">
        <v>0</v>
      </c>
      <c r="BM151" s="32">
        <v>0</v>
      </c>
      <c r="BN151" s="32">
        <v>0</v>
      </c>
      <c r="BO151" s="32">
        <v>0</v>
      </c>
      <c r="BP151" s="32">
        <v>0</v>
      </c>
      <c r="BQ151" s="32">
        <v>0</v>
      </c>
      <c r="BR151" s="32">
        <v>0</v>
      </c>
      <c r="BS151" s="33">
        <v>0</v>
      </c>
    </row>
    <row r="152" spans="1:71" ht="14.1" customHeight="1" x14ac:dyDescent="0.25">
      <c r="A152" s="23">
        <f t="shared" si="18"/>
        <v>139</v>
      </c>
      <c r="B152" s="43" t="s">
        <v>147</v>
      </c>
      <c r="C152" s="35">
        <v>963</v>
      </c>
      <c r="D152" s="40" t="s">
        <v>65</v>
      </c>
      <c r="E152" s="27">
        <f t="shared" si="26"/>
        <v>0</v>
      </c>
      <c r="F152" s="27" t="e">
        <f>VLOOKUP(E152,Tab!$A$2:$B$255,2,TRUE)</f>
        <v>#N/A</v>
      </c>
      <c r="G152" s="28">
        <f t="shared" si="19"/>
        <v>532</v>
      </c>
      <c r="H152" s="28">
        <f t="shared" si="20"/>
        <v>528</v>
      </c>
      <c r="I152" s="28">
        <f t="shared" si="21"/>
        <v>0</v>
      </c>
      <c r="J152" s="28">
        <f t="shared" si="22"/>
        <v>0</v>
      </c>
      <c r="K152" s="28">
        <f t="shared" si="23"/>
        <v>0</v>
      </c>
      <c r="L152" s="29">
        <f t="shared" si="24"/>
        <v>1060</v>
      </c>
      <c r="M152" s="30">
        <f t="shared" si="25"/>
        <v>212</v>
      </c>
      <c r="N152" s="31"/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32">
        <v>0</v>
      </c>
      <c r="BE152" s="170">
        <v>0</v>
      </c>
      <c r="BF152" s="165">
        <v>0</v>
      </c>
      <c r="BG152" s="32">
        <v>528</v>
      </c>
      <c r="BH152" s="32">
        <v>0</v>
      </c>
      <c r="BI152" s="32">
        <v>0</v>
      </c>
      <c r="BJ152" s="32">
        <v>0</v>
      </c>
      <c r="BK152" s="32">
        <v>0</v>
      </c>
      <c r="BL152" s="32">
        <v>0</v>
      </c>
      <c r="BM152" s="32">
        <v>0</v>
      </c>
      <c r="BN152" s="32">
        <v>0</v>
      </c>
      <c r="BO152" s="32">
        <v>0</v>
      </c>
      <c r="BP152" s="32">
        <v>0</v>
      </c>
      <c r="BQ152" s="32">
        <v>532</v>
      </c>
      <c r="BR152" s="32">
        <v>0</v>
      </c>
      <c r="BS152" s="33">
        <v>0</v>
      </c>
    </row>
    <row r="153" spans="1:71" ht="14.1" customHeight="1" x14ac:dyDescent="0.25">
      <c r="A153" s="23">
        <f t="shared" si="18"/>
        <v>140</v>
      </c>
      <c r="B153" s="37" t="s">
        <v>66</v>
      </c>
      <c r="C153" s="25">
        <v>2090</v>
      </c>
      <c r="D153" s="26" t="s">
        <v>67</v>
      </c>
      <c r="E153" s="27">
        <f t="shared" si="26"/>
        <v>0</v>
      </c>
      <c r="F153" s="27" t="e">
        <f>VLOOKUP(E153,Tab!$A$2:$B$255,2,TRUE)</f>
        <v>#N/A</v>
      </c>
      <c r="G153" s="28">
        <f t="shared" si="19"/>
        <v>534</v>
      </c>
      <c r="H153" s="28">
        <f t="shared" si="20"/>
        <v>524</v>
      </c>
      <c r="I153" s="28">
        <f t="shared" si="21"/>
        <v>0</v>
      </c>
      <c r="J153" s="28">
        <f t="shared" si="22"/>
        <v>0</v>
      </c>
      <c r="K153" s="28">
        <f t="shared" si="23"/>
        <v>0</v>
      </c>
      <c r="L153" s="29">
        <f t="shared" si="24"/>
        <v>1058</v>
      </c>
      <c r="M153" s="30">
        <f t="shared" si="25"/>
        <v>211.6</v>
      </c>
      <c r="N153" s="31"/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524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32">
        <v>0</v>
      </c>
      <c r="BE153" s="170">
        <v>0</v>
      </c>
      <c r="BF153" s="165">
        <v>0</v>
      </c>
      <c r="BG153" s="32">
        <v>534</v>
      </c>
      <c r="BH153" s="32">
        <v>0</v>
      </c>
      <c r="BI153" s="32">
        <v>0</v>
      </c>
      <c r="BJ153" s="32">
        <v>0</v>
      </c>
      <c r="BK153" s="32">
        <v>0</v>
      </c>
      <c r="BL153" s="32">
        <v>0</v>
      </c>
      <c r="BM153" s="32">
        <v>0</v>
      </c>
      <c r="BN153" s="32">
        <v>0</v>
      </c>
      <c r="BO153" s="32">
        <v>0</v>
      </c>
      <c r="BP153" s="32">
        <v>0</v>
      </c>
      <c r="BQ153" s="32">
        <v>0</v>
      </c>
      <c r="BR153" s="32">
        <v>0</v>
      </c>
      <c r="BS153" s="33">
        <v>0</v>
      </c>
    </row>
    <row r="154" spans="1:71" ht="14.1" customHeight="1" x14ac:dyDescent="0.25">
      <c r="A154" s="23">
        <f t="shared" si="18"/>
        <v>141</v>
      </c>
      <c r="B154" s="43" t="s">
        <v>114</v>
      </c>
      <c r="C154" s="35">
        <v>11077</v>
      </c>
      <c r="D154" s="40" t="s">
        <v>44</v>
      </c>
      <c r="E154" s="27">
        <f t="shared" si="26"/>
        <v>0</v>
      </c>
      <c r="F154" s="27" t="e">
        <f>VLOOKUP(E154,Tab!$A$2:$B$255,2,TRUE)</f>
        <v>#N/A</v>
      </c>
      <c r="G154" s="28">
        <f t="shared" si="19"/>
        <v>394</v>
      </c>
      <c r="H154" s="28">
        <f t="shared" si="20"/>
        <v>366</v>
      </c>
      <c r="I154" s="28">
        <f t="shared" si="21"/>
        <v>297</v>
      </c>
      <c r="J154" s="28">
        <f t="shared" si="22"/>
        <v>0</v>
      </c>
      <c r="K154" s="28">
        <f t="shared" si="23"/>
        <v>0</v>
      </c>
      <c r="L154" s="29">
        <f t="shared" si="24"/>
        <v>1057</v>
      </c>
      <c r="M154" s="30">
        <f t="shared" si="25"/>
        <v>211.4</v>
      </c>
      <c r="N154" s="31"/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394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0</v>
      </c>
      <c r="BD154" s="32">
        <v>0</v>
      </c>
      <c r="BE154" s="170">
        <v>0</v>
      </c>
      <c r="BF154" s="165">
        <v>0</v>
      </c>
      <c r="BG154" s="32">
        <v>297</v>
      </c>
      <c r="BH154" s="32">
        <v>0</v>
      </c>
      <c r="BI154" s="32">
        <v>0</v>
      </c>
      <c r="BJ154" s="32">
        <v>0</v>
      </c>
      <c r="BK154" s="32">
        <v>0</v>
      </c>
      <c r="BL154" s="32">
        <v>0</v>
      </c>
      <c r="BM154" s="32">
        <v>0</v>
      </c>
      <c r="BN154" s="32">
        <v>0</v>
      </c>
      <c r="BO154" s="32">
        <v>0</v>
      </c>
      <c r="BP154" s="32">
        <v>0</v>
      </c>
      <c r="BQ154" s="32">
        <v>366</v>
      </c>
      <c r="BR154" s="32">
        <v>0</v>
      </c>
      <c r="BS154" s="33">
        <v>0</v>
      </c>
    </row>
    <row r="155" spans="1:71" ht="14.1" customHeight="1" x14ac:dyDescent="0.25">
      <c r="A155" s="23">
        <f t="shared" si="18"/>
        <v>142</v>
      </c>
      <c r="B155" s="159" t="s">
        <v>139</v>
      </c>
      <c r="C155" s="35">
        <v>6429</v>
      </c>
      <c r="D155" s="158" t="s">
        <v>140</v>
      </c>
      <c r="E155" s="27">
        <f t="shared" si="26"/>
        <v>0</v>
      </c>
      <c r="F155" s="27" t="e">
        <f>VLOOKUP(E155,Tab!$A$2:$B$255,2,TRUE)</f>
        <v>#N/A</v>
      </c>
      <c r="G155" s="28">
        <f t="shared" si="19"/>
        <v>541</v>
      </c>
      <c r="H155" s="28">
        <f t="shared" si="20"/>
        <v>516</v>
      </c>
      <c r="I155" s="28">
        <f t="shared" si="21"/>
        <v>0</v>
      </c>
      <c r="J155" s="28">
        <f t="shared" si="22"/>
        <v>0</v>
      </c>
      <c r="K155" s="28">
        <f t="shared" si="23"/>
        <v>0</v>
      </c>
      <c r="L155" s="29">
        <f t="shared" si="24"/>
        <v>1057</v>
      </c>
      <c r="M155" s="30">
        <f t="shared" si="25"/>
        <v>211.4</v>
      </c>
      <c r="N155" s="31"/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170">
        <v>0</v>
      </c>
      <c r="BF155" s="165">
        <v>0</v>
      </c>
      <c r="BG155" s="32">
        <v>541</v>
      </c>
      <c r="BH155" s="32">
        <v>0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0</v>
      </c>
      <c r="BO155" s="32">
        <v>516</v>
      </c>
      <c r="BP155" s="32">
        <v>0</v>
      </c>
      <c r="BQ155" s="32">
        <v>0</v>
      </c>
      <c r="BR155" s="32">
        <v>0</v>
      </c>
      <c r="BS155" s="33">
        <v>0</v>
      </c>
    </row>
    <row r="156" spans="1:71" ht="14.1" customHeight="1" x14ac:dyDescent="0.25">
      <c r="A156" s="23">
        <f t="shared" si="18"/>
        <v>143</v>
      </c>
      <c r="B156" s="159" t="s">
        <v>543</v>
      </c>
      <c r="C156" s="35">
        <v>15304</v>
      </c>
      <c r="D156" s="158" t="s">
        <v>79</v>
      </c>
      <c r="E156" s="27">
        <f t="shared" si="26"/>
        <v>529</v>
      </c>
      <c r="F156" s="27" t="str">
        <f>VLOOKUP(E156,Tab!$A$2:$B$255,2,TRUE)</f>
        <v>Não</v>
      </c>
      <c r="G156" s="28">
        <f t="shared" si="19"/>
        <v>529</v>
      </c>
      <c r="H156" s="28">
        <f t="shared" si="20"/>
        <v>527</v>
      </c>
      <c r="I156" s="28">
        <f t="shared" si="21"/>
        <v>0</v>
      </c>
      <c r="J156" s="28">
        <f t="shared" si="22"/>
        <v>0</v>
      </c>
      <c r="K156" s="28">
        <f t="shared" si="23"/>
        <v>0</v>
      </c>
      <c r="L156" s="29">
        <f t="shared" si="24"/>
        <v>1056</v>
      </c>
      <c r="M156" s="30">
        <f t="shared" si="25"/>
        <v>211.2</v>
      </c>
      <c r="N156" s="31"/>
      <c r="O156" s="32">
        <v>0</v>
      </c>
      <c r="P156" s="32">
        <v>0</v>
      </c>
      <c r="Q156" s="32">
        <v>527</v>
      </c>
      <c r="R156" s="32">
        <v>0</v>
      </c>
      <c r="S156" s="32">
        <v>0</v>
      </c>
      <c r="T156" s="32">
        <v>0</v>
      </c>
      <c r="U156" s="32">
        <v>0</v>
      </c>
      <c r="V156" s="32">
        <v>529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170">
        <v>0</v>
      </c>
      <c r="BF156" s="165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  <c r="BO156" s="32">
        <v>0</v>
      </c>
      <c r="BP156" s="32">
        <v>0</v>
      </c>
      <c r="BQ156" s="32">
        <v>0</v>
      </c>
      <c r="BR156" s="32">
        <v>0</v>
      </c>
      <c r="BS156" s="33">
        <v>0</v>
      </c>
    </row>
    <row r="157" spans="1:71" ht="14.1" customHeight="1" x14ac:dyDescent="0.25">
      <c r="A157" s="23">
        <f t="shared" si="18"/>
        <v>144</v>
      </c>
      <c r="B157" s="45" t="s">
        <v>122</v>
      </c>
      <c r="C157" s="35">
        <v>320</v>
      </c>
      <c r="D157" s="160" t="s">
        <v>63</v>
      </c>
      <c r="E157" s="27">
        <f t="shared" si="26"/>
        <v>0</v>
      </c>
      <c r="F157" s="27" t="e">
        <f>VLOOKUP(E157,Tab!$A$2:$B$255,2,TRUE)</f>
        <v>#N/A</v>
      </c>
      <c r="G157" s="28">
        <f t="shared" si="19"/>
        <v>529</v>
      </c>
      <c r="H157" s="28">
        <f t="shared" si="20"/>
        <v>522</v>
      </c>
      <c r="I157" s="28">
        <f t="shared" si="21"/>
        <v>0</v>
      </c>
      <c r="J157" s="28">
        <f t="shared" si="22"/>
        <v>0</v>
      </c>
      <c r="K157" s="28">
        <f t="shared" si="23"/>
        <v>0</v>
      </c>
      <c r="L157" s="29">
        <f t="shared" si="24"/>
        <v>1051</v>
      </c>
      <c r="M157" s="30">
        <f t="shared" si="25"/>
        <v>210.2</v>
      </c>
      <c r="N157" s="31"/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32">
        <v>0</v>
      </c>
      <c r="BE157" s="170">
        <v>0</v>
      </c>
      <c r="BF157" s="165">
        <v>0</v>
      </c>
      <c r="BG157" s="32">
        <v>522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0</v>
      </c>
      <c r="BP157" s="32">
        <v>0</v>
      </c>
      <c r="BQ157" s="32">
        <v>529</v>
      </c>
      <c r="BR157" s="32">
        <v>0</v>
      </c>
      <c r="BS157" s="33">
        <v>0</v>
      </c>
    </row>
    <row r="158" spans="1:71" ht="14.1" customHeight="1" x14ac:dyDescent="0.25">
      <c r="A158" s="23">
        <f t="shared" si="18"/>
        <v>145</v>
      </c>
      <c r="B158" s="159" t="s">
        <v>136</v>
      </c>
      <c r="C158" s="35">
        <v>1157</v>
      </c>
      <c r="D158" s="158" t="s">
        <v>44</v>
      </c>
      <c r="E158" s="27">
        <f t="shared" si="26"/>
        <v>512</v>
      </c>
      <c r="F158" s="27" t="str">
        <f>VLOOKUP(E158,Tab!$A$2:$B$255,2,TRUE)</f>
        <v>Não</v>
      </c>
      <c r="G158" s="28">
        <f t="shared" si="19"/>
        <v>516</v>
      </c>
      <c r="H158" s="28">
        <f t="shared" si="20"/>
        <v>512</v>
      </c>
      <c r="I158" s="28">
        <f t="shared" si="21"/>
        <v>0</v>
      </c>
      <c r="J158" s="28">
        <f t="shared" si="22"/>
        <v>0</v>
      </c>
      <c r="K158" s="28">
        <f t="shared" si="23"/>
        <v>0</v>
      </c>
      <c r="L158" s="29">
        <f t="shared" si="24"/>
        <v>1028</v>
      </c>
      <c r="M158" s="30">
        <f t="shared" si="25"/>
        <v>205.6</v>
      </c>
      <c r="N158" s="31"/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512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516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32">
        <v>0</v>
      </c>
      <c r="BE158" s="170">
        <v>0</v>
      </c>
      <c r="BF158" s="165">
        <v>0</v>
      </c>
      <c r="BG158" s="32">
        <v>0</v>
      </c>
      <c r="BH158" s="32">
        <v>0</v>
      </c>
      <c r="BI158" s="32">
        <v>0</v>
      </c>
      <c r="BJ158" s="32">
        <v>0</v>
      </c>
      <c r="BK158" s="32">
        <v>0</v>
      </c>
      <c r="BL158" s="32">
        <v>0</v>
      </c>
      <c r="BM158" s="32">
        <v>0</v>
      </c>
      <c r="BN158" s="32">
        <v>0</v>
      </c>
      <c r="BO158" s="32">
        <v>0</v>
      </c>
      <c r="BP158" s="32">
        <v>0</v>
      </c>
      <c r="BQ158" s="32">
        <v>0</v>
      </c>
      <c r="BR158" s="32">
        <v>0</v>
      </c>
      <c r="BS158" s="33">
        <v>0</v>
      </c>
    </row>
    <row r="159" spans="1:71" ht="14.1" customHeight="1" x14ac:dyDescent="0.25">
      <c r="A159" s="23">
        <f t="shared" si="18"/>
        <v>146</v>
      </c>
      <c r="B159" s="41" t="s">
        <v>256</v>
      </c>
      <c r="C159" s="35">
        <v>640</v>
      </c>
      <c r="D159" s="42" t="s">
        <v>36</v>
      </c>
      <c r="E159" s="27">
        <f t="shared" si="26"/>
        <v>0</v>
      </c>
      <c r="F159" s="27" t="e">
        <f>VLOOKUP(E159,Tab!$A$2:$B$255,2,TRUE)</f>
        <v>#N/A</v>
      </c>
      <c r="G159" s="28">
        <f t="shared" si="19"/>
        <v>523</v>
      </c>
      <c r="H159" s="28">
        <f t="shared" si="20"/>
        <v>503</v>
      </c>
      <c r="I159" s="28">
        <f t="shared" si="21"/>
        <v>0</v>
      </c>
      <c r="J159" s="28">
        <f t="shared" si="22"/>
        <v>0</v>
      </c>
      <c r="K159" s="28">
        <f t="shared" si="23"/>
        <v>0</v>
      </c>
      <c r="L159" s="29">
        <f t="shared" si="24"/>
        <v>1026</v>
      </c>
      <c r="M159" s="30">
        <f t="shared" si="25"/>
        <v>205.2</v>
      </c>
      <c r="N159" s="31"/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32">
        <v>0</v>
      </c>
      <c r="BE159" s="170">
        <v>0</v>
      </c>
      <c r="BF159" s="165">
        <v>0</v>
      </c>
      <c r="BG159" s="32">
        <v>503</v>
      </c>
      <c r="BH159" s="32">
        <v>0</v>
      </c>
      <c r="BI159" s="32">
        <v>0</v>
      </c>
      <c r="BJ159" s="32">
        <v>0</v>
      </c>
      <c r="BK159" s="32">
        <v>0</v>
      </c>
      <c r="BL159" s="32">
        <v>0</v>
      </c>
      <c r="BM159" s="32">
        <v>523</v>
      </c>
      <c r="BN159" s="32">
        <v>0</v>
      </c>
      <c r="BO159" s="32">
        <v>0</v>
      </c>
      <c r="BP159" s="32">
        <v>0</v>
      </c>
      <c r="BQ159" s="32">
        <v>0</v>
      </c>
      <c r="BR159" s="32">
        <v>0</v>
      </c>
      <c r="BS159" s="33">
        <v>0</v>
      </c>
    </row>
    <row r="160" spans="1:71" ht="14.1" customHeight="1" x14ac:dyDescent="0.25">
      <c r="A160" s="23">
        <f t="shared" si="18"/>
        <v>147</v>
      </c>
      <c r="B160" s="43" t="s">
        <v>193</v>
      </c>
      <c r="C160" s="35">
        <v>5443</v>
      </c>
      <c r="D160" s="40" t="s">
        <v>146</v>
      </c>
      <c r="E160" s="27">
        <f t="shared" si="26"/>
        <v>511</v>
      </c>
      <c r="F160" s="27" t="str">
        <f>VLOOKUP(E160,Tab!$A$2:$B$255,2,TRUE)</f>
        <v>Não</v>
      </c>
      <c r="G160" s="28">
        <f t="shared" si="19"/>
        <v>511</v>
      </c>
      <c r="H160" s="28">
        <f t="shared" si="20"/>
        <v>505</v>
      </c>
      <c r="I160" s="28">
        <f t="shared" si="21"/>
        <v>0</v>
      </c>
      <c r="J160" s="28">
        <f t="shared" si="22"/>
        <v>0</v>
      </c>
      <c r="K160" s="28">
        <f t="shared" si="23"/>
        <v>0</v>
      </c>
      <c r="L160" s="29">
        <f t="shared" si="24"/>
        <v>1016</v>
      </c>
      <c r="M160" s="30">
        <f t="shared" si="25"/>
        <v>203.2</v>
      </c>
      <c r="N160" s="31"/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511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32">
        <v>0</v>
      </c>
      <c r="BE160" s="170">
        <v>0</v>
      </c>
      <c r="BF160" s="165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2">
        <v>0</v>
      </c>
      <c r="BP160" s="32">
        <v>0</v>
      </c>
      <c r="BQ160" s="32">
        <v>0</v>
      </c>
      <c r="BR160" s="32">
        <v>505</v>
      </c>
      <c r="BS160" s="33">
        <v>0</v>
      </c>
    </row>
    <row r="161" spans="1:71" ht="14.1" customHeight="1" x14ac:dyDescent="0.25">
      <c r="A161" s="23">
        <f t="shared" si="18"/>
        <v>148</v>
      </c>
      <c r="B161" s="43" t="s">
        <v>419</v>
      </c>
      <c r="C161" s="35">
        <v>4870</v>
      </c>
      <c r="D161" s="40" t="s">
        <v>24</v>
      </c>
      <c r="E161" s="27">
        <f t="shared" si="26"/>
        <v>510</v>
      </c>
      <c r="F161" s="27" t="str">
        <f>VLOOKUP(E161,Tab!$A$2:$B$255,2,TRUE)</f>
        <v>Não</v>
      </c>
      <c r="G161" s="28">
        <f t="shared" si="19"/>
        <v>510</v>
      </c>
      <c r="H161" s="28">
        <f t="shared" si="20"/>
        <v>503</v>
      </c>
      <c r="I161" s="28">
        <f t="shared" si="21"/>
        <v>0</v>
      </c>
      <c r="J161" s="28">
        <f t="shared" si="22"/>
        <v>0</v>
      </c>
      <c r="K161" s="28">
        <f t="shared" si="23"/>
        <v>0</v>
      </c>
      <c r="L161" s="29">
        <f t="shared" si="24"/>
        <v>1013</v>
      </c>
      <c r="M161" s="30">
        <f t="shared" si="25"/>
        <v>202.6</v>
      </c>
      <c r="N161" s="31"/>
      <c r="O161" s="32">
        <v>510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  <c r="BD161" s="32">
        <v>0</v>
      </c>
      <c r="BE161" s="170">
        <v>0</v>
      </c>
      <c r="BF161" s="165">
        <v>0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0</v>
      </c>
      <c r="BM161" s="32">
        <v>0</v>
      </c>
      <c r="BN161" s="32">
        <v>0</v>
      </c>
      <c r="BO161" s="32">
        <v>0</v>
      </c>
      <c r="BP161" s="32">
        <v>503</v>
      </c>
      <c r="BQ161" s="32">
        <v>0</v>
      </c>
      <c r="BR161" s="32">
        <v>0</v>
      </c>
      <c r="BS161" s="33">
        <v>0</v>
      </c>
    </row>
    <row r="162" spans="1:71" ht="14.1" customHeight="1" x14ac:dyDescent="0.25">
      <c r="A162" s="23">
        <f t="shared" si="18"/>
        <v>149</v>
      </c>
      <c r="B162" s="41" t="s">
        <v>470</v>
      </c>
      <c r="C162" s="35">
        <v>14207</v>
      </c>
      <c r="D162" s="42" t="s">
        <v>26</v>
      </c>
      <c r="E162" s="27">
        <f t="shared" si="26"/>
        <v>0</v>
      </c>
      <c r="F162" s="27" t="e">
        <f>VLOOKUP(E162,Tab!$A$2:$B$255,2,TRUE)</f>
        <v>#N/A</v>
      </c>
      <c r="G162" s="28">
        <f t="shared" si="19"/>
        <v>509</v>
      </c>
      <c r="H162" s="28">
        <f t="shared" si="20"/>
        <v>503</v>
      </c>
      <c r="I162" s="28">
        <f t="shared" si="21"/>
        <v>0</v>
      </c>
      <c r="J162" s="28">
        <f t="shared" si="22"/>
        <v>0</v>
      </c>
      <c r="K162" s="28">
        <f t="shared" si="23"/>
        <v>0</v>
      </c>
      <c r="L162" s="29">
        <f t="shared" si="24"/>
        <v>1012</v>
      </c>
      <c r="M162" s="30">
        <f t="shared" si="25"/>
        <v>202.4</v>
      </c>
      <c r="N162" s="31"/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509</v>
      </c>
      <c r="AU162" s="32">
        <v>503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  <c r="BD162" s="32">
        <v>0</v>
      </c>
      <c r="BE162" s="170">
        <v>0</v>
      </c>
      <c r="BF162" s="165">
        <v>0</v>
      </c>
      <c r="BG162" s="32">
        <v>0</v>
      </c>
      <c r="BH162" s="32">
        <v>0</v>
      </c>
      <c r="BI162" s="32">
        <v>0</v>
      </c>
      <c r="BJ162" s="32">
        <v>0</v>
      </c>
      <c r="BK162" s="32">
        <v>0</v>
      </c>
      <c r="BL162" s="32">
        <v>0</v>
      </c>
      <c r="BM162" s="32">
        <v>0</v>
      </c>
      <c r="BN162" s="32">
        <v>0</v>
      </c>
      <c r="BO162" s="32">
        <v>0</v>
      </c>
      <c r="BP162" s="32">
        <v>0</v>
      </c>
      <c r="BQ162" s="32">
        <v>0</v>
      </c>
      <c r="BR162" s="32">
        <v>0</v>
      </c>
      <c r="BS162" s="33">
        <v>0</v>
      </c>
    </row>
    <row r="163" spans="1:71" ht="14.1" customHeight="1" x14ac:dyDescent="0.25">
      <c r="A163" s="23">
        <f t="shared" si="18"/>
        <v>150</v>
      </c>
      <c r="B163" s="41" t="s">
        <v>195</v>
      </c>
      <c r="C163" s="35">
        <v>10963</v>
      </c>
      <c r="D163" s="42" t="s">
        <v>67</v>
      </c>
      <c r="E163" s="27">
        <f t="shared" si="26"/>
        <v>505</v>
      </c>
      <c r="F163" s="27" t="str">
        <f>VLOOKUP(E163,Tab!$A$2:$B$255,2,TRUE)</f>
        <v>Não</v>
      </c>
      <c r="G163" s="28">
        <f t="shared" si="19"/>
        <v>505</v>
      </c>
      <c r="H163" s="28">
        <f t="shared" si="20"/>
        <v>504</v>
      </c>
      <c r="I163" s="28">
        <f t="shared" si="21"/>
        <v>0</v>
      </c>
      <c r="J163" s="28">
        <f t="shared" si="22"/>
        <v>0</v>
      </c>
      <c r="K163" s="28">
        <f t="shared" si="23"/>
        <v>0</v>
      </c>
      <c r="L163" s="29">
        <f t="shared" si="24"/>
        <v>1009</v>
      </c>
      <c r="M163" s="30">
        <f t="shared" si="25"/>
        <v>201.8</v>
      </c>
      <c r="N163" s="31"/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505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32">
        <v>0</v>
      </c>
      <c r="BE163" s="170">
        <v>0</v>
      </c>
      <c r="BF163" s="165">
        <v>0</v>
      </c>
      <c r="BG163" s="32">
        <v>504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0</v>
      </c>
      <c r="BS163" s="33">
        <v>0</v>
      </c>
    </row>
    <row r="164" spans="1:71" ht="14.1" customHeight="1" x14ac:dyDescent="0.25">
      <c r="A164" s="23">
        <f t="shared" si="18"/>
        <v>151</v>
      </c>
      <c r="B164" s="41" t="s">
        <v>192</v>
      </c>
      <c r="C164" s="35">
        <v>8763</v>
      </c>
      <c r="D164" s="42" t="s">
        <v>146</v>
      </c>
      <c r="E164" s="27">
        <f t="shared" si="26"/>
        <v>0</v>
      </c>
      <c r="F164" s="27" t="e">
        <f>VLOOKUP(E164,Tab!$A$2:$B$255,2,TRUE)</f>
        <v>#N/A</v>
      </c>
      <c r="G164" s="28">
        <f t="shared" si="19"/>
        <v>503</v>
      </c>
      <c r="H164" s="28">
        <f t="shared" si="20"/>
        <v>503</v>
      </c>
      <c r="I164" s="28">
        <f t="shared" si="21"/>
        <v>0</v>
      </c>
      <c r="J164" s="28">
        <f t="shared" si="22"/>
        <v>0</v>
      </c>
      <c r="K164" s="28">
        <f t="shared" si="23"/>
        <v>0</v>
      </c>
      <c r="L164" s="29">
        <f t="shared" si="24"/>
        <v>1006</v>
      </c>
      <c r="M164" s="30">
        <f t="shared" si="25"/>
        <v>201.2</v>
      </c>
      <c r="N164" s="31"/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  <c r="BD164" s="32">
        <v>0</v>
      </c>
      <c r="BE164" s="170">
        <v>0</v>
      </c>
      <c r="BF164" s="165">
        <v>0</v>
      </c>
      <c r="BG164" s="32">
        <v>503</v>
      </c>
      <c r="BH164" s="32">
        <v>0</v>
      </c>
      <c r="BI164" s="32">
        <v>0</v>
      </c>
      <c r="BJ164" s="32">
        <v>0</v>
      </c>
      <c r="BK164" s="32">
        <v>0</v>
      </c>
      <c r="BL164" s="32">
        <v>0</v>
      </c>
      <c r="BM164" s="32">
        <v>0</v>
      </c>
      <c r="BN164" s="32">
        <v>0</v>
      </c>
      <c r="BO164" s="32">
        <v>0</v>
      </c>
      <c r="BP164" s="32">
        <v>0</v>
      </c>
      <c r="BQ164" s="32">
        <v>0</v>
      </c>
      <c r="BR164" s="32">
        <v>503</v>
      </c>
      <c r="BS164" s="33">
        <v>0</v>
      </c>
    </row>
    <row r="165" spans="1:71" ht="14.1" customHeight="1" x14ac:dyDescent="0.25">
      <c r="A165" s="55">
        <f t="shared" si="18"/>
        <v>152</v>
      </c>
      <c r="B165" s="159" t="s">
        <v>92</v>
      </c>
      <c r="C165" s="35">
        <v>1498</v>
      </c>
      <c r="D165" s="158" t="s">
        <v>79</v>
      </c>
      <c r="E165" s="27">
        <f t="shared" si="26"/>
        <v>507</v>
      </c>
      <c r="F165" s="27" t="str">
        <f>VLOOKUP(E165,Tab!$A$2:$B$255,2,TRUE)</f>
        <v>Não</v>
      </c>
      <c r="G165" s="28">
        <f t="shared" si="19"/>
        <v>507</v>
      </c>
      <c r="H165" s="28">
        <f t="shared" si="20"/>
        <v>496</v>
      </c>
      <c r="I165" s="28">
        <f t="shared" si="21"/>
        <v>0</v>
      </c>
      <c r="J165" s="28">
        <f t="shared" si="22"/>
        <v>0</v>
      </c>
      <c r="K165" s="28">
        <f t="shared" si="23"/>
        <v>0</v>
      </c>
      <c r="L165" s="29">
        <f t="shared" si="24"/>
        <v>1003</v>
      </c>
      <c r="M165" s="30">
        <f t="shared" si="25"/>
        <v>200.6</v>
      </c>
      <c r="N165" s="31"/>
      <c r="O165" s="32">
        <v>0</v>
      </c>
      <c r="P165" s="32">
        <v>0</v>
      </c>
      <c r="Q165" s="32">
        <v>507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496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  <c r="BD165" s="32">
        <v>0</v>
      </c>
      <c r="BE165" s="170">
        <v>0</v>
      </c>
      <c r="BF165" s="165">
        <v>0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32">
        <v>0</v>
      </c>
      <c r="BP165" s="32">
        <v>0</v>
      </c>
      <c r="BQ165" s="32">
        <v>0</v>
      </c>
      <c r="BR165" s="32">
        <v>0</v>
      </c>
      <c r="BS165" s="33">
        <v>0</v>
      </c>
    </row>
    <row r="166" spans="1:71" ht="14.1" customHeight="1" x14ac:dyDescent="0.25">
      <c r="A166" s="23">
        <f t="shared" si="18"/>
        <v>153</v>
      </c>
      <c r="B166" s="41" t="s">
        <v>285</v>
      </c>
      <c r="C166" s="35">
        <v>10806</v>
      </c>
      <c r="D166" s="42" t="s">
        <v>187</v>
      </c>
      <c r="E166" s="27">
        <f t="shared" si="26"/>
        <v>494</v>
      </c>
      <c r="F166" s="27" t="e">
        <f>VLOOKUP(E166,Tab!$A$2:$B$255,2,TRUE)</f>
        <v>#N/A</v>
      </c>
      <c r="G166" s="28">
        <f t="shared" si="19"/>
        <v>496</v>
      </c>
      <c r="H166" s="28">
        <f t="shared" si="20"/>
        <v>494</v>
      </c>
      <c r="I166" s="28">
        <f t="shared" si="21"/>
        <v>0</v>
      </c>
      <c r="J166" s="28">
        <f t="shared" si="22"/>
        <v>0</v>
      </c>
      <c r="K166" s="28">
        <f t="shared" si="23"/>
        <v>0</v>
      </c>
      <c r="L166" s="29">
        <f t="shared" si="24"/>
        <v>990</v>
      </c>
      <c r="M166" s="30">
        <f t="shared" si="25"/>
        <v>198</v>
      </c>
      <c r="N166" s="31"/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494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  <c r="BD166" s="32">
        <v>0</v>
      </c>
      <c r="BE166" s="170">
        <v>0</v>
      </c>
      <c r="BF166" s="165">
        <v>0</v>
      </c>
      <c r="BG166" s="32">
        <v>0</v>
      </c>
      <c r="BH166" s="32">
        <v>496</v>
      </c>
      <c r="BI166" s="32">
        <v>0</v>
      </c>
      <c r="BJ166" s="32">
        <v>0</v>
      </c>
      <c r="BK166" s="32">
        <v>0</v>
      </c>
      <c r="BL166" s="32">
        <v>0</v>
      </c>
      <c r="BM166" s="32">
        <v>0</v>
      </c>
      <c r="BN166" s="32">
        <v>0</v>
      </c>
      <c r="BO166" s="32">
        <v>0</v>
      </c>
      <c r="BP166" s="32">
        <v>0</v>
      </c>
      <c r="BQ166" s="32">
        <v>0</v>
      </c>
      <c r="BR166" s="32">
        <v>0</v>
      </c>
      <c r="BS166" s="33">
        <v>0</v>
      </c>
    </row>
    <row r="167" spans="1:71" ht="14.1" customHeight="1" x14ac:dyDescent="0.25">
      <c r="A167" s="23">
        <f t="shared" si="18"/>
        <v>154</v>
      </c>
      <c r="B167" s="45" t="s">
        <v>178</v>
      </c>
      <c r="C167" s="35">
        <v>13200</v>
      </c>
      <c r="D167" s="160" t="s">
        <v>140</v>
      </c>
      <c r="E167" s="27">
        <f t="shared" si="26"/>
        <v>0</v>
      </c>
      <c r="F167" s="27" t="e">
        <f>VLOOKUP(E167,Tab!$A$2:$B$255,2,TRUE)</f>
        <v>#N/A</v>
      </c>
      <c r="G167" s="28">
        <f t="shared" si="19"/>
        <v>490</v>
      </c>
      <c r="H167" s="28">
        <f t="shared" si="20"/>
        <v>490</v>
      </c>
      <c r="I167" s="28">
        <f t="shared" si="21"/>
        <v>0</v>
      </c>
      <c r="J167" s="28">
        <f t="shared" si="22"/>
        <v>0</v>
      </c>
      <c r="K167" s="28">
        <f t="shared" si="23"/>
        <v>0</v>
      </c>
      <c r="L167" s="29">
        <f t="shared" si="24"/>
        <v>980</v>
      </c>
      <c r="M167" s="30">
        <f t="shared" si="25"/>
        <v>196</v>
      </c>
      <c r="N167" s="31"/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0</v>
      </c>
      <c r="BD167" s="32">
        <v>0</v>
      </c>
      <c r="BE167" s="170">
        <v>0</v>
      </c>
      <c r="BF167" s="165">
        <v>0</v>
      </c>
      <c r="BG167" s="32">
        <v>490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0</v>
      </c>
      <c r="BN167" s="32">
        <v>0</v>
      </c>
      <c r="BO167" s="32">
        <v>0</v>
      </c>
      <c r="BP167" s="32">
        <v>0</v>
      </c>
      <c r="BQ167" s="32">
        <v>490</v>
      </c>
      <c r="BR167" s="32">
        <v>0</v>
      </c>
      <c r="BS167" s="33">
        <v>0</v>
      </c>
    </row>
    <row r="168" spans="1:71" s="5" customFormat="1" ht="14.1" customHeight="1" x14ac:dyDescent="0.25">
      <c r="A168" s="23">
        <f t="shared" si="18"/>
        <v>155</v>
      </c>
      <c r="B168" s="50" t="s">
        <v>153</v>
      </c>
      <c r="C168" s="51">
        <v>928</v>
      </c>
      <c r="D168" s="53" t="s">
        <v>44</v>
      </c>
      <c r="E168" s="27">
        <f t="shared" si="26"/>
        <v>504</v>
      </c>
      <c r="F168" s="27" t="str">
        <f>VLOOKUP(E168,Tab!$A$2:$B$255,2,TRUE)</f>
        <v>Não</v>
      </c>
      <c r="G168" s="28">
        <f t="shared" si="19"/>
        <v>504</v>
      </c>
      <c r="H168" s="28">
        <f t="shared" si="20"/>
        <v>475</v>
      </c>
      <c r="I168" s="28">
        <f t="shared" si="21"/>
        <v>0</v>
      </c>
      <c r="J168" s="28">
        <f t="shared" si="22"/>
        <v>0</v>
      </c>
      <c r="K168" s="28">
        <f t="shared" si="23"/>
        <v>0</v>
      </c>
      <c r="L168" s="29">
        <f t="shared" si="24"/>
        <v>979</v>
      </c>
      <c r="M168" s="30">
        <f t="shared" si="25"/>
        <v>195.8</v>
      </c>
      <c r="N168" s="31"/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504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475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0</v>
      </c>
      <c r="BD168" s="32">
        <v>0</v>
      </c>
      <c r="BE168" s="170">
        <v>0</v>
      </c>
      <c r="BF168" s="165">
        <v>0</v>
      </c>
      <c r="BG168" s="32">
        <v>0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0</v>
      </c>
      <c r="BN168" s="32">
        <v>0</v>
      </c>
      <c r="BO168" s="32">
        <v>0</v>
      </c>
      <c r="BP168" s="32">
        <v>0</v>
      </c>
      <c r="BQ168" s="32">
        <v>0</v>
      </c>
      <c r="BR168" s="32">
        <v>0</v>
      </c>
      <c r="BS168" s="33">
        <v>0</v>
      </c>
    </row>
    <row r="169" spans="1:71" ht="14.1" customHeight="1" x14ac:dyDescent="0.25">
      <c r="A169" s="23">
        <f t="shared" si="18"/>
        <v>156</v>
      </c>
      <c r="B169" s="37" t="s">
        <v>107</v>
      </c>
      <c r="C169" s="25">
        <v>11853</v>
      </c>
      <c r="D169" s="26" t="s">
        <v>88</v>
      </c>
      <c r="E169" s="27">
        <f t="shared" si="26"/>
        <v>0</v>
      </c>
      <c r="F169" s="27" t="e">
        <f>VLOOKUP(E169,Tab!$A$2:$B$255,2,TRUE)</f>
        <v>#N/A</v>
      </c>
      <c r="G169" s="28">
        <f t="shared" si="19"/>
        <v>499</v>
      </c>
      <c r="H169" s="28">
        <f t="shared" si="20"/>
        <v>465</v>
      </c>
      <c r="I169" s="28">
        <f t="shared" si="21"/>
        <v>0</v>
      </c>
      <c r="J169" s="28">
        <f t="shared" si="22"/>
        <v>0</v>
      </c>
      <c r="K169" s="28">
        <f t="shared" si="23"/>
        <v>0</v>
      </c>
      <c r="L169" s="29">
        <f t="shared" si="24"/>
        <v>964</v>
      </c>
      <c r="M169" s="30">
        <f t="shared" si="25"/>
        <v>192.8</v>
      </c>
      <c r="N169" s="31"/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</v>
      </c>
      <c r="BC169" s="32">
        <v>0</v>
      </c>
      <c r="BD169" s="32">
        <v>0</v>
      </c>
      <c r="BE169" s="170">
        <v>0</v>
      </c>
      <c r="BF169" s="165">
        <v>0</v>
      </c>
      <c r="BG169" s="32">
        <v>465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499</v>
      </c>
      <c r="BN169" s="32">
        <v>0</v>
      </c>
      <c r="BO169" s="32">
        <v>0</v>
      </c>
      <c r="BP169" s="32">
        <v>0</v>
      </c>
      <c r="BQ169" s="32">
        <v>0</v>
      </c>
      <c r="BR169" s="32">
        <v>0</v>
      </c>
      <c r="BS169" s="33">
        <v>0</v>
      </c>
    </row>
    <row r="170" spans="1:71" ht="14.1" customHeight="1" x14ac:dyDescent="0.25">
      <c r="A170" s="23">
        <f t="shared" si="18"/>
        <v>157</v>
      </c>
      <c r="B170" s="41" t="s">
        <v>179</v>
      </c>
      <c r="C170" s="35">
        <v>14196</v>
      </c>
      <c r="D170" s="42" t="s">
        <v>173</v>
      </c>
      <c r="E170" s="27">
        <f t="shared" si="26"/>
        <v>486</v>
      </c>
      <c r="F170" s="27" t="e">
        <f>VLOOKUP(E170,Tab!$A$2:$B$255,2,TRUE)</f>
        <v>#N/A</v>
      </c>
      <c r="G170" s="28">
        <f t="shared" si="19"/>
        <v>486</v>
      </c>
      <c r="H170" s="28">
        <f t="shared" si="20"/>
        <v>468</v>
      </c>
      <c r="I170" s="28">
        <f t="shared" si="21"/>
        <v>0</v>
      </c>
      <c r="J170" s="28">
        <f t="shared" si="22"/>
        <v>0</v>
      </c>
      <c r="K170" s="28">
        <f t="shared" si="23"/>
        <v>0</v>
      </c>
      <c r="L170" s="29">
        <f t="shared" si="24"/>
        <v>954</v>
      </c>
      <c r="M170" s="30">
        <f t="shared" si="25"/>
        <v>190.8</v>
      </c>
      <c r="N170" s="31"/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486</v>
      </c>
      <c r="AM170" s="32">
        <v>468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  <c r="BD170" s="32">
        <v>0</v>
      </c>
      <c r="BE170" s="170">
        <v>0</v>
      </c>
      <c r="BF170" s="165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0</v>
      </c>
      <c r="BN170" s="32">
        <v>0</v>
      </c>
      <c r="BO170" s="32">
        <v>0</v>
      </c>
      <c r="BP170" s="32">
        <v>0</v>
      </c>
      <c r="BQ170" s="32">
        <v>0</v>
      </c>
      <c r="BR170" s="32">
        <v>0</v>
      </c>
      <c r="BS170" s="33">
        <v>0</v>
      </c>
    </row>
    <row r="171" spans="1:71" ht="14.1" customHeight="1" x14ac:dyDescent="0.25">
      <c r="A171" s="23">
        <f t="shared" si="18"/>
        <v>158</v>
      </c>
      <c r="B171" s="43" t="s">
        <v>99</v>
      </c>
      <c r="C171" s="35">
        <v>11623</v>
      </c>
      <c r="D171" s="158" t="s">
        <v>39</v>
      </c>
      <c r="E171" s="27">
        <f t="shared" si="26"/>
        <v>0</v>
      </c>
      <c r="F171" s="27" t="e">
        <f>VLOOKUP(E171,Tab!$A$2:$B$255,2,TRUE)</f>
        <v>#N/A</v>
      </c>
      <c r="G171" s="28">
        <f t="shared" si="19"/>
        <v>492</v>
      </c>
      <c r="H171" s="28">
        <f t="shared" si="20"/>
        <v>453</v>
      </c>
      <c r="I171" s="28">
        <f t="shared" si="21"/>
        <v>0</v>
      </c>
      <c r="J171" s="28">
        <f t="shared" si="22"/>
        <v>0</v>
      </c>
      <c r="K171" s="28">
        <f t="shared" si="23"/>
        <v>0</v>
      </c>
      <c r="L171" s="29">
        <f t="shared" si="24"/>
        <v>945</v>
      </c>
      <c r="M171" s="30">
        <f t="shared" si="25"/>
        <v>189</v>
      </c>
      <c r="N171" s="31"/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32">
        <v>0</v>
      </c>
      <c r="BE171" s="170">
        <v>0</v>
      </c>
      <c r="BF171" s="165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0</v>
      </c>
      <c r="BL171" s="32">
        <v>0</v>
      </c>
      <c r="BM171" s="32">
        <v>492</v>
      </c>
      <c r="BN171" s="32">
        <v>0</v>
      </c>
      <c r="BO171" s="32">
        <v>453</v>
      </c>
      <c r="BP171" s="32">
        <v>0</v>
      </c>
      <c r="BQ171" s="32">
        <v>0</v>
      </c>
      <c r="BR171" s="32">
        <v>0</v>
      </c>
      <c r="BS171" s="33">
        <v>0</v>
      </c>
    </row>
    <row r="172" spans="1:71" ht="14.1" customHeight="1" x14ac:dyDescent="0.25">
      <c r="A172" s="23">
        <f t="shared" si="18"/>
        <v>159</v>
      </c>
      <c r="B172" s="43" t="s">
        <v>427</v>
      </c>
      <c r="C172" s="35">
        <v>13985</v>
      </c>
      <c r="D172" s="40" t="s">
        <v>190</v>
      </c>
      <c r="E172" s="27">
        <f t="shared" si="26"/>
        <v>0</v>
      </c>
      <c r="F172" s="27" t="e">
        <f>VLOOKUP(E172,Tab!$A$2:$B$255,2,TRUE)</f>
        <v>#N/A</v>
      </c>
      <c r="G172" s="28">
        <f t="shared" si="19"/>
        <v>485</v>
      </c>
      <c r="H172" s="28">
        <f t="shared" si="20"/>
        <v>459</v>
      </c>
      <c r="I172" s="28">
        <f t="shared" si="21"/>
        <v>0</v>
      </c>
      <c r="J172" s="28">
        <f t="shared" si="22"/>
        <v>0</v>
      </c>
      <c r="K172" s="28">
        <f t="shared" si="23"/>
        <v>0</v>
      </c>
      <c r="L172" s="29">
        <f t="shared" si="24"/>
        <v>944</v>
      </c>
      <c r="M172" s="30">
        <f t="shared" si="25"/>
        <v>188.8</v>
      </c>
      <c r="N172" s="31"/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32">
        <v>0</v>
      </c>
      <c r="BE172" s="170">
        <v>0</v>
      </c>
      <c r="BF172" s="165">
        <v>0</v>
      </c>
      <c r="BG172" s="32">
        <v>485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0</v>
      </c>
      <c r="BN172" s="32">
        <v>0</v>
      </c>
      <c r="BO172" s="32">
        <v>0</v>
      </c>
      <c r="BP172" s="32">
        <v>0</v>
      </c>
      <c r="BQ172" s="32">
        <v>459</v>
      </c>
      <c r="BR172" s="32">
        <v>0</v>
      </c>
      <c r="BS172" s="33">
        <v>0</v>
      </c>
    </row>
    <row r="173" spans="1:71" ht="14.1" customHeight="1" x14ac:dyDescent="0.25">
      <c r="A173" s="23">
        <f t="shared" si="18"/>
        <v>160</v>
      </c>
      <c r="B173" s="41" t="s">
        <v>447</v>
      </c>
      <c r="C173" s="35">
        <v>11917</v>
      </c>
      <c r="D173" s="42" t="s">
        <v>88</v>
      </c>
      <c r="E173" s="27">
        <f t="shared" si="26"/>
        <v>0</v>
      </c>
      <c r="F173" s="27" t="e">
        <f>VLOOKUP(E173,Tab!$A$2:$B$255,2,TRUE)</f>
        <v>#N/A</v>
      </c>
      <c r="G173" s="28">
        <f t="shared" si="19"/>
        <v>477</v>
      </c>
      <c r="H173" s="28">
        <f t="shared" si="20"/>
        <v>449</v>
      </c>
      <c r="I173" s="28">
        <f t="shared" si="21"/>
        <v>0</v>
      </c>
      <c r="J173" s="28">
        <f t="shared" si="22"/>
        <v>0</v>
      </c>
      <c r="K173" s="28">
        <f t="shared" si="23"/>
        <v>0</v>
      </c>
      <c r="L173" s="29">
        <f t="shared" si="24"/>
        <v>926</v>
      </c>
      <c r="M173" s="30">
        <f t="shared" si="25"/>
        <v>185.2</v>
      </c>
      <c r="N173" s="31"/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170">
        <v>0</v>
      </c>
      <c r="BF173" s="165">
        <v>0</v>
      </c>
      <c r="BG173" s="32">
        <v>449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477</v>
      </c>
      <c r="BN173" s="32">
        <v>0</v>
      </c>
      <c r="BO173" s="32">
        <v>0</v>
      </c>
      <c r="BP173" s="32">
        <v>0</v>
      </c>
      <c r="BQ173" s="32">
        <v>0</v>
      </c>
      <c r="BR173" s="32">
        <v>0</v>
      </c>
      <c r="BS173" s="33">
        <v>0</v>
      </c>
    </row>
    <row r="174" spans="1:71" ht="14.1" customHeight="1" x14ac:dyDescent="0.25">
      <c r="A174" s="23">
        <f t="shared" si="18"/>
        <v>161</v>
      </c>
      <c r="B174" s="159" t="s">
        <v>541</v>
      </c>
      <c r="C174" s="35">
        <v>13717</v>
      </c>
      <c r="D174" s="158" t="s">
        <v>112</v>
      </c>
      <c r="E174" s="27">
        <f t="shared" si="26"/>
        <v>462</v>
      </c>
      <c r="F174" s="27" t="e">
        <f>VLOOKUP(E174,Tab!$A$2:$B$255,2,TRUE)</f>
        <v>#N/A</v>
      </c>
      <c r="G174" s="28">
        <f t="shared" si="19"/>
        <v>462</v>
      </c>
      <c r="H174" s="28">
        <f t="shared" si="20"/>
        <v>447</v>
      </c>
      <c r="I174" s="28">
        <f t="shared" si="21"/>
        <v>0</v>
      </c>
      <c r="J174" s="28">
        <f t="shared" si="22"/>
        <v>0</v>
      </c>
      <c r="K174" s="28">
        <f t="shared" si="23"/>
        <v>0</v>
      </c>
      <c r="L174" s="29">
        <f t="shared" si="24"/>
        <v>909</v>
      </c>
      <c r="M174" s="30">
        <f t="shared" si="25"/>
        <v>181.8</v>
      </c>
      <c r="N174" s="31"/>
      <c r="O174" s="32">
        <v>0</v>
      </c>
      <c r="P174" s="32">
        <v>447</v>
      </c>
      <c r="Q174" s="32">
        <v>0</v>
      </c>
      <c r="R174" s="32">
        <v>0</v>
      </c>
      <c r="S174" s="32">
        <v>0</v>
      </c>
      <c r="T174" s="32">
        <v>462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</v>
      </c>
      <c r="BE174" s="170">
        <v>0</v>
      </c>
      <c r="BF174" s="165">
        <v>0</v>
      </c>
      <c r="BG174" s="32">
        <v>0</v>
      </c>
      <c r="BH174" s="32">
        <v>0</v>
      </c>
      <c r="BI174" s="32">
        <v>0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2">
        <v>0</v>
      </c>
      <c r="BP174" s="32">
        <v>0</v>
      </c>
      <c r="BQ174" s="32">
        <v>0</v>
      </c>
      <c r="BR174" s="32">
        <v>0</v>
      </c>
      <c r="BS174" s="33">
        <v>0</v>
      </c>
    </row>
    <row r="175" spans="1:71" ht="14.1" customHeight="1" x14ac:dyDescent="0.25">
      <c r="A175" s="23">
        <f t="shared" si="18"/>
        <v>162</v>
      </c>
      <c r="B175" s="159" t="s">
        <v>152</v>
      </c>
      <c r="C175" s="35">
        <v>13880</v>
      </c>
      <c r="D175" s="158" t="s">
        <v>24</v>
      </c>
      <c r="E175" s="27">
        <f t="shared" si="26"/>
        <v>462</v>
      </c>
      <c r="F175" s="27" t="e">
        <f>VLOOKUP(E175,Tab!$A$2:$B$255,2,TRUE)</f>
        <v>#N/A</v>
      </c>
      <c r="G175" s="28">
        <f t="shared" si="19"/>
        <v>462</v>
      </c>
      <c r="H175" s="28">
        <f t="shared" si="20"/>
        <v>437</v>
      </c>
      <c r="I175" s="28">
        <f t="shared" si="21"/>
        <v>0</v>
      </c>
      <c r="J175" s="28">
        <f t="shared" si="22"/>
        <v>0</v>
      </c>
      <c r="K175" s="28">
        <f t="shared" si="23"/>
        <v>0</v>
      </c>
      <c r="L175" s="29">
        <f t="shared" si="24"/>
        <v>899</v>
      </c>
      <c r="M175" s="30">
        <f t="shared" si="25"/>
        <v>179.8</v>
      </c>
      <c r="N175" s="31"/>
      <c r="O175" s="32">
        <v>437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462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32">
        <v>0</v>
      </c>
      <c r="BE175" s="170">
        <v>0</v>
      </c>
      <c r="BF175" s="165">
        <v>0</v>
      </c>
      <c r="BG175" s="32">
        <v>0</v>
      </c>
      <c r="BH175" s="32">
        <v>0</v>
      </c>
      <c r="BI175" s="32">
        <v>0</v>
      </c>
      <c r="BJ175" s="32">
        <v>0</v>
      </c>
      <c r="BK175" s="32">
        <v>0</v>
      </c>
      <c r="BL175" s="32">
        <v>0</v>
      </c>
      <c r="BM175" s="32">
        <v>0</v>
      </c>
      <c r="BN175" s="32">
        <v>0</v>
      </c>
      <c r="BO175" s="32">
        <v>0</v>
      </c>
      <c r="BP175" s="32">
        <v>0</v>
      </c>
      <c r="BQ175" s="32">
        <v>0</v>
      </c>
      <c r="BR175" s="32">
        <v>0</v>
      </c>
      <c r="BS175" s="33">
        <v>0</v>
      </c>
    </row>
    <row r="176" spans="1:71" ht="14.1" customHeight="1" x14ac:dyDescent="0.25">
      <c r="A176" s="23">
        <f t="shared" si="18"/>
        <v>163</v>
      </c>
      <c r="B176" s="45" t="s">
        <v>155</v>
      </c>
      <c r="C176" s="35">
        <v>13050</v>
      </c>
      <c r="D176" s="160" t="s">
        <v>44</v>
      </c>
      <c r="E176" s="27">
        <f t="shared" si="26"/>
        <v>0</v>
      </c>
      <c r="F176" s="27" t="e">
        <f>VLOOKUP(E176,Tab!$A$2:$B$255,2,TRUE)</f>
        <v>#N/A</v>
      </c>
      <c r="G176" s="28">
        <f t="shared" si="19"/>
        <v>440</v>
      </c>
      <c r="H176" s="28">
        <f t="shared" si="20"/>
        <v>432</v>
      </c>
      <c r="I176" s="28">
        <f t="shared" si="21"/>
        <v>0</v>
      </c>
      <c r="J176" s="28">
        <f t="shared" si="22"/>
        <v>0</v>
      </c>
      <c r="K176" s="28">
        <f t="shared" si="23"/>
        <v>0</v>
      </c>
      <c r="L176" s="29">
        <f t="shared" si="24"/>
        <v>872</v>
      </c>
      <c r="M176" s="30">
        <f t="shared" si="25"/>
        <v>174.4</v>
      </c>
      <c r="N176" s="31"/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432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440</v>
      </c>
      <c r="BD176" s="32">
        <v>0</v>
      </c>
      <c r="BE176" s="170">
        <v>0</v>
      </c>
      <c r="BF176" s="165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0</v>
      </c>
      <c r="BN176" s="32">
        <v>0</v>
      </c>
      <c r="BO176" s="32">
        <v>0</v>
      </c>
      <c r="BP176" s="32">
        <v>0</v>
      </c>
      <c r="BQ176" s="32">
        <v>0</v>
      </c>
      <c r="BR176" s="32">
        <v>0</v>
      </c>
      <c r="BS176" s="33">
        <v>0</v>
      </c>
    </row>
    <row r="177" spans="1:71" ht="14.1" customHeight="1" x14ac:dyDescent="0.25">
      <c r="A177" s="23">
        <f t="shared" si="18"/>
        <v>164</v>
      </c>
      <c r="B177" s="43" t="s">
        <v>403</v>
      </c>
      <c r="C177" s="35">
        <v>14441</v>
      </c>
      <c r="D177" s="40" t="s">
        <v>404</v>
      </c>
      <c r="E177" s="27">
        <f t="shared" si="26"/>
        <v>449</v>
      </c>
      <c r="F177" s="27" t="e">
        <f>VLOOKUP(E177,Tab!$A$2:$B$255,2,TRUE)</f>
        <v>#N/A</v>
      </c>
      <c r="G177" s="28">
        <f t="shared" si="19"/>
        <v>449</v>
      </c>
      <c r="H177" s="28">
        <f t="shared" si="20"/>
        <v>420</v>
      </c>
      <c r="I177" s="28">
        <f t="shared" si="21"/>
        <v>0</v>
      </c>
      <c r="J177" s="28">
        <f t="shared" si="22"/>
        <v>0</v>
      </c>
      <c r="K177" s="28">
        <f t="shared" si="23"/>
        <v>0</v>
      </c>
      <c r="L177" s="29">
        <f t="shared" si="24"/>
        <v>869</v>
      </c>
      <c r="M177" s="30">
        <f t="shared" si="25"/>
        <v>173.8</v>
      </c>
      <c r="N177" s="31"/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449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420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32">
        <v>0</v>
      </c>
      <c r="BE177" s="170">
        <v>0</v>
      </c>
      <c r="BF177" s="165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0</v>
      </c>
      <c r="BN177" s="32">
        <v>0</v>
      </c>
      <c r="BO177" s="32">
        <v>0</v>
      </c>
      <c r="BP177" s="32">
        <v>0</v>
      </c>
      <c r="BQ177" s="32">
        <v>0</v>
      </c>
      <c r="BR177" s="32">
        <v>0</v>
      </c>
      <c r="BS177" s="33">
        <v>0</v>
      </c>
    </row>
    <row r="178" spans="1:71" ht="14.1" customHeight="1" x14ac:dyDescent="0.25">
      <c r="A178" s="23">
        <f t="shared" si="18"/>
        <v>165</v>
      </c>
      <c r="B178" s="159" t="s">
        <v>157</v>
      </c>
      <c r="C178" s="35">
        <v>966</v>
      </c>
      <c r="D178" s="158" t="s">
        <v>44</v>
      </c>
      <c r="E178" s="27">
        <f t="shared" si="26"/>
        <v>0</v>
      </c>
      <c r="F178" s="27" t="e">
        <f>VLOOKUP(E178,Tab!$A$2:$B$255,2,TRUE)</f>
        <v>#N/A</v>
      </c>
      <c r="G178" s="28">
        <f t="shared" si="19"/>
        <v>437</v>
      </c>
      <c r="H178" s="28">
        <f t="shared" si="20"/>
        <v>420</v>
      </c>
      <c r="I178" s="28">
        <f t="shared" si="21"/>
        <v>0</v>
      </c>
      <c r="J178" s="28">
        <f t="shared" si="22"/>
        <v>0</v>
      </c>
      <c r="K178" s="28">
        <f t="shared" si="23"/>
        <v>0</v>
      </c>
      <c r="L178" s="29">
        <f t="shared" si="24"/>
        <v>857</v>
      </c>
      <c r="M178" s="30">
        <f t="shared" si="25"/>
        <v>171.4</v>
      </c>
      <c r="N178" s="31"/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32">
        <v>0</v>
      </c>
      <c r="BE178" s="170">
        <v>0</v>
      </c>
      <c r="BF178" s="165">
        <v>0</v>
      </c>
      <c r="BG178" s="32">
        <v>437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2">
        <v>0</v>
      </c>
      <c r="BO178" s="32">
        <v>0</v>
      </c>
      <c r="BP178" s="32">
        <v>0</v>
      </c>
      <c r="BQ178" s="32">
        <v>420</v>
      </c>
      <c r="BR178" s="32">
        <v>0</v>
      </c>
      <c r="BS178" s="33">
        <v>0</v>
      </c>
    </row>
    <row r="179" spans="1:71" ht="14.1" customHeight="1" x14ac:dyDescent="0.25">
      <c r="A179" s="23">
        <f t="shared" si="18"/>
        <v>166</v>
      </c>
      <c r="B179" s="159" t="s">
        <v>159</v>
      </c>
      <c r="C179" s="35">
        <v>12</v>
      </c>
      <c r="D179" s="158" t="s">
        <v>44</v>
      </c>
      <c r="E179" s="27">
        <f t="shared" si="26"/>
        <v>0</v>
      </c>
      <c r="F179" s="27" t="e">
        <f>VLOOKUP(E179,Tab!$A$2:$B$255,2,TRUE)</f>
        <v>#N/A</v>
      </c>
      <c r="G179" s="28">
        <f t="shared" si="19"/>
        <v>428</v>
      </c>
      <c r="H179" s="28">
        <f t="shared" si="20"/>
        <v>414</v>
      </c>
      <c r="I179" s="28">
        <f t="shared" si="21"/>
        <v>0</v>
      </c>
      <c r="J179" s="28">
        <f t="shared" si="22"/>
        <v>0</v>
      </c>
      <c r="K179" s="28">
        <f t="shared" si="23"/>
        <v>0</v>
      </c>
      <c r="L179" s="29">
        <f t="shared" si="24"/>
        <v>842</v>
      </c>
      <c r="M179" s="30">
        <f t="shared" si="25"/>
        <v>168.4</v>
      </c>
      <c r="N179" s="31"/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170">
        <v>0</v>
      </c>
      <c r="BF179" s="165">
        <v>0</v>
      </c>
      <c r="BG179" s="32">
        <v>428</v>
      </c>
      <c r="BH179" s="32">
        <v>0</v>
      </c>
      <c r="BI179" s="32">
        <v>0</v>
      </c>
      <c r="BJ179" s="32">
        <v>0</v>
      </c>
      <c r="BK179" s="32">
        <v>0</v>
      </c>
      <c r="BL179" s="32">
        <v>0</v>
      </c>
      <c r="BM179" s="32">
        <v>0</v>
      </c>
      <c r="BN179" s="32">
        <v>0</v>
      </c>
      <c r="BO179" s="32">
        <v>0</v>
      </c>
      <c r="BP179" s="32">
        <v>0</v>
      </c>
      <c r="BQ179" s="32">
        <v>414</v>
      </c>
      <c r="BR179" s="32">
        <v>0</v>
      </c>
      <c r="BS179" s="33">
        <v>0</v>
      </c>
    </row>
    <row r="180" spans="1:71" ht="14.1" customHeight="1" x14ac:dyDescent="0.25">
      <c r="A180" s="23">
        <f t="shared" si="18"/>
        <v>167</v>
      </c>
      <c r="B180" s="45" t="s">
        <v>184</v>
      </c>
      <c r="C180" s="35">
        <v>342</v>
      </c>
      <c r="D180" s="160" t="s">
        <v>39</v>
      </c>
      <c r="E180" s="27">
        <f t="shared" si="26"/>
        <v>0</v>
      </c>
      <c r="F180" s="27" t="e">
        <f>VLOOKUP(E180,Tab!$A$2:$B$255,2,TRUE)</f>
        <v>#N/A</v>
      </c>
      <c r="G180" s="28">
        <f t="shared" si="19"/>
        <v>494</v>
      </c>
      <c r="H180" s="28">
        <f t="shared" si="20"/>
        <v>342</v>
      </c>
      <c r="I180" s="28">
        <f t="shared" si="21"/>
        <v>0</v>
      </c>
      <c r="J180" s="28">
        <f t="shared" si="22"/>
        <v>0</v>
      </c>
      <c r="K180" s="28">
        <f t="shared" si="23"/>
        <v>0</v>
      </c>
      <c r="L180" s="29">
        <f t="shared" si="24"/>
        <v>836</v>
      </c>
      <c r="M180" s="30">
        <f t="shared" si="25"/>
        <v>167.2</v>
      </c>
      <c r="N180" s="31"/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494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32">
        <v>0</v>
      </c>
      <c r="BE180" s="170">
        <v>0</v>
      </c>
      <c r="BF180" s="165">
        <v>0</v>
      </c>
      <c r="BG180" s="32">
        <v>0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342</v>
      </c>
      <c r="BN180" s="32">
        <v>0</v>
      </c>
      <c r="BO180" s="32">
        <v>0</v>
      </c>
      <c r="BP180" s="32">
        <v>0</v>
      </c>
      <c r="BQ180" s="32">
        <v>0</v>
      </c>
      <c r="BR180" s="32">
        <v>0</v>
      </c>
      <c r="BS180" s="33">
        <v>0</v>
      </c>
    </row>
    <row r="181" spans="1:71" ht="14.1" customHeight="1" x14ac:dyDescent="0.25">
      <c r="A181" s="23">
        <f t="shared" si="18"/>
        <v>168</v>
      </c>
      <c r="B181" s="45" t="s">
        <v>111</v>
      </c>
      <c r="C181" s="35">
        <v>8856</v>
      </c>
      <c r="D181" s="160" t="s">
        <v>112</v>
      </c>
      <c r="E181" s="27">
        <f t="shared" si="26"/>
        <v>0</v>
      </c>
      <c r="F181" s="27" t="e">
        <f>VLOOKUP(E181,Tab!$A$2:$B$255,2,TRUE)</f>
        <v>#N/A</v>
      </c>
      <c r="G181" s="28">
        <f t="shared" si="19"/>
        <v>387</v>
      </c>
      <c r="H181" s="28">
        <f t="shared" si="20"/>
        <v>370</v>
      </c>
      <c r="I181" s="28">
        <f t="shared" si="21"/>
        <v>0</v>
      </c>
      <c r="J181" s="28">
        <f t="shared" si="22"/>
        <v>0</v>
      </c>
      <c r="K181" s="28">
        <f t="shared" si="23"/>
        <v>0</v>
      </c>
      <c r="L181" s="29">
        <f t="shared" si="24"/>
        <v>757</v>
      </c>
      <c r="M181" s="30">
        <f t="shared" si="25"/>
        <v>151.4</v>
      </c>
      <c r="N181" s="31"/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387</v>
      </c>
      <c r="BD181" s="32">
        <v>0</v>
      </c>
      <c r="BE181" s="170">
        <v>0</v>
      </c>
      <c r="BF181" s="165">
        <v>0</v>
      </c>
      <c r="BG181" s="32">
        <v>0</v>
      </c>
      <c r="BH181" s="32">
        <v>0</v>
      </c>
      <c r="BI181" s="32">
        <v>0</v>
      </c>
      <c r="BJ181" s="32">
        <v>0</v>
      </c>
      <c r="BK181" s="32">
        <v>0</v>
      </c>
      <c r="BL181" s="32">
        <v>0</v>
      </c>
      <c r="BM181" s="32">
        <v>0</v>
      </c>
      <c r="BN181" s="32">
        <v>0</v>
      </c>
      <c r="BO181" s="32">
        <v>0</v>
      </c>
      <c r="BP181" s="32">
        <v>0</v>
      </c>
      <c r="BQ181" s="32">
        <v>370</v>
      </c>
      <c r="BR181" s="32">
        <v>0</v>
      </c>
      <c r="BS181" s="33">
        <v>0</v>
      </c>
    </row>
    <row r="182" spans="1:71" ht="14.1" customHeight="1" x14ac:dyDescent="0.25">
      <c r="A182" s="23">
        <f t="shared" si="18"/>
        <v>169</v>
      </c>
      <c r="B182" s="43" t="s">
        <v>188</v>
      </c>
      <c r="C182" s="35">
        <v>1570</v>
      </c>
      <c r="D182" s="40" t="s">
        <v>44</v>
      </c>
      <c r="E182" s="27">
        <f t="shared" si="26"/>
        <v>362</v>
      </c>
      <c r="F182" s="27" t="e">
        <f>VLOOKUP(E182,Tab!$A$2:$B$255,2,TRUE)</f>
        <v>#N/A</v>
      </c>
      <c r="G182" s="28">
        <f t="shared" si="19"/>
        <v>362</v>
      </c>
      <c r="H182" s="28">
        <f t="shared" si="20"/>
        <v>335</v>
      </c>
      <c r="I182" s="28">
        <f t="shared" si="21"/>
        <v>0</v>
      </c>
      <c r="J182" s="28">
        <f t="shared" si="22"/>
        <v>0</v>
      </c>
      <c r="K182" s="28">
        <f t="shared" si="23"/>
        <v>0</v>
      </c>
      <c r="L182" s="29">
        <f t="shared" si="24"/>
        <v>697</v>
      </c>
      <c r="M182" s="30">
        <f t="shared" si="25"/>
        <v>139.4</v>
      </c>
      <c r="N182" s="31"/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362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  <c r="BD182" s="32">
        <v>0</v>
      </c>
      <c r="BE182" s="170">
        <v>0</v>
      </c>
      <c r="BF182" s="165">
        <v>0</v>
      </c>
      <c r="BG182" s="32">
        <v>0</v>
      </c>
      <c r="BH182" s="32">
        <v>0</v>
      </c>
      <c r="BI182" s="32">
        <v>0</v>
      </c>
      <c r="BJ182" s="32">
        <v>0</v>
      </c>
      <c r="BK182" s="32">
        <v>0</v>
      </c>
      <c r="BL182" s="32">
        <v>0</v>
      </c>
      <c r="BM182" s="32">
        <v>0</v>
      </c>
      <c r="BN182" s="32">
        <v>0</v>
      </c>
      <c r="BO182" s="32">
        <v>0</v>
      </c>
      <c r="BP182" s="32">
        <v>0</v>
      </c>
      <c r="BQ182" s="32">
        <v>0</v>
      </c>
      <c r="BR182" s="32">
        <v>335</v>
      </c>
      <c r="BS182" s="33">
        <v>0</v>
      </c>
    </row>
    <row r="183" spans="1:71" ht="14.1" customHeight="1" x14ac:dyDescent="0.25">
      <c r="A183" s="23">
        <f t="shared" si="18"/>
        <v>170</v>
      </c>
      <c r="B183" s="43" t="s">
        <v>137</v>
      </c>
      <c r="C183" s="35">
        <v>10361</v>
      </c>
      <c r="D183" s="40" t="s">
        <v>98</v>
      </c>
      <c r="E183" s="27">
        <f t="shared" si="26"/>
        <v>0</v>
      </c>
      <c r="F183" s="27" t="e">
        <f>VLOOKUP(E183,Tab!$A$2:$B$255,2,TRUE)</f>
        <v>#N/A</v>
      </c>
      <c r="G183" s="28">
        <f t="shared" si="19"/>
        <v>552</v>
      </c>
      <c r="H183" s="28">
        <f t="shared" si="20"/>
        <v>0</v>
      </c>
      <c r="I183" s="28">
        <f t="shared" si="21"/>
        <v>0</v>
      </c>
      <c r="J183" s="28">
        <f t="shared" si="22"/>
        <v>0</v>
      </c>
      <c r="K183" s="28">
        <f t="shared" si="23"/>
        <v>0</v>
      </c>
      <c r="L183" s="29">
        <f t="shared" si="24"/>
        <v>552</v>
      </c>
      <c r="M183" s="30">
        <f t="shared" si="25"/>
        <v>110.4</v>
      </c>
      <c r="N183" s="31"/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32">
        <v>0</v>
      </c>
      <c r="BE183" s="170">
        <v>0</v>
      </c>
      <c r="BF183" s="165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0</v>
      </c>
      <c r="BL183" s="32">
        <v>0</v>
      </c>
      <c r="BM183" s="32">
        <v>0</v>
      </c>
      <c r="BN183" s="32">
        <v>0</v>
      </c>
      <c r="BO183" s="32">
        <v>0</v>
      </c>
      <c r="BP183" s="32">
        <v>552</v>
      </c>
      <c r="BQ183" s="32">
        <v>0</v>
      </c>
      <c r="BR183" s="32">
        <v>0</v>
      </c>
      <c r="BS183" s="33">
        <v>0</v>
      </c>
    </row>
    <row r="184" spans="1:71" ht="14.1" customHeight="1" x14ac:dyDescent="0.25">
      <c r="A184" s="23">
        <f t="shared" si="18"/>
        <v>171</v>
      </c>
      <c r="B184" s="43" t="s">
        <v>423</v>
      </c>
      <c r="C184" s="35">
        <v>3590</v>
      </c>
      <c r="D184" s="40" t="s">
        <v>190</v>
      </c>
      <c r="E184" s="27">
        <f t="shared" si="26"/>
        <v>0</v>
      </c>
      <c r="F184" s="27" t="e">
        <f>VLOOKUP(E184,Tab!$A$2:$B$255,2,TRUE)</f>
        <v>#N/A</v>
      </c>
      <c r="G184" s="28">
        <f t="shared" si="19"/>
        <v>547</v>
      </c>
      <c r="H184" s="28">
        <f t="shared" si="20"/>
        <v>0</v>
      </c>
      <c r="I184" s="28">
        <f t="shared" si="21"/>
        <v>0</v>
      </c>
      <c r="J184" s="28">
        <f t="shared" si="22"/>
        <v>0</v>
      </c>
      <c r="K184" s="28">
        <f t="shared" si="23"/>
        <v>0</v>
      </c>
      <c r="L184" s="29">
        <f t="shared" si="24"/>
        <v>547</v>
      </c>
      <c r="M184" s="30">
        <f t="shared" si="25"/>
        <v>109.4</v>
      </c>
      <c r="N184" s="31"/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  <c r="BD184" s="32">
        <v>0</v>
      </c>
      <c r="BE184" s="170">
        <v>0</v>
      </c>
      <c r="BF184" s="165">
        <v>0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0</v>
      </c>
      <c r="BM184" s="32">
        <v>0</v>
      </c>
      <c r="BN184" s="32">
        <v>0</v>
      </c>
      <c r="BO184" s="32">
        <v>0</v>
      </c>
      <c r="BP184" s="32">
        <v>0</v>
      </c>
      <c r="BQ184" s="32">
        <v>547</v>
      </c>
      <c r="BR184" s="32">
        <v>0</v>
      </c>
      <c r="BS184" s="33">
        <v>0</v>
      </c>
    </row>
    <row r="185" spans="1:71" ht="14.1" customHeight="1" x14ac:dyDescent="0.25">
      <c r="A185" s="23">
        <f t="shared" si="18"/>
        <v>172</v>
      </c>
      <c r="B185" s="159" t="s">
        <v>117</v>
      </c>
      <c r="C185" s="35">
        <v>978</v>
      </c>
      <c r="D185" s="158" t="s">
        <v>118</v>
      </c>
      <c r="E185" s="27">
        <f t="shared" si="26"/>
        <v>0</v>
      </c>
      <c r="F185" s="27" t="e">
        <f>VLOOKUP(E185,Tab!$A$2:$B$255,2,TRUE)</f>
        <v>#N/A</v>
      </c>
      <c r="G185" s="28">
        <f t="shared" si="19"/>
        <v>545</v>
      </c>
      <c r="H185" s="28">
        <f t="shared" si="20"/>
        <v>0</v>
      </c>
      <c r="I185" s="28">
        <f t="shared" si="21"/>
        <v>0</v>
      </c>
      <c r="J185" s="28">
        <f t="shared" si="22"/>
        <v>0</v>
      </c>
      <c r="K185" s="28">
        <f t="shared" si="23"/>
        <v>0</v>
      </c>
      <c r="L185" s="29">
        <f t="shared" si="24"/>
        <v>545</v>
      </c>
      <c r="M185" s="30">
        <f t="shared" si="25"/>
        <v>109</v>
      </c>
      <c r="N185" s="31"/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32">
        <v>0</v>
      </c>
      <c r="BE185" s="170">
        <v>0</v>
      </c>
      <c r="BF185" s="165">
        <v>0</v>
      </c>
      <c r="BG185" s="32">
        <v>545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32">
        <v>0</v>
      </c>
      <c r="BP185" s="32">
        <v>0</v>
      </c>
      <c r="BQ185" s="32">
        <v>0</v>
      </c>
      <c r="BR185" s="32">
        <v>0</v>
      </c>
      <c r="BS185" s="33">
        <v>0</v>
      </c>
    </row>
    <row r="186" spans="1:71" ht="14.1" customHeight="1" x14ac:dyDescent="0.25">
      <c r="A186" s="23">
        <f t="shared" si="18"/>
        <v>173</v>
      </c>
      <c r="B186" s="45" t="s">
        <v>134</v>
      </c>
      <c r="C186" s="35">
        <v>787</v>
      </c>
      <c r="D186" s="160" t="s">
        <v>65</v>
      </c>
      <c r="E186" s="27">
        <f t="shared" si="26"/>
        <v>0</v>
      </c>
      <c r="F186" s="27" t="e">
        <f>VLOOKUP(E186,Tab!$A$2:$B$255,2,TRUE)</f>
        <v>#N/A</v>
      </c>
      <c r="G186" s="28">
        <f t="shared" si="19"/>
        <v>543</v>
      </c>
      <c r="H186" s="28">
        <f t="shared" si="20"/>
        <v>0</v>
      </c>
      <c r="I186" s="28">
        <f t="shared" si="21"/>
        <v>0</v>
      </c>
      <c r="J186" s="28">
        <f t="shared" si="22"/>
        <v>0</v>
      </c>
      <c r="K186" s="28">
        <f t="shared" si="23"/>
        <v>0</v>
      </c>
      <c r="L186" s="29">
        <f t="shared" si="24"/>
        <v>543</v>
      </c>
      <c r="M186" s="30">
        <f t="shared" si="25"/>
        <v>108.6</v>
      </c>
      <c r="N186" s="31"/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32">
        <v>0</v>
      </c>
      <c r="BE186" s="170">
        <v>0</v>
      </c>
      <c r="BF186" s="165">
        <v>0</v>
      </c>
      <c r="BG186" s="32">
        <v>543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2">
        <v>0</v>
      </c>
      <c r="BP186" s="32">
        <v>0</v>
      </c>
      <c r="BQ186" s="32">
        <v>0</v>
      </c>
      <c r="BR186" s="32">
        <v>0</v>
      </c>
      <c r="BS186" s="33">
        <v>0</v>
      </c>
    </row>
    <row r="187" spans="1:71" ht="14.1" customHeight="1" x14ac:dyDescent="0.25">
      <c r="A187" s="23">
        <f t="shared" si="18"/>
        <v>174</v>
      </c>
      <c r="B187" s="159" t="s">
        <v>119</v>
      </c>
      <c r="C187" s="35">
        <v>154</v>
      </c>
      <c r="D187" s="158" t="s">
        <v>67</v>
      </c>
      <c r="E187" s="27">
        <f t="shared" si="26"/>
        <v>0</v>
      </c>
      <c r="F187" s="27" t="e">
        <f>VLOOKUP(E187,Tab!$A$2:$B$255,2,TRUE)</f>
        <v>#N/A</v>
      </c>
      <c r="G187" s="28">
        <f t="shared" si="19"/>
        <v>536</v>
      </c>
      <c r="H187" s="28">
        <f t="shared" si="20"/>
        <v>0</v>
      </c>
      <c r="I187" s="28">
        <f t="shared" si="21"/>
        <v>0</v>
      </c>
      <c r="J187" s="28">
        <f t="shared" si="22"/>
        <v>0</v>
      </c>
      <c r="K187" s="28">
        <f t="shared" si="23"/>
        <v>0</v>
      </c>
      <c r="L187" s="29">
        <f t="shared" si="24"/>
        <v>536</v>
      </c>
      <c r="M187" s="30">
        <f t="shared" si="25"/>
        <v>107.2</v>
      </c>
      <c r="N187" s="31"/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0</v>
      </c>
      <c r="AW187" s="32">
        <v>0</v>
      </c>
      <c r="AX187" s="32">
        <v>0</v>
      </c>
      <c r="AY187" s="32">
        <v>0</v>
      </c>
      <c r="AZ187" s="32">
        <v>0</v>
      </c>
      <c r="BA187" s="32">
        <v>0</v>
      </c>
      <c r="BB187" s="32">
        <v>0</v>
      </c>
      <c r="BC187" s="32">
        <v>0</v>
      </c>
      <c r="BD187" s="32">
        <v>0</v>
      </c>
      <c r="BE187" s="170">
        <v>0</v>
      </c>
      <c r="BF187" s="165">
        <v>0</v>
      </c>
      <c r="BG187" s="32">
        <v>536</v>
      </c>
      <c r="BH187" s="32">
        <v>0</v>
      </c>
      <c r="BI187" s="32">
        <v>0</v>
      </c>
      <c r="BJ187" s="32">
        <v>0</v>
      </c>
      <c r="BK187" s="32">
        <v>0</v>
      </c>
      <c r="BL187" s="32">
        <v>0</v>
      </c>
      <c r="BM187" s="32">
        <v>0</v>
      </c>
      <c r="BN187" s="32">
        <v>0</v>
      </c>
      <c r="BO187" s="32">
        <v>0</v>
      </c>
      <c r="BP187" s="32">
        <v>0</v>
      </c>
      <c r="BQ187" s="32">
        <v>0</v>
      </c>
      <c r="BR187" s="32">
        <v>0</v>
      </c>
      <c r="BS187" s="33">
        <v>0</v>
      </c>
    </row>
    <row r="188" spans="1:71" ht="14.1" customHeight="1" x14ac:dyDescent="0.25">
      <c r="A188" s="23">
        <f t="shared" si="18"/>
        <v>175</v>
      </c>
      <c r="B188" s="41" t="s">
        <v>102</v>
      </c>
      <c r="C188" s="35">
        <v>2561</v>
      </c>
      <c r="D188" s="42" t="s">
        <v>191</v>
      </c>
      <c r="E188" s="27">
        <f t="shared" si="26"/>
        <v>0</v>
      </c>
      <c r="F188" s="27" t="e">
        <f>VLOOKUP(E188,Tab!$A$2:$B$255,2,TRUE)</f>
        <v>#N/A</v>
      </c>
      <c r="G188" s="28">
        <f t="shared" si="19"/>
        <v>533</v>
      </c>
      <c r="H188" s="28">
        <f t="shared" si="20"/>
        <v>0</v>
      </c>
      <c r="I188" s="28">
        <f t="shared" si="21"/>
        <v>0</v>
      </c>
      <c r="J188" s="28">
        <f t="shared" si="22"/>
        <v>0</v>
      </c>
      <c r="K188" s="28">
        <f t="shared" si="23"/>
        <v>0</v>
      </c>
      <c r="L188" s="29">
        <f t="shared" si="24"/>
        <v>533</v>
      </c>
      <c r="M188" s="30">
        <f t="shared" si="25"/>
        <v>106.6</v>
      </c>
      <c r="N188" s="31"/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  <c r="BD188" s="32">
        <v>0</v>
      </c>
      <c r="BE188" s="170">
        <v>0</v>
      </c>
      <c r="BF188" s="165">
        <v>0</v>
      </c>
      <c r="BG188" s="32">
        <v>0</v>
      </c>
      <c r="BH188" s="32">
        <v>533</v>
      </c>
      <c r="BI188" s="32">
        <v>0</v>
      </c>
      <c r="BJ188" s="32">
        <v>0</v>
      </c>
      <c r="BK188" s="32">
        <v>0</v>
      </c>
      <c r="BL188" s="32">
        <v>0</v>
      </c>
      <c r="BM188" s="32">
        <v>0</v>
      </c>
      <c r="BN188" s="32">
        <v>0</v>
      </c>
      <c r="BO188" s="32">
        <v>0</v>
      </c>
      <c r="BP188" s="32">
        <v>0</v>
      </c>
      <c r="BQ188" s="32">
        <v>0</v>
      </c>
      <c r="BR188" s="32">
        <v>0</v>
      </c>
      <c r="BS188" s="33">
        <v>0</v>
      </c>
    </row>
    <row r="189" spans="1:71" ht="14.1" customHeight="1" x14ac:dyDescent="0.25">
      <c r="A189" s="23">
        <f t="shared" si="18"/>
        <v>176</v>
      </c>
      <c r="B189" s="159" t="s">
        <v>80</v>
      </c>
      <c r="C189" s="35">
        <v>3932</v>
      </c>
      <c r="D189" s="158" t="s">
        <v>73</v>
      </c>
      <c r="E189" s="27">
        <f t="shared" si="26"/>
        <v>0</v>
      </c>
      <c r="F189" s="27" t="e">
        <f>VLOOKUP(E189,Tab!$A$2:$B$255,2,TRUE)</f>
        <v>#N/A</v>
      </c>
      <c r="G189" s="28">
        <f t="shared" si="19"/>
        <v>533</v>
      </c>
      <c r="H189" s="28">
        <f t="shared" si="20"/>
        <v>0</v>
      </c>
      <c r="I189" s="28">
        <f t="shared" si="21"/>
        <v>0</v>
      </c>
      <c r="J189" s="28">
        <f t="shared" si="22"/>
        <v>0</v>
      </c>
      <c r="K189" s="28">
        <f t="shared" si="23"/>
        <v>0</v>
      </c>
      <c r="L189" s="29">
        <f t="shared" si="24"/>
        <v>533</v>
      </c>
      <c r="M189" s="30">
        <f t="shared" si="25"/>
        <v>106.6</v>
      </c>
      <c r="N189" s="31"/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32">
        <v>0</v>
      </c>
      <c r="BE189" s="170">
        <v>0</v>
      </c>
      <c r="BF189" s="165">
        <v>0</v>
      </c>
      <c r="BG189" s="32">
        <v>0</v>
      </c>
      <c r="BH189" s="32">
        <v>0</v>
      </c>
      <c r="BI189" s="32">
        <v>0</v>
      </c>
      <c r="BJ189" s="32">
        <v>0</v>
      </c>
      <c r="BK189" s="32">
        <v>0</v>
      </c>
      <c r="BL189" s="32">
        <v>0</v>
      </c>
      <c r="BM189" s="32">
        <v>0</v>
      </c>
      <c r="BN189" s="32">
        <v>0</v>
      </c>
      <c r="BO189" s="32">
        <v>0</v>
      </c>
      <c r="BP189" s="32">
        <v>0</v>
      </c>
      <c r="BQ189" s="32">
        <v>533</v>
      </c>
      <c r="BR189" s="32">
        <v>0</v>
      </c>
      <c r="BS189" s="33">
        <v>0</v>
      </c>
    </row>
    <row r="190" spans="1:71" ht="14.1" customHeight="1" x14ac:dyDescent="0.25">
      <c r="A190" s="23">
        <f t="shared" si="18"/>
        <v>177</v>
      </c>
      <c r="B190" s="43" t="s">
        <v>83</v>
      </c>
      <c r="C190" s="35">
        <v>11482</v>
      </c>
      <c r="D190" s="40" t="s">
        <v>84</v>
      </c>
      <c r="E190" s="27">
        <f t="shared" si="26"/>
        <v>0</v>
      </c>
      <c r="F190" s="27" t="e">
        <f>VLOOKUP(E190,Tab!$A$2:$B$255,2,TRUE)</f>
        <v>#N/A</v>
      </c>
      <c r="G190" s="28">
        <f t="shared" si="19"/>
        <v>531</v>
      </c>
      <c r="H190" s="28">
        <f t="shared" si="20"/>
        <v>0</v>
      </c>
      <c r="I190" s="28">
        <f t="shared" si="21"/>
        <v>0</v>
      </c>
      <c r="J190" s="28">
        <f t="shared" si="22"/>
        <v>0</v>
      </c>
      <c r="K190" s="28">
        <f t="shared" si="23"/>
        <v>0</v>
      </c>
      <c r="L190" s="29">
        <f t="shared" si="24"/>
        <v>531</v>
      </c>
      <c r="M190" s="30">
        <f t="shared" si="25"/>
        <v>106.2</v>
      </c>
      <c r="N190" s="31"/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</v>
      </c>
      <c r="AX190" s="32">
        <v>0</v>
      </c>
      <c r="AY190" s="32">
        <v>0</v>
      </c>
      <c r="AZ190" s="32">
        <v>0</v>
      </c>
      <c r="BA190" s="32">
        <v>0</v>
      </c>
      <c r="BB190" s="32">
        <v>0</v>
      </c>
      <c r="BC190" s="32">
        <v>0</v>
      </c>
      <c r="BD190" s="32">
        <v>0</v>
      </c>
      <c r="BE190" s="170">
        <v>0</v>
      </c>
      <c r="BF190" s="165">
        <v>0</v>
      </c>
      <c r="BG190" s="32">
        <v>0</v>
      </c>
      <c r="BH190" s="32">
        <v>0</v>
      </c>
      <c r="BI190" s="32">
        <v>0</v>
      </c>
      <c r="BJ190" s="32">
        <v>0</v>
      </c>
      <c r="BK190" s="32">
        <v>0</v>
      </c>
      <c r="BL190" s="32">
        <v>0</v>
      </c>
      <c r="BM190" s="32">
        <v>0</v>
      </c>
      <c r="BN190" s="32">
        <v>0</v>
      </c>
      <c r="BO190" s="32">
        <v>0</v>
      </c>
      <c r="BP190" s="32">
        <v>0</v>
      </c>
      <c r="BQ190" s="32">
        <v>531</v>
      </c>
      <c r="BR190" s="32">
        <v>0</v>
      </c>
      <c r="BS190" s="33">
        <v>0</v>
      </c>
    </row>
    <row r="191" spans="1:71" ht="14.1" customHeight="1" x14ac:dyDescent="0.25">
      <c r="A191" s="23">
        <f t="shared" si="18"/>
        <v>178</v>
      </c>
      <c r="B191" s="159" t="s">
        <v>549</v>
      </c>
      <c r="C191" s="35">
        <v>12222</v>
      </c>
      <c r="D191" s="158" t="s">
        <v>26</v>
      </c>
      <c r="E191" s="27">
        <f t="shared" si="26"/>
        <v>530</v>
      </c>
      <c r="F191" s="27" t="str">
        <f>VLOOKUP(E191,Tab!$A$2:$B$255,2,TRUE)</f>
        <v>Não</v>
      </c>
      <c r="G191" s="28">
        <f t="shared" si="19"/>
        <v>530</v>
      </c>
      <c r="H191" s="28">
        <f t="shared" si="20"/>
        <v>0</v>
      </c>
      <c r="I191" s="28">
        <f t="shared" si="21"/>
        <v>0</v>
      </c>
      <c r="J191" s="28">
        <f t="shared" si="22"/>
        <v>0</v>
      </c>
      <c r="K191" s="28">
        <f t="shared" si="23"/>
        <v>0</v>
      </c>
      <c r="L191" s="29">
        <f t="shared" si="24"/>
        <v>530</v>
      </c>
      <c r="M191" s="30">
        <f t="shared" si="25"/>
        <v>106</v>
      </c>
      <c r="N191" s="31"/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530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32">
        <v>0</v>
      </c>
      <c r="BE191" s="170">
        <v>0</v>
      </c>
      <c r="BF191" s="165">
        <v>0</v>
      </c>
      <c r="BG191" s="32">
        <v>0</v>
      </c>
      <c r="BH191" s="32">
        <v>0</v>
      </c>
      <c r="BI191" s="32">
        <v>0</v>
      </c>
      <c r="BJ191" s="32">
        <v>0</v>
      </c>
      <c r="BK191" s="32">
        <v>0</v>
      </c>
      <c r="BL191" s="32">
        <v>0</v>
      </c>
      <c r="BM191" s="32">
        <v>0</v>
      </c>
      <c r="BN191" s="32">
        <v>0</v>
      </c>
      <c r="BO191" s="32">
        <v>0</v>
      </c>
      <c r="BP191" s="32">
        <v>0</v>
      </c>
      <c r="BQ191" s="32">
        <v>0</v>
      </c>
      <c r="BR191" s="32">
        <v>0</v>
      </c>
      <c r="BS191" s="33">
        <v>0</v>
      </c>
    </row>
    <row r="192" spans="1:71" ht="14.1" customHeight="1" x14ac:dyDescent="0.25">
      <c r="A192" s="23">
        <f t="shared" si="18"/>
        <v>179</v>
      </c>
      <c r="B192" s="45" t="s">
        <v>133</v>
      </c>
      <c r="C192" s="35">
        <v>13616</v>
      </c>
      <c r="D192" s="160" t="s">
        <v>44</v>
      </c>
      <c r="E192" s="27">
        <f t="shared" si="26"/>
        <v>0</v>
      </c>
      <c r="F192" s="27" t="e">
        <f>VLOOKUP(E192,Tab!$A$2:$B$255,2,TRUE)</f>
        <v>#N/A</v>
      </c>
      <c r="G192" s="28">
        <f t="shared" si="19"/>
        <v>525</v>
      </c>
      <c r="H192" s="28">
        <f t="shared" si="20"/>
        <v>0</v>
      </c>
      <c r="I192" s="28">
        <f t="shared" si="21"/>
        <v>0</v>
      </c>
      <c r="J192" s="28">
        <f t="shared" si="22"/>
        <v>0</v>
      </c>
      <c r="K192" s="28">
        <f t="shared" si="23"/>
        <v>0</v>
      </c>
      <c r="L192" s="29">
        <f t="shared" si="24"/>
        <v>525</v>
      </c>
      <c r="M192" s="30">
        <f t="shared" si="25"/>
        <v>105</v>
      </c>
      <c r="N192" s="31"/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  <c r="BD192" s="32">
        <v>0</v>
      </c>
      <c r="BE192" s="170">
        <v>0</v>
      </c>
      <c r="BF192" s="165">
        <v>0</v>
      </c>
      <c r="BG192" s="32">
        <v>0</v>
      </c>
      <c r="BH192" s="32">
        <v>0</v>
      </c>
      <c r="BI192" s="32">
        <v>0</v>
      </c>
      <c r="BJ192" s="32">
        <v>0</v>
      </c>
      <c r="BK192" s="32">
        <v>0</v>
      </c>
      <c r="BL192" s="32">
        <v>0</v>
      </c>
      <c r="BM192" s="32">
        <v>0</v>
      </c>
      <c r="BN192" s="32">
        <v>0</v>
      </c>
      <c r="BO192" s="32">
        <v>0</v>
      </c>
      <c r="BP192" s="32">
        <v>0</v>
      </c>
      <c r="BQ192" s="32">
        <v>525</v>
      </c>
      <c r="BR192" s="32">
        <v>0</v>
      </c>
      <c r="BS192" s="33">
        <v>0</v>
      </c>
    </row>
    <row r="193" spans="1:71" ht="14.1" customHeight="1" x14ac:dyDescent="0.25">
      <c r="A193" s="23">
        <f t="shared" si="18"/>
        <v>180</v>
      </c>
      <c r="B193" s="37" t="s">
        <v>315</v>
      </c>
      <c r="C193" s="25">
        <v>13833</v>
      </c>
      <c r="D193" s="26" t="s">
        <v>140</v>
      </c>
      <c r="E193" s="27">
        <f t="shared" si="26"/>
        <v>0</v>
      </c>
      <c r="F193" s="27" t="e">
        <f>VLOOKUP(E193,Tab!$A$2:$B$255,2,TRUE)</f>
        <v>#N/A</v>
      </c>
      <c r="G193" s="28">
        <f t="shared" si="19"/>
        <v>525</v>
      </c>
      <c r="H193" s="28">
        <f t="shared" si="20"/>
        <v>0</v>
      </c>
      <c r="I193" s="28">
        <f t="shared" si="21"/>
        <v>0</v>
      </c>
      <c r="J193" s="28">
        <f t="shared" si="22"/>
        <v>0</v>
      </c>
      <c r="K193" s="28">
        <f t="shared" si="23"/>
        <v>0</v>
      </c>
      <c r="L193" s="29">
        <f t="shared" si="24"/>
        <v>525</v>
      </c>
      <c r="M193" s="30">
        <f t="shared" si="25"/>
        <v>105</v>
      </c>
      <c r="N193" s="31"/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170">
        <v>0</v>
      </c>
      <c r="BF193" s="165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0</v>
      </c>
      <c r="BN193" s="32">
        <v>0</v>
      </c>
      <c r="BO193" s="32">
        <v>525</v>
      </c>
      <c r="BP193" s="32">
        <v>0</v>
      </c>
      <c r="BQ193" s="32">
        <v>0</v>
      </c>
      <c r="BR193" s="32">
        <v>0</v>
      </c>
      <c r="BS193" s="33">
        <v>0</v>
      </c>
    </row>
    <row r="194" spans="1:71" ht="14.1" customHeight="1" x14ac:dyDescent="0.25">
      <c r="A194" s="23">
        <f t="shared" si="18"/>
        <v>181</v>
      </c>
      <c r="B194" s="159" t="s">
        <v>587</v>
      </c>
      <c r="C194" s="35">
        <v>360</v>
      </c>
      <c r="D194" s="158" t="s">
        <v>79</v>
      </c>
      <c r="E194" s="27">
        <f t="shared" si="26"/>
        <v>523</v>
      </c>
      <c r="F194" s="27" t="str">
        <f>VLOOKUP(E194,Tab!$A$2:$B$255,2,TRUE)</f>
        <v>Não</v>
      </c>
      <c r="G194" s="28">
        <f t="shared" si="19"/>
        <v>523</v>
      </c>
      <c r="H194" s="28">
        <f t="shared" si="20"/>
        <v>0</v>
      </c>
      <c r="I194" s="28">
        <f t="shared" si="21"/>
        <v>0</v>
      </c>
      <c r="J194" s="28">
        <f t="shared" si="22"/>
        <v>0</v>
      </c>
      <c r="K194" s="28">
        <f t="shared" si="23"/>
        <v>0</v>
      </c>
      <c r="L194" s="29">
        <f t="shared" si="24"/>
        <v>523</v>
      </c>
      <c r="M194" s="30">
        <f t="shared" si="25"/>
        <v>104.6</v>
      </c>
      <c r="N194" s="31"/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523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32">
        <v>0</v>
      </c>
      <c r="BE194" s="170">
        <v>0</v>
      </c>
      <c r="BF194" s="165">
        <v>0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0</v>
      </c>
      <c r="BM194" s="32">
        <v>0</v>
      </c>
      <c r="BN194" s="32">
        <v>0</v>
      </c>
      <c r="BO194" s="32">
        <v>0</v>
      </c>
      <c r="BP194" s="32">
        <v>0</v>
      </c>
      <c r="BQ194" s="32">
        <v>0</v>
      </c>
      <c r="BR194" s="32">
        <v>0</v>
      </c>
      <c r="BS194" s="33">
        <v>0</v>
      </c>
    </row>
    <row r="195" spans="1:71" s="44" customFormat="1" ht="14.1" customHeight="1" x14ac:dyDescent="0.25">
      <c r="A195" s="23">
        <f t="shared" si="18"/>
        <v>182</v>
      </c>
      <c r="B195" s="41" t="s">
        <v>90</v>
      </c>
      <c r="C195" s="35">
        <v>12238</v>
      </c>
      <c r="D195" s="42" t="s">
        <v>49</v>
      </c>
      <c r="E195" s="27">
        <f t="shared" si="26"/>
        <v>0</v>
      </c>
      <c r="F195" s="27" t="e">
        <f>VLOOKUP(E195,Tab!$A$2:$B$255,2,TRUE)</f>
        <v>#N/A</v>
      </c>
      <c r="G195" s="28">
        <f t="shared" si="19"/>
        <v>521</v>
      </c>
      <c r="H195" s="28">
        <f t="shared" si="20"/>
        <v>0</v>
      </c>
      <c r="I195" s="28">
        <f t="shared" si="21"/>
        <v>0</v>
      </c>
      <c r="J195" s="28">
        <f t="shared" si="22"/>
        <v>0</v>
      </c>
      <c r="K195" s="28">
        <f t="shared" si="23"/>
        <v>0</v>
      </c>
      <c r="L195" s="29">
        <f t="shared" si="24"/>
        <v>521</v>
      </c>
      <c r="M195" s="30">
        <f t="shared" si="25"/>
        <v>104.2</v>
      </c>
      <c r="N195" s="31"/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521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170">
        <v>0</v>
      </c>
      <c r="BF195" s="165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2">
        <v>0</v>
      </c>
      <c r="BP195" s="32">
        <v>0</v>
      </c>
      <c r="BQ195" s="32">
        <v>0</v>
      </c>
      <c r="BR195" s="32">
        <v>0</v>
      </c>
      <c r="BS195" s="33">
        <v>0</v>
      </c>
    </row>
    <row r="196" spans="1:71" ht="14.1" customHeight="1" x14ac:dyDescent="0.25">
      <c r="A196" s="23">
        <f t="shared" si="18"/>
        <v>183</v>
      </c>
      <c r="B196" s="159" t="s">
        <v>586</v>
      </c>
      <c r="C196" s="35">
        <v>13389</v>
      </c>
      <c r="D196" s="158" t="s">
        <v>166</v>
      </c>
      <c r="E196" s="27">
        <f t="shared" si="26"/>
        <v>518</v>
      </c>
      <c r="F196" s="27" t="str">
        <f>VLOOKUP(E196,Tab!$A$2:$B$255,2,TRUE)</f>
        <v>Não</v>
      </c>
      <c r="G196" s="28">
        <f t="shared" si="19"/>
        <v>518</v>
      </c>
      <c r="H196" s="28">
        <f t="shared" si="20"/>
        <v>0</v>
      </c>
      <c r="I196" s="28">
        <f t="shared" si="21"/>
        <v>0</v>
      </c>
      <c r="J196" s="28">
        <f t="shared" si="22"/>
        <v>0</v>
      </c>
      <c r="K196" s="28">
        <f t="shared" si="23"/>
        <v>0</v>
      </c>
      <c r="L196" s="29">
        <f t="shared" si="24"/>
        <v>518</v>
      </c>
      <c r="M196" s="30">
        <f t="shared" si="25"/>
        <v>103.6</v>
      </c>
      <c r="N196" s="31"/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518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32">
        <v>0</v>
      </c>
      <c r="BE196" s="170">
        <v>0</v>
      </c>
      <c r="BF196" s="165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0</v>
      </c>
      <c r="BP196" s="32">
        <v>0</v>
      </c>
      <c r="BQ196" s="32">
        <v>0</v>
      </c>
      <c r="BR196" s="32">
        <v>0</v>
      </c>
      <c r="BS196" s="33">
        <v>0</v>
      </c>
    </row>
    <row r="197" spans="1:71" ht="14.1" customHeight="1" x14ac:dyDescent="0.25">
      <c r="A197" s="23">
        <f t="shared" si="18"/>
        <v>184</v>
      </c>
      <c r="B197" s="159" t="s">
        <v>230</v>
      </c>
      <c r="C197" s="35">
        <v>7536</v>
      </c>
      <c r="D197" s="158" t="s">
        <v>98</v>
      </c>
      <c r="E197" s="27">
        <f t="shared" si="26"/>
        <v>0</v>
      </c>
      <c r="F197" s="27" t="e">
        <f>VLOOKUP(E197,Tab!$A$2:$B$255,2,TRUE)</f>
        <v>#N/A</v>
      </c>
      <c r="G197" s="28">
        <f t="shared" si="19"/>
        <v>518</v>
      </c>
      <c r="H197" s="28">
        <f t="shared" si="20"/>
        <v>0</v>
      </c>
      <c r="I197" s="28">
        <f t="shared" si="21"/>
        <v>0</v>
      </c>
      <c r="J197" s="28">
        <f t="shared" si="22"/>
        <v>0</v>
      </c>
      <c r="K197" s="28">
        <f t="shared" si="23"/>
        <v>0</v>
      </c>
      <c r="L197" s="29">
        <f t="shared" si="24"/>
        <v>518</v>
      </c>
      <c r="M197" s="30">
        <f t="shared" si="25"/>
        <v>103.6</v>
      </c>
      <c r="N197" s="31"/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32">
        <v>0</v>
      </c>
      <c r="BE197" s="170">
        <v>0</v>
      </c>
      <c r="BF197" s="165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0</v>
      </c>
      <c r="BN197" s="32">
        <v>0</v>
      </c>
      <c r="BO197" s="32">
        <v>0</v>
      </c>
      <c r="BP197" s="32">
        <v>518</v>
      </c>
      <c r="BQ197" s="32">
        <v>0</v>
      </c>
      <c r="BR197" s="32">
        <v>0</v>
      </c>
      <c r="BS197" s="33">
        <v>0</v>
      </c>
    </row>
    <row r="198" spans="1:71" ht="14.1" customHeight="1" x14ac:dyDescent="0.25">
      <c r="A198" s="23">
        <f t="shared" si="18"/>
        <v>185</v>
      </c>
      <c r="B198" s="41" t="s">
        <v>176</v>
      </c>
      <c r="C198" s="35">
        <v>11170</v>
      </c>
      <c r="D198" s="42" t="s">
        <v>60</v>
      </c>
      <c r="E198" s="27">
        <f t="shared" si="26"/>
        <v>0</v>
      </c>
      <c r="F198" s="27" t="e">
        <f>VLOOKUP(E198,Tab!$A$2:$B$255,2,TRUE)</f>
        <v>#N/A</v>
      </c>
      <c r="G198" s="28">
        <f t="shared" si="19"/>
        <v>518</v>
      </c>
      <c r="H198" s="28">
        <f t="shared" si="20"/>
        <v>0</v>
      </c>
      <c r="I198" s="28">
        <f t="shared" si="21"/>
        <v>0</v>
      </c>
      <c r="J198" s="28">
        <f t="shared" si="22"/>
        <v>0</v>
      </c>
      <c r="K198" s="28">
        <f t="shared" si="23"/>
        <v>0</v>
      </c>
      <c r="L198" s="29">
        <f t="shared" si="24"/>
        <v>518</v>
      </c>
      <c r="M198" s="30">
        <f t="shared" si="25"/>
        <v>103.6</v>
      </c>
      <c r="N198" s="31"/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32">
        <v>0</v>
      </c>
      <c r="BE198" s="170">
        <v>0</v>
      </c>
      <c r="BF198" s="165">
        <v>0</v>
      </c>
      <c r="BG198" s="32">
        <v>518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32">
        <v>0</v>
      </c>
      <c r="BP198" s="32">
        <v>0</v>
      </c>
      <c r="BQ198" s="32">
        <v>0</v>
      </c>
      <c r="BR198" s="32">
        <v>0</v>
      </c>
      <c r="BS198" s="33">
        <v>0</v>
      </c>
    </row>
    <row r="199" spans="1:71" ht="14.1" customHeight="1" x14ac:dyDescent="0.25">
      <c r="A199" s="23">
        <f t="shared" si="18"/>
        <v>186</v>
      </c>
      <c r="B199" s="159" t="s">
        <v>526</v>
      </c>
      <c r="C199" s="35">
        <v>15287</v>
      </c>
      <c r="D199" s="158" t="s">
        <v>67</v>
      </c>
      <c r="E199" s="27">
        <f t="shared" si="26"/>
        <v>517</v>
      </c>
      <c r="F199" s="27" t="str">
        <f>VLOOKUP(E199,Tab!$A$2:$B$255,2,TRUE)</f>
        <v>Não</v>
      </c>
      <c r="G199" s="28">
        <f t="shared" si="19"/>
        <v>517</v>
      </c>
      <c r="H199" s="28">
        <f t="shared" si="20"/>
        <v>0</v>
      </c>
      <c r="I199" s="28">
        <f t="shared" si="21"/>
        <v>0</v>
      </c>
      <c r="J199" s="28">
        <f t="shared" si="22"/>
        <v>0</v>
      </c>
      <c r="K199" s="28">
        <f t="shared" si="23"/>
        <v>0</v>
      </c>
      <c r="L199" s="29">
        <f t="shared" si="24"/>
        <v>517</v>
      </c>
      <c r="M199" s="30">
        <f t="shared" si="25"/>
        <v>103.4</v>
      </c>
      <c r="N199" s="31"/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517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170">
        <v>0</v>
      </c>
      <c r="BF199" s="165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0</v>
      </c>
      <c r="BO199" s="32">
        <v>0</v>
      </c>
      <c r="BP199" s="32">
        <v>0</v>
      </c>
      <c r="BQ199" s="32">
        <v>0</v>
      </c>
      <c r="BR199" s="32">
        <v>0</v>
      </c>
      <c r="BS199" s="33">
        <v>0</v>
      </c>
    </row>
    <row r="200" spans="1:71" ht="14.1" customHeight="1" x14ac:dyDescent="0.25">
      <c r="A200" s="23">
        <f t="shared" si="18"/>
        <v>187</v>
      </c>
      <c r="B200" s="43" t="s">
        <v>109</v>
      </c>
      <c r="C200" s="35">
        <v>11483</v>
      </c>
      <c r="D200" s="40" t="s">
        <v>84</v>
      </c>
      <c r="E200" s="27">
        <f t="shared" si="26"/>
        <v>0</v>
      </c>
      <c r="F200" s="27" t="e">
        <f>VLOOKUP(E200,Tab!$A$2:$B$255,2,TRUE)</f>
        <v>#N/A</v>
      </c>
      <c r="G200" s="28">
        <f t="shared" si="19"/>
        <v>515</v>
      </c>
      <c r="H200" s="28">
        <f t="shared" si="20"/>
        <v>0</v>
      </c>
      <c r="I200" s="28">
        <f t="shared" si="21"/>
        <v>0</v>
      </c>
      <c r="J200" s="28">
        <f t="shared" si="22"/>
        <v>0</v>
      </c>
      <c r="K200" s="28">
        <f t="shared" si="23"/>
        <v>0</v>
      </c>
      <c r="L200" s="29">
        <f t="shared" si="24"/>
        <v>515</v>
      </c>
      <c r="M200" s="30">
        <f t="shared" si="25"/>
        <v>103</v>
      </c>
      <c r="N200" s="31"/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0</v>
      </c>
      <c r="BC200" s="32">
        <v>0</v>
      </c>
      <c r="BD200" s="32">
        <v>0</v>
      </c>
      <c r="BE200" s="170">
        <v>0</v>
      </c>
      <c r="BF200" s="165">
        <v>0</v>
      </c>
      <c r="BG200" s="32">
        <v>0</v>
      </c>
      <c r="BH200" s="32">
        <v>0</v>
      </c>
      <c r="BI200" s="32">
        <v>0</v>
      </c>
      <c r="BJ200" s="32">
        <v>0</v>
      </c>
      <c r="BK200" s="32">
        <v>0</v>
      </c>
      <c r="BL200" s="32">
        <v>0</v>
      </c>
      <c r="BM200" s="32">
        <v>0</v>
      </c>
      <c r="BN200" s="32">
        <v>0</v>
      </c>
      <c r="BO200" s="32">
        <v>0</v>
      </c>
      <c r="BP200" s="32">
        <v>0</v>
      </c>
      <c r="BQ200" s="32">
        <v>515</v>
      </c>
      <c r="BR200" s="32">
        <v>0</v>
      </c>
      <c r="BS200" s="33">
        <v>0</v>
      </c>
    </row>
    <row r="201" spans="1:71" ht="14.1" customHeight="1" x14ac:dyDescent="0.25">
      <c r="A201" s="23">
        <f t="shared" si="18"/>
        <v>188</v>
      </c>
      <c r="B201" s="159" t="s">
        <v>539</v>
      </c>
      <c r="C201" s="35">
        <v>305</v>
      </c>
      <c r="D201" s="158" t="s">
        <v>26</v>
      </c>
      <c r="E201" s="27">
        <f t="shared" si="26"/>
        <v>512</v>
      </c>
      <c r="F201" s="27" t="str">
        <f>VLOOKUP(E201,Tab!$A$2:$B$255,2,TRUE)</f>
        <v>Não</v>
      </c>
      <c r="G201" s="28">
        <f t="shared" si="19"/>
        <v>512</v>
      </c>
      <c r="H201" s="28">
        <f t="shared" si="20"/>
        <v>0</v>
      </c>
      <c r="I201" s="28">
        <f t="shared" si="21"/>
        <v>0</v>
      </c>
      <c r="J201" s="28">
        <f t="shared" si="22"/>
        <v>0</v>
      </c>
      <c r="K201" s="28">
        <f t="shared" si="23"/>
        <v>0</v>
      </c>
      <c r="L201" s="29">
        <f t="shared" si="24"/>
        <v>512</v>
      </c>
      <c r="M201" s="30">
        <f t="shared" si="25"/>
        <v>102.4</v>
      </c>
      <c r="N201" s="31"/>
      <c r="O201" s="32">
        <v>0</v>
      </c>
      <c r="P201" s="32">
        <v>512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32">
        <v>0</v>
      </c>
      <c r="BE201" s="170">
        <v>0</v>
      </c>
      <c r="BF201" s="165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3">
        <v>0</v>
      </c>
    </row>
    <row r="202" spans="1:71" ht="14.1" customHeight="1" x14ac:dyDescent="0.25">
      <c r="A202" s="23">
        <f t="shared" si="18"/>
        <v>189</v>
      </c>
      <c r="B202" s="43" t="s">
        <v>400</v>
      </c>
      <c r="C202" s="35">
        <v>11199</v>
      </c>
      <c r="D202" s="40" t="s">
        <v>79</v>
      </c>
      <c r="E202" s="27">
        <f t="shared" si="26"/>
        <v>0</v>
      </c>
      <c r="F202" s="27" t="e">
        <f>VLOOKUP(E202,Tab!$A$2:$B$255,2,TRUE)</f>
        <v>#N/A</v>
      </c>
      <c r="G202" s="28">
        <f t="shared" si="19"/>
        <v>511</v>
      </c>
      <c r="H202" s="28">
        <f t="shared" si="20"/>
        <v>0</v>
      </c>
      <c r="I202" s="28">
        <f t="shared" si="21"/>
        <v>0</v>
      </c>
      <c r="J202" s="28">
        <f t="shared" si="22"/>
        <v>0</v>
      </c>
      <c r="K202" s="28">
        <f t="shared" si="23"/>
        <v>0</v>
      </c>
      <c r="L202" s="29">
        <f t="shared" si="24"/>
        <v>511</v>
      </c>
      <c r="M202" s="30">
        <f t="shared" si="25"/>
        <v>102.2</v>
      </c>
      <c r="N202" s="31"/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32">
        <v>0</v>
      </c>
      <c r="BE202" s="170">
        <v>0</v>
      </c>
      <c r="BF202" s="165">
        <v>0</v>
      </c>
      <c r="BG202" s="32">
        <v>0</v>
      </c>
      <c r="BH202" s="32">
        <v>0</v>
      </c>
      <c r="BI202" s="32">
        <v>0</v>
      </c>
      <c r="BJ202" s="32">
        <v>511</v>
      </c>
      <c r="BK202" s="32">
        <v>0</v>
      </c>
      <c r="BL202" s="32">
        <v>0</v>
      </c>
      <c r="BM202" s="32">
        <v>0</v>
      </c>
      <c r="BN202" s="32">
        <v>0</v>
      </c>
      <c r="BO202" s="32">
        <v>0</v>
      </c>
      <c r="BP202" s="32">
        <v>0</v>
      </c>
      <c r="BQ202" s="32">
        <v>0</v>
      </c>
      <c r="BR202" s="32">
        <v>0</v>
      </c>
      <c r="BS202" s="33">
        <v>0</v>
      </c>
    </row>
    <row r="203" spans="1:71" ht="14.1" customHeight="1" x14ac:dyDescent="0.25">
      <c r="A203" s="23">
        <f t="shared" si="18"/>
        <v>190</v>
      </c>
      <c r="B203" s="41" t="s">
        <v>126</v>
      </c>
      <c r="C203" s="35">
        <v>13742</v>
      </c>
      <c r="D203" s="42" t="s">
        <v>386</v>
      </c>
      <c r="E203" s="27">
        <f t="shared" si="26"/>
        <v>0</v>
      </c>
      <c r="F203" s="27" t="e">
        <f>VLOOKUP(E203,Tab!$A$2:$B$255,2,TRUE)</f>
        <v>#N/A</v>
      </c>
      <c r="G203" s="28">
        <f t="shared" si="19"/>
        <v>510</v>
      </c>
      <c r="H203" s="28">
        <f t="shared" si="20"/>
        <v>0</v>
      </c>
      <c r="I203" s="28">
        <f t="shared" si="21"/>
        <v>0</v>
      </c>
      <c r="J203" s="28">
        <f t="shared" si="22"/>
        <v>0</v>
      </c>
      <c r="K203" s="28">
        <f t="shared" si="23"/>
        <v>0</v>
      </c>
      <c r="L203" s="29">
        <f t="shared" si="24"/>
        <v>510</v>
      </c>
      <c r="M203" s="30">
        <f t="shared" si="25"/>
        <v>102</v>
      </c>
      <c r="N203" s="31"/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510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32">
        <v>0</v>
      </c>
      <c r="BE203" s="170">
        <v>0</v>
      </c>
      <c r="BF203" s="165">
        <v>0</v>
      </c>
      <c r="BG203" s="32">
        <v>0</v>
      </c>
      <c r="BH203" s="32">
        <v>0</v>
      </c>
      <c r="BI203" s="32">
        <v>0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2">
        <v>0</v>
      </c>
      <c r="BP203" s="32">
        <v>0</v>
      </c>
      <c r="BQ203" s="32">
        <v>0</v>
      </c>
      <c r="BR203" s="32">
        <v>0</v>
      </c>
      <c r="BS203" s="33">
        <v>0</v>
      </c>
    </row>
    <row r="204" spans="1:71" ht="14.1" customHeight="1" x14ac:dyDescent="0.25">
      <c r="A204" s="23">
        <f t="shared" si="18"/>
        <v>191</v>
      </c>
      <c r="B204" s="41" t="s">
        <v>446</v>
      </c>
      <c r="C204" s="35">
        <v>2653</v>
      </c>
      <c r="D204" s="42" t="s">
        <v>39</v>
      </c>
      <c r="E204" s="27">
        <f t="shared" si="26"/>
        <v>0</v>
      </c>
      <c r="F204" s="27" t="e">
        <f>VLOOKUP(E204,Tab!$A$2:$B$255,2,TRUE)</f>
        <v>#N/A</v>
      </c>
      <c r="G204" s="28">
        <f t="shared" si="19"/>
        <v>510</v>
      </c>
      <c r="H204" s="28">
        <f t="shared" si="20"/>
        <v>0</v>
      </c>
      <c r="I204" s="28">
        <f t="shared" si="21"/>
        <v>0</v>
      </c>
      <c r="J204" s="28">
        <f t="shared" si="22"/>
        <v>0</v>
      </c>
      <c r="K204" s="28">
        <f t="shared" si="23"/>
        <v>0</v>
      </c>
      <c r="L204" s="29">
        <f t="shared" si="24"/>
        <v>510</v>
      </c>
      <c r="M204" s="30">
        <f t="shared" si="25"/>
        <v>102</v>
      </c>
      <c r="N204" s="31"/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0</v>
      </c>
      <c r="AW204" s="32">
        <v>0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32">
        <v>0</v>
      </c>
      <c r="BE204" s="170">
        <v>0</v>
      </c>
      <c r="BF204" s="165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510</v>
      </c>
      <c r="BN204" s="32">
        <v>0</v>
      </c>
      <c r="BO204" s="32">
        <v>0</v>
      </c>
      <c r="BP204" s="32">
        <v>0</v>
      </c>
      <c r="BQ204" s="32">
        <v>0</v>
      </c>
      <c r="BR204" s="32">
        <v>0</v>
      </c>
      <c r="BS204" s="33">
        <v>0</v>
      </c>
    </row>
    <row r="205" spans="1:71" ht="14.1" customHeight="1" x14ac:dyDescent="0.25">
      <c r="A205" s="23">
        <f t="shared" si="18"/>
        <v>192</v>
      </c>
      <c r="B205" s="43" t="s">
        <v>407</v>
      </c>
      <c r="C205" s="35">
        <v>13255</v>
      </c>
      <c r="D205" s="40" t="s">
        <v>408</v>
      </c>
      <c r="E205" s="27">
        <f t="shared" si="26"/>
        <v>0</v>
      </c>
      <c r="F205" s="27" t="e">
        <f>VLOOKUP(E205,Tab!$A$2:$B$255,2,TRUE)</f>
        <v>#N/A</v>
      </c>
      <c r="G205" s="28">
        <f t="shared" si="19"/>
        <v>509</v>
      </c>
      <c r="H205" s="28">
        <f t="shared" si="20"/>
        <v>0</v>
      </c>
      <c r="I205" s="28">
        <f t="shared" si="21"/>
        <v>0</v>
      </c>
      <c r="J205" s="28">
        <f t="shared" si="22"/>
        <v>0</v>
      </c>
      <c r="K205" s="28">
        <f t="shared" si="23"/>
        <v>0</v>
      </c>
      <c r="L205" s="29">
        <f t="shared" si="24"/>
        <v>509</v>
      </c>
      <c r="M205" s="30">
        <f t="shared" si="25"/>
        <v>101.8</v>
      </c>
      <c r="N205" s="31"/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32">
        <v>0</v>
      </c>
      <c r="BE205" s="170">
        <v>0</v>
      </c>
      <c r="BF205" s="165">
        <v>0</v>
      </c>
      <c r="BG205" s="32">
        <v>0</v>
      </c>
      <c r="BH205" s="32">
        <v>0</v>
      </c>
      <c r="BI205" s="32">
        <v>0</v>
      </c>
      <c r="BJ205" s="32">
        <v>0</v>
      </c>
      <c r="BK205" s="32">
        <v>0</v>
      </c>
      <c r="BL205" s="32">
        <v>0</v>
      </c>
      <c r="BM205" s="32">
        <v>509</v>
      </c>
      <c r="BN205" s="32">
        <v>0</v>
      </c>
      <c r="BO205" s="32">
        <v>0</v>
      </c>
      <c r="BP205" s="32">
        <v>0</v>
      </c>
      <c r="BQ205" s="32">
        <v>0</v>
      </c>
      <c r="BR205" s="32">
        <v>0</v>
      </c>
      <c r="BS205" s="33">
        <v>0</v>
      </c>
    </row>
    <row r="206" spans="1:71" ht="14.1" customHeight="1" x14ac:dyDescent="0.25">
      <c r="A206" s="23">
        <f t="shared" ref="A206:A269" si="27">A205+1</f>
        <v>193</v>
      </c>
      <c r="B206" s="45" t="s">
        <v>170</v>
      </c>
      <c r="C206" s="35">
        <v>10362</v>
      </c>
      <c r="D206" s="160" t="s">
        <v>98</v>
      </c>
      <c r="E206" s="27">
        <f t="shared" si="26"/>
        <v>0</v>
      </c>
      <c r="F206" s="27" t="e">
        <f>VLOOKUP(E206,Tab!$A$2:$B$255,2,TRUE)</f>
        <v>#N/A</v>
      </c>
      <c r="G206" s="28">
        <f t="shared" ref="G206:G269" si="28">LARGE(O206:BS206,1)</f>
        <v>508</v>
      </c>
      <c r="H206" s="28">
        <f t="shared" ref="H206:H269" si="29">LARGE(O206:BS206,2)</f>
        <v>0</v>
      </c>
      <c r="I206" s="28">
        <f t="shared" ref="I206:I269" si="30">LARGE(O206:BS206,3)</f>
        <v>0</v>
      </c>
      <c r="J206" s="28">
        <f t="shared" ref="J206:J269" si="31">LARGE(O206:BS206,4)</f>
        <v>0</v>
      </c>
      <c r="K206" s="28">
        <f t="shared" ref="K206:K269" si="32">LARGE(O206:BS206,5)</f>
        <v>0</v>
      </c>
      <c r="L206" s="29">
        <f t="shared" ref="L206:L269" si="33">SUM(G206:K206)</f>
        <v>508</v>
      </c>
      <c r="M206" s="30">
        <f t="shared" ref="M206:M269" si="34">L206/5</f>
        <v>101.6</v>
      </c>
      <c r="N206" s="31"/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2">
        <v>0</v>
      </c>
      <c r="BC206" s="32">
        <v>0</v>
      </c>
      <c r="BD206" s="32">
        <v>0</v>
      </c>
      <c r="BE206" s="170">
        <v>0</v>
      </c>
      <c r="BF206" s="165">
        <v>0</v>
      </c>
      <c r="BG206" s="32">
        <v>0</v>
      </c>
      <c r="BH206" s="32">
        <v>0</v>
      </c>
      <c r="BI206" s="32">
        <v>0</v>
      </c>
      <c r="BJ206" s="32">
        <v>0</v>
      </c>
      <c r="BK206" s="32">
        <v>0</v>
      </c>
      <c r="BL206" s="32">
        <v>0</v>
      </c>
      <c r="BM206" s="32">
        <v>0</v>
      </c>
      <c r="BN206" s="32">
        <v>0</v>
      </c>
      <c r="BO206" s="32">
        <v>0</v>
      </c>
      <c r="BP206" s="32">
        <v>508</v>
      </c>
      <c r="BQ206" s="32">
        <v>0</v>
      </c>
      <c r="BR206" s="32">
        <v>0</v>
      </c>
      <c r="BS206" s="33">
        <v>0</v>
      </c>
    </row>
    <row r="207" spans="1:71" ht="14.1" customHeight="1" x14ac:dyDescent="0.25">
      <c r="A207" s="23">
        <f t="shared" si="27"/>
        <v>194</v>
      </c>
      <c r="B207" s="159" t="s">
        <v>357</v>
      </c>
      <c r="C207" s="35">
        <v>14239</v>
      </c>
      <c r="D207" s="158" t="s">
        <v>140</v>
      </c>
      <c r="E207" s="27">
        <f t="shared" ref="E207:E270" si="35">MAX(O207:AO207)</f>
        <v>0</v>
      </c>
      <c r="F207" s="27" t="e">
        <f>VLOOKUP(E207,Tab!$A$2:$B$255,2,TRUE)</f>
        <v>#N/A</v>
      </c>
      <c r="G207" s="28">
        <f t="shared" si="28"/>
        <v>506</v>
      </c>
      <c r="H207" s="28">
        <f t="shared" si="29"/>
        <v>0</v>
      </c>
      <c r="I207" s="28">
        <f t="shared" si="30"/>
        <v>0</v>
      </c>
      <c r="J207" s="28">
        <f t="shared" si="31"/>
        <v>0</v>
      </c>
      <c r="K207" s="28">
        <f t="shared" si="32"/>
        <v>0</v>
      </c>
      <c r="L207" s="29">
        <f t="shared" si="33"/>
        <v>506</v>
      </c>
      <c r="M207" s="30">
        <f t="shared" si="34"/>
        <v>101.2</v>
      </c>
      <c r="N207" s="31"/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32">
        <v>0</v>
      </c>
      <c r="BE207" s="170">
        <v>0</v>
      </c>
      <c r="BF207" s="165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2">
        <v>506</v>
      </c>
      <c r="BP207" s="32">
        <v>0</v>
      </c>
      <c r="BQ207" s="32">
        <v>0</v>
      </c>
      <c r="BR207" s="32">
        <v>0</v>
      </c>
      <c r="BS207" s="33">
        <v>0</v>
      </c>
    </row>
    <row r="208" spans="1:71" ht="14.1" customHeight="1" x14ac:dyDescent="0.25">
      <c r="A208" s="23">
        <f t="shared" si="27"/>
        <v>195</v>
      </c>
      <c r="B208" s="41" t="s">
        <v>181</v>
      </c>
      <c r="C208" s="35">
        <v>11176</v>
      </c>
      <c r="D208" s="42" t="s">
        <v>182</v>
      </c>
      <c r="E208" s="27">
        <f t="shared" si="35"/>
        <v>503</v>
      </c>
      <c r="F208" s="27" t="str">
        <f>VLOOKUP(E208,Tab!$A$2:$B$255,2,TRUE)</f>
        <v>Não</v>
      </c>
      <c r="G208" s="28">
        <f t="shared" si="28"/>
        <v>503</v>
      </c>
      <c r="H208" s="28">
        <f t="shared" si="29"/>
        <v>0</v>
      </c>
      <c r="I208" s="28">
        <f t="shared" si="30"/>
        <v>0</v>
      </c>
      <c r="J208" s="28">
        <f t="shared" si="31"/>
        <v>0</v>
      </c>
      <c r="K208" s="28">
        <f t="shared" si="32"/>
        <v>0</v>
      </c>
      <c r="L208" s="29">
        <f t="shared" si="33"/>
        <v>503</v>
      </c>
      <c r="M208" s="30">
        <f t="shared" si="34"/>
        <v>100.6</v>
      </c>
      <c r="N208" s="31"/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503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2">
        <v>0</v>
      </c>
      <c r="AL208" s="32">
        <v>0</v>
      </c>
      <c r="AM208" s="32">
        <v>0</v>
      </c>
      <c r="AN208" s="32">
        <v>0</v>
      </c>
      <c r="AO208" s="32">
        <v>0</v>
      </c>
      <c r="AP208" s="32">
        <v>0</v>
      </c>
      <c r="AQ208" s="32">
        <v>0</v>
      </c>
      <c r="AR208" s="32">
        <v>0</v>
      </c>
      <c r="AS208" s="32">
        <v>0</v>
      </c>
      <c r="AT208" s="32">
        <v>0</v>
      </c>
      <c r="AU208" s="32">
        <v>0</v>
      </c>
      <c r="AV208" s="32">
        <v>0</v>
      </c>
      <c r="AW208" s="32">
        <v>0</v>
      </c>
      <c r="AX208" s="32">
        <v>0</v>
      </c>
      <c r="AY208" s="32">
        <v>0</v>
      </c>
      <c r="AZ208" s="32">
        <v>0</v>
      </c>
      <c r="BA208" s="32">
        <v>0</v>
      </c>
      <c r="BB208" s="32">
        <v>0</v>
      </c>
      <c r="BC208" s="32">
        <v>0</v>
      </c>
      <c r="BD208" s="32">
        <v>0</v>
      </c>
      <c r="BE208" s="170">
        <v>0</v>
      </c>
      <c r="BF208" s="165">
        <v>0</v>
      </c>
      <c r="BG208" s="32">
        <v>0</v>
      </c>
      <c r="BH208" s="32">
        <v>0</v>
      </c>
      <c r="BI208" s="32">
        <v>0</v>
      </c>
      <c r="BJ208" s="32">
        <v>0</v>
      </c>
      <c r="BK208" s="32">
        <v>0</v>
      </c>
      <c r="BL208" s="32">
        <v>0</v>
      </c>
      <c r="BM208" s="32">
        <v>0</v>
      </c>
      <c r="BN208" s="32">
        <v>0</v>
      </c>
      <c r="BO208" s="32">
        <v>0</v>
      </c>
      <c r="BP208" s="32">
        <v>0</v>
      </c>
      <c r="BQ208" s="32">
        <v>0</v>
      </c>
      <c r="BR208" s="32">
        <v>0</v>
      </c>
      <c r="BS208" s="33">
        <v>0</v>
      </c>
    </row>
    <row r="209" spans="1:71" ht="14.1" customHeight="1" x14ac:dyDescent="0.25">
      <c r="A209" s="23">
        <f t="shared" si="27"/>
        <v>196</v>
      </c>
      <c r="B209" s="159" t="s">
        <v>590</v>
      </c>
      <c r="C209" s="35">
        <v>14437</v>
      </c>
      <c r="D209" s="158" t="s">
        <v>173</v>
      </c>
      <c r="E209" s="27">
        <f t="shared" si="35"/>
        <v>500</v>
      </c>
      <c r="F209" s="27" t="str">
        <f>VLOOKUP(E209,Tab!$A$2:$B$255,2,TRUE)</f>
        <v>Não</v>
      </c>
      <c r="G209" s="28">
        <f t="shared" si="28"/>
        <v>500</v>
      </c>
      <c r="H209" s="28">
        <f t="shared" si="29"/>
        <v>0</v>
      </c>
      <c r="I209" s="28">
        <f t="shared" si="30"/>
        <v>0</v>
      </c>
      <c r="J209" s="28">
        <f t="shared" si="31"/>
        <v>0</v>
      </c>
      <c r="K209" s="28">
        <f t="shared" si="32"/>
        <v>0</v>
      </c>
      <c r="L209" s="29">
        <f t="shared" si="33"/>
        <v>500</v>
      </c>
      <c r="M209" s="30">
        <f t="shared" si="34"/>
        <v>100</v>
      </c>
      <c r="N209" s="31"/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500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32">
        <v>0</v>
      </c>
      <c r="BE209" s="170">
        <v>0</v>
      </c>
      <c r="BF209" s="165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0</v>
      </c>
      <c r="BR209" s="32">
        <v>0</v>
      </c>
      <c r="BS209" s="33">
        <v>0</v>
      </c>
    </row>
    <row r="210" spans="1:71" ht="14.1" customHeight="1" x14ac:dyDescent="0.25">
      <c r="A210" s="23">
        <f t="shared" si="27"/>
        <v>197</v>
      </c>
      <c r="B210" s="159" t="s">
        <v>296</v>
      </c>
      <c r="C210" s="35">
        <v>11498</v>
      </c>
      <c r="D210" s="158" t="s">
        <v>79</v>
      </c>
      <c r="E210" s="27">
        <f t="shared" si="35"/>
        <v>496</v>
      </c>
      <c r="F210" s="27" t="e">
        <f>VLOOKUP(E210,Tab!$A$2:$B$255,2,TRUE)</f>
        <v>#N/A</v>
      </c>
      <c r="G210" s="28">
        <f t="shared" si="28"/>
        <v>496</v>
      </c>
      <c r="H210" s="28">
        <f t="shared" si="29"/>
        <v>0</v>
      </c>
      <c r="I210" s="28">
        <f t="shared" si="30"/>
        <v>0</v>
      </c>
      <c r="J210" s="28">
        <f t="shared" si="31"/>
        <v>0</v>
      </c>
      <c r="K210" s="28">
        <f t="shared" si="32"/>
        <v>0</v>
      </c>
      <c r="L210" s="29">
        <f t="shared" si="33"/>
        <v>496</v>
      </c>
      <c r="M210" s="30">
        <f t="shared" si="34"/>
        <v>99.2</v>
      </c>
      <c r="N210" s="31"/>
      <c r="O210" s="32">
        <v>0</v>
      </c>
      <c r="P210" s="32">
        <v>496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v>0</v>
      </c>
      <c r="AO210" s="32">
        <v>0</v>
      </c>
      <c r="AP210" s="32">
        <v>0</v>
      </c>
      <c r="AQ210" s="32">
        <v>0</v>
      </c>
      <c r="AR210" s="32">
        <v>0</v>
      </c>
      <c r="AS210" s="32">
        <v>0</v>
      </c>
      <c r="AT210" s="32"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</v>
      </c>
      <c r="BA210" s="32">
        <v>0</v>
      </c>
      <c r="BB210" s="32">
        <v>0</v>
      </c>
      <c r="BC210" s="32">
        <v>0</v>
      </c>
      <c r="BD210" s="32">
        <v>0</v>
      </c>
      <c r="BE210" s="170">
        <v>0</v>
      </c>
      <c r="BF210" s="165">
        <v>0</v>
      </c>
      <c r="BG210" s="32">
        <v>0</v>
      </c>
      <c r="BH210" s="32">
        <v>0</v>
      </c>
      <c r="BI210" s="32">
        <v>0</v>
      </c>
      <c r="BJ210" s="32">
        <v>0</v>
      </c>
      <c r="BK210" s="32">
        <v>0</v>
      </c>
      <c r="BL210" s="32">
        <v>0</v>
      </c>
      <c r="BM210" s="32">
        <v>0</v>
      </c>
      <c r="BN210" s="32">
        <v>0</v>
      </c>
      <c r="BO210" s="32">
        <v>0</v>
      </c>
      <c r="BP210" s="32">
        <v>0</v>
      </c>
      <c r="BQ210" s="32">
        <v>0</v>
      </c>
      <c r="BR210" s="32">
        <v>0</v>
      </c>
      <c r="BS210" s="33">
        <v>0</v>
      </c>
    </row>
    <row r="211" spans="1:71" ht="14.1" customHeight="1" x14ac:dyDescent="0.25">
      <c r="A211" s="23">
        <f t="shared" si="27"/>
        <v>198</v>
      </c>
      <c r="B211" s="43" t="s">
        <v>396</v>
      </c>
      <c r="C211" s="35">
        <v>4580</v>
      </c>
      <c r="D211" s="40" t="s">
        <v>79</v>
      </c>
      <c r="E211" s="27">
        <f t="shared" si="35"/>
        <v>0</v>
      </c>
      <c r="F211" s="27" t="e">
        <f>VLOOKUP(E211,Tab!$A$2:$B$255,2,TRUE)</f>
        <v>#N/A</v>
      </c>
      <c r="G211" s="28">
        <f t="shared" si="28"/>
        <v>496</v>
      </c>
      <c r="H211" s="28">
        <f t="shared" si="29"/>
        <v>0</v>
      </c>
      <c r="I211" s="28">
        <f t="shared" si="30"/>
        <v>0</v>
      </c>
      <c r="J211" s="28">
        <f t="shared" si="31"/>
        <v>0</v>
      </c>
      <c r="K211" s="28">
        <f t="shared" si="32"/>
        <v>0</v>
      </c>
      <c r="L211" s="29">
        <f t="shared" si="33"/>
        <v>496</v>
      </c>
      <c r="M211" s="30">
        <f t="shared" si="34"/>
        <v>99.2</v>
      </c>
      <c r="N211" s="31"/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496</v>
      </c>
      <c r="AZ211" s="32">
        <v>0</v>
      </c>
      <c r="BA211" s="32">
        <v>0</v>
      </c>
      <c r="BB211" s="32">
        <v>0</v>
      </c>
      <c r="BC211" s="32">
        <v>0</v>
      </c>
      <c r="BD211" s="32">
        <v>0</v>
      </c>
      <c r="BE211" s="170">
        <v>0</v>
      </c>
      <c r="BF211" s="165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0</v>
      </c>
      <c r="BM211" s="32">
        <v>0</v>
      </c>
      <c r="BN211" s="32">
        <v>0</v>
      </c>
      <c r="BO211" s="32">
        <v>0</v>
      </c>
      <c r="BP211" s="32">
        <v>0</v>
      </c>
      <c r="BQ211" s="32">
        <v>0</v>
      </c>
      <c r="BR211" s="32">
        <v>0</v>
      </c>
      <c r="BS211" s="33">
        <v>0</v>
      </c>
    </row>
    <row r="212" spans="1:71" ht="14.1" customHeight="1" x14ac:dyDescent="0.25">
      <c r="A212" s="23">
        <f t="shared" si="27"/>
        <v>199</v>
      </c>
      <c r="B212" s="159" t="s">
        <v>447</v>
      </c>
      <c r="C212" s="35">
        <v>3700</v>
      </c>
      <c r="D212" s="158" t="s">
        <v>84</v>
      </c>
      <c r="E212" s="27">
        <f t="shared" si="35"/>
        <v>493</v>
      </c>
      <c r="F212" s="27" t="e">
        <f>VLOOKUP(E212,Tab!$A$2:$B$255,2,TRUE)</f>
        <v>#N/A</v>
      </c>
      <c r="G212" s="28">
        <f t="shared" si="28"/>
        <v>493</v>
      </c>
      <c r="H212" s="28">
        <f t="shared" si="29"/>
        <v>0</v>
      </c>
      <c r="I212" s="28">
        <f t="shared" si="30"/>
        <v>0</v>
      </c>
      <c r="J212" s="28">
        <f t="shared" si="31"/>
        <v>0</v>
      </c>
      <c r="K212" s="28">
        <f t="shared" si="32"/>
        <v>0</v>
      </c>
      <c r="L212" s="29">
        <f t="shared" si="33"/>
        <v>493</v>
      </c>
      <c r="M212" s="30">
        <f t="shared" si="34"/>
        <v>98.6</v>
      </c>
      <c r="N212" s="31"/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493</v>
      </c>
      <c r="AK212" s="32">
        <v>0</v>
      </c>
      <c r="AL212" s="32">
        <v>0</v>
      </c>
      <c r="AM212" s="32">
        <v>0</v>
      </c>
      <c r="AN212" s="32">
        <v>0</v>
      </c>
      <c r="AO212" s="32">
        <v>0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2">
        <v>0</v>
      </c>
      <c r="BC212" s="32">
        <v>0</v>
      </c>
      <c r="BD212" s="32">
        <v>0</v>
      </c>
      <c r="BE212" s="170">
        <v>0</v>
      </c>
      <c r="BF212" s="165">
        <v>0</v>
      </c>
      <c r="BG212" s="32">
        <v>0</v>
      </c>
      <c r="BH212" s="32">
        <v>0</v>
      </c>
      <c r="BI212" s="32">
        <v>0</v>
      </c>
      <c r="BJ212" s="32">
        <v>0</v>
      </c>
      <c r="BK212" s="32">
        <v>0</v>
      </c>
      <c r="BL212" s="32">
        <v>0</v>
      </c>
      <c r="BM212" s="32">
        <v>0</v>
      </c>
      <c r="BN212" s="32">
        <v>0</v>
      </c>
      <c r="BO212" s="32">
        <v>0</v>
      </c>
      <c r="BP212" s="32">
        <v>0</v>
      </c>
      <c r="BQ212" s="32">
        <v>0</v>
      </c>
      <c r="BR212" s="32">
        <v>0</v>
      </c>
      <c r="BS212" s="33">
        <v>0</v>
      </c>
    </row>
    <row r="213" spans="1:71" ht="14.1" customHeight="1" x14ac:dyDescent="0.25">
      <c r="A213" s="23">
        <f t="shared" si="27"/>
        <v>200</v>
      </c>
      <c r="B213" s="41" t="s">
        <v>451</v>
      </c>
      <c r="C213" s="35">
        <v>14774</v>
      </c>
      <c r="D213" s="42" t="s">
        <v>44</v>
      </c>
      <c r="E213" s="27">
        <f t="shared" si="35"/>
        <v>0</v>
      </c>
      <c r="F213" s="27" t="e">
        <f>VLOOKUP(E213,Tab!$A$2:$B$255,2,TRUE)</f>
        <v>#N/A</v>
      </c>
      <c r="G213" s="28">
        <f t="shared" si="28"/>
        <v>492</v>
      </c>
      <c r="H213" s="28">
        <f t="shared" si="29"/>
        <v>0</v>
      </c>
      <c r="I213" s="28">
        <f t="shared" si="30"/>
        <v>0</v>
      </c>
      <c r="J213" s="28">
        <f t="shared" si="31"/>
        <v>0</v>
      </c>
      <c r="K213" s="28">
        <f t="shared" si="32"/>
        <v>0</v>
      </c>
      <c r="L213" s="29">
        <f t="shared" si="33"/>
        <v>492</v>
      </c>
      <c r="M213" s="30">
        <f t="shared" si="34"/>
        <v>98.4</v>
      </c>
      <c r="N213" s="31"/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32">
        <v>0</v>
      </c>
      <c r="BE213" s="170">
        <v>0</v>
      </c>
      <c r="BF213" s="165">
        <v>0</v>
      </c>
      <c r="BG213" s="32">
        <v>492</v>
      </c>
      <c r="BH213" s="32">
        <v>0</v>
      </c>
      <c r="BI213" s="32">
        <v>0</v>
      </c>
      <c r="BJ213" s="32">
        <v>0</v>
      </c>
      <c r="BK213" s="32">
        <v>0</v>
      </c>
      <c r="BL213" s="32">
        <v>0</v>
      </c>
      <c r="BM213" s="32">
        <v>0</v>
      </c>
      <c r="BN213" s="32">
        <v>0</v>
      </c>
      <c r="BO213" s="32">
        <v>0</v>
      </c>
      <c r="BP213" s="32">
        <v>0</v>
      </c>
      <c r="BQ213" s="32">
        <v>0</v>
      </c>
      <c r="BR213" s="32">
        <v>0</v>
      </c>
      <c r="BS213" s="33">
        <v>0</v>
      </c>
    </row>
    <row r="214" spans="1:71" ht="14.1" customHeight="1" x14ac:dyDescent="0.25">
      <c r="A214" s="23">
        <f t="shared" si="27"/>
        <v>201</v>
      </c>
      <c r="B214" s="159" t="s">
        <v>585</v>
      </c>
      <c r="C214" s="35">
        <v>14836</v>
      </c>
      <c r="D214" s="158" t="s">
        <v>166</v>
      </c>
      <c r="E214" s="27">
        <f t="shared" si="35"/>
        <v>491</v>
      </c>
      <c r="F214" s="27" t="e">
        <f>VLOOKUP(E214,Tab!$A$2:$B$255,2,TRUE)</f>
        <v>#N/A</v>
      </c>
      <c r="G214" s="28">
        <f t="shared" si="28"/>
        <v>491</v>
      </c>
      <c r="H214" s="28">
        <f t="shared" si="29"/>
        <v>0</v>
      </c>
      <c r="I214" s="28">
        <f t="shared" si="30"/>
        <v>0</v>
      </c>
      <c r="J214" s="28">
        <f t="shared" si="31"/>
        <v>0</v>
      </c>
      <c r="K214" s="28">
        <f t="shared" si="32"/>
        <v>0</v>
      </c>
      <c r="L214" s="29">
        <f t="shared" si="33"/>
        <v>491</v>
      </c>
      <c r="M214" s="30">
        <f t="shared" si="34"/>
        <v>98.2</v>
      </c>
      <c r="N214" s="31"/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491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32">
        <v>0</v>
      </c>
      <c r="BE214" s="170">
        <v>0</v>
      </c>
      <c r="BF214" s="165">
        <v>0</v>
      </c>
      <c r="BG214" s="32">
        <v>0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0</v>
      </c>
      <c r="BN214" s="32">
        <v>0</v>
      </c>
      <c r="BO214" s="32">
        <v>0</v>
      </c>
      <c r="BP214" s="32">
        <v>0</v>
      </c>
      <c r="BQ214" s="32">
        <v>0</v>
      </c>
      <c r="BR214" s="32">
        <v>0</v>
      </c>
      <c r="BS214" s="33">
        <v>0</v>
      </c>
    </row>
    <row r="215" spans="1:71" ht="14.1" customHeight="1" x14ac:dyDescent="0.25">
      <c r="A215" s="23">
        <f t="shared" si="27"/>
        <v>202</v>
      </c>
      <c r="B215" s="43" t="s">
        <v>398</v>
      </c>
      <c r="C215" s="35">
        <v>13986</v>
      </c>
      <c r="D215" s="40" t="s">
        <v>121</v>
      </c>
      <c r="E215" s="27">
        <f t="shared" si="35"/>
        <v>489</v>
      </c>
      <c r="F215" s="27" t="e">
        <f>VLOOKUP(E215,Tab!$A$2:$B$255,2,TRUE)</f>
        <v>#N/A</v>
      </c>
      <c r="G215" s="28">
        <f t="shared" si="28"/>
        <v>489</v>
      </c>
      <c r="H215" s="28">
        <f t="shared" si="29"/>
        <v>0</v>
      </c>
      <c r="I215" s="28">
        <f t="shared" si="30"/>
        <v>0</v>
      </c>
      <c r="J215" s="28">
        <f t="shared" si="31"/>
        <v>0</v>
      </c>
      <c r="K215" s="28">
        <f t="shared" si="32"/>
        <v>0</v>
      </c>
      <c r="L215" s="29">
        <f t="shared" si="33"/>
        <v>489</v>
      </c>
      <c r="M215" s="30">
        <f t="shared" si="34"/>
        <v>97.8</v>
      </c>
      <c r="N215" s="31"/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489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32">
        <v>0</v>
      </c>
      <c r="BE215" s="170">
        <v>0</v>
      </c>
      <c r="BF215" s="165">
        <v>0</v>
      </c>
      <c r="BG215" s="32">
        <v>0</v>
      </c>
      <c r="BH215" s="32">
        <v>0</v>
      </c>
      <c r="BI215" s="32">
        <v>0</v>
      </c>
      <c r="BJ215" s="32">
        <v>0</v>
      </c>
      <c r="BK215" s="32">
        <v>0</v>
      </c>
      <c r="BL215" s="32">
        <v>0</v>
      </c>
      <c r="BM215" s="32">
        <v>0</v>
      </c>
      <c r="BN215" s="32">
        <v>0</v>
      </c>
      <c r="BO215" s="32">
        <v>0</v>
      </c>
      <c r="BP215" s="32">
        <v>0</v>
      </c>
      <c r="BQ215" s="32">
        <v>0</v>
      </c>
      <c r="BR215" s="32">
        <v>0</v>
      </c>
      <c r="BS215" s="33">
        <v>0</v>
      </c>
    </row>
    <row r="216" spans="1:71" ht="14.1" customHeight="1" x14ac:dyDescent="0.25">
      <c r="A216" s="23">
        <f t="shared" si="27"/>
        <v>203</v>
      </c>
      <c r="B216" s="41" t="s">
        <v>288</v>
      </c>
      <c r="C216" s="35">
        <v>11163</v>
      </c>
      <c r="D216" s="42" t="s">
        <v>146</v>
      </c>
      <c r="E216" s="27">
        <f t="shared" si="35"/>
        <v>0</v>
      </c>
      <c r="F216" s="27" t="e">
        <f>VLOOKUP(E216,Tab!$A$2:$B$255,2,TRUE)</f>
        <v>#N/A</v>
      </c>
      <c r="G216" s="28">
        <f t="shared" si="28"/>
        <v>485</v>
      </c>
      <c r="H216" s="28">
        <f t="shared" si="29"/>
        <v>0</v>
      </c>
      <c r="I216" s="28">
        <f t="shared" si="30"/>
        <v>0</v>
      </c>
      <c r="J216" s="28">
        <f t="shared" si="31"/>
        <v>0</v>
      </c>
      <c r="K216" s="28">
        <f t="shared" si="32"/>
        <v>0</v>
      </c>
      <c r="L216" s="29">
        <f t="shared" si="33"/>
        <v>485</v>
      </c>
      <c r="M216" s="30">
        <f t="shared" si="34"/>
        <v>97</v>
      </c>
      <c r="N216" s="31"/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2">
        <v>0</v>
      </c>
      <c r="BC216" s="32">
        <v>0</v>
      </c>
      <c r="BD216" s="32">
        <v>0</v>
      </c>
      <c r="BE216" s="170">
        <v>0</v>
      </c>
      <c r="BF216" s="165">
        <v>0</v>
      </c>
      <c r="BG216" s="32">
        <v>0</v>
      </c>
      <c r="BH216" s="32">
        <v>485</v>
      </c>
      <c r="BI216" s="32">
        <v>0</v>
      </c>
      <c r="BJ216" s="32">
        <v>0</v>
      </c>
      <c r="BK216" s="32">
        <v>0</v>
      </c>
      <c r="BL216" s="32">
        <v>0</v>
      </c>
      <c r="BM216" s="32">
        <v>0</v>
      </c>
      <c r="BN216" s="32">
        <v>0</v>
      </c>
      <c r="BO216" s="32">
        <v>0</v>
      </c>
      <c r="BP216" s="32">
        <v>0</v>
      </c>
      <c r="BQ216" s="32">
        <v>0</v>
      </c>
      <c r="BR216" s="32">
        <v>0</v>
      </c>
      <c r="BS216" s="33">
        <v>0</v>
      </c>
    </row>
    <row r="217" spans="1:71" ht="14.1" customHeight="1" x14ac:dyDescent="0.25">
      <c r="A217" s="23">
        <f t="shared" si="27"/>
        <v>204</v>
      </c>
      <c r="B217" s="159" t="s">
        <v>379</v>
      </c>
      <c r="C217" s="35">
        <v>13492</v>
      </c>
      <c r="D217" s="158" t="s">
        <v>44</v>
      </c>
      <c r="E217" s="27">
        <f t="shared" si="35"/>
        <v>482</v>
      </c>
      <c r="F217" s="27" t="e">
        <f>VLOOKUP(E217,Tab!$A$2:$B$255,2,TRUE)</f>
        <v>#N/A</v>
      </c>
      <c r="G217" s="28">
        <f t="shared" si="28"/>
        <v>482</v>
      </c>
      <c r="H217" s="28">
        <f t="shared" si="29"/>
        <v>0</v>
      </c>
      <c r="I217" s="28">
        <f t="shared" si="30"/>
        <v>0</v>
      </c>
      <c r="J217" s="28">
        <f t="shared" si="31"/>
        <v>0</v>
      </c>
      <c r="K217" s="28">
        <f t="shared" si="32"/>
        <v>0</v>
      </c>
      <c r="L217" s="29">
        <f t="shared" si="33"/>
        <v>482</v>
      </c>
      <c r="M217" s="30">
        <f t="shared" si="34"/>
        <v>96.4</v>
      </c>
      <c r="N217" s="31"/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482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0</v>
      </c>
      <c r="AW217" s="32">
        <v>0</v>
      </c>
      <c r="AX217" s="32">
        <v>0</v>
      </c>
      <c r="AY217" s="32">
        <v>0</v>
      </c>
      <c r="AZ217" s="32">
        <v>0</v>
      </c>
      <c r="BA217" s="32">
        <v>0</v>
      </c>
      <c r="BB217" s="32">
        <v>0</v>
      </c>
      <c r="BC217" s="32">
        <v>0</v>
      </c>
      <c r="BD217" s="32">
        <v>0</v>
      </c>
      <c r="BE217" s="170">
        <v>0</v>
      </c>
      <c r="BF217" s="165">
        <v>0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0</v>
      </c>
      <c r="BO217" s="32">
        <v>0</v>
      </c>
      <c r="BP217" s="32">
        <v>0</v>
      </c>
      <c r="BQ217" s="32">
        <v>0</v>
      </c>
      <c r="BR217" s="32">
        <v>0</v>
      </c>
      <c r="BS217" s="33">
        <v>0</v>
      </c>
    </row>
    <row r="218" spans="1:71" ht="14.1" customHeight="1" x14ac:dyDescent="0.25">
      <c r="A218" s="23">
        <f t="shared" si="27"/>
        <v>205</v>
      </c>
      <c r="B218" s="43" t="s">
        <v>406</v>
      </c>
      <c r="C218" s="35">
        <v>14440</v>
      </c>
      <c r="D218" s="40" t="s">
        <v>404</v>
      </c>
      <c r="E218" s="27">
        <f t="shared" si="35"/>
        <v>481</v>
      </c>
      <c r="F218" s="27" t="e">
        <f>VLOOKUP(E218,Tab!$A$2:$B$255,2,TRUE)</f>
        <v>#N/A</v>
      </c>
      <c r="G218" s="28">
        <f t="shared" si="28"/>
        <v>481</v>
      </c>
      <c r="H218" s="28">
        <f t="shared" si="29"/>
        <v>0</v>
      </c>
      <c r="I218" s="28">
        <f t="shared" si="30"/>
        <v>0</v>
      </c>
      <c r="J218" s="28">
        <f t="shared" si="31"/>
        <v>0</v>
      </c>
      <c r="K218" s="28">
        <f t="shared" si="32"/>
        <v>0</v>
      </c>
      <c r="L218" s="29">
        <f t="shared" si="33"/>
        <v>481</v>
      </c>
      <c r="M218" s="30">
        <f t="shared" si="34"/>
        <v>96.2</v>
      </c>
      <c r="N218" s="31"/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481</v>
      </c>
      <c r="AL218" s="32">
        <v>0</v>
      </c>
      <c r="AM218" s="32">
        <v>0</v>
      </c>
      <c r="AN218" s="32">
        <v>0</v>
      </c>
      <c r="AO218" s="32">
        <v>0</v>
      </c>
      <c r="AP218" s="32">
        <v>0</v>
      </c>
      <c r="AQ218" s="32">
        <v>0</v>
      </c>
      <c r="AR218" s="32">
        <v>0</v>
      </c>
      <c r="AS218" s="32">
        <v>0</v>
      </c>
      <c r="AT218" s="32"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2">
        <v>0</v>
      </c>
      <c r="BC218" s="32">
        <v>0</v>
      </c>
      <c r="BD218" s="32">
        <v>0</v>
      </c>
      <c r="BE218" s="170">
        <v>0</v>
      </c>
      <c r="BF218" s="165">
        <v>0</v>
      </c>
      <c r="BG218" s="32">
        <v>0</v>
      </c>
      <c r="BH218" s="32">
        <v>0</v>
      </c>
      <c r="BI218" s="32">
        <v>0</v>
      </c>
      <c r="BJ218" s="32">
        <v>0</v>
      </c>
      <c r="BK218" s="32">
        <v>0</v>
      </c>
      <c r="BL218" s="32">
        <v>0</v>
      </c>
      <c r="BM218" s="32">
        <v>0</v>
      </c>
      <c r="BN218" s="32">
        <v>0</v>
      </c>
      <c r="BO218" s="32">
        <v>0</v>
      </c>
      <c r="BP218" s="32">
        <v>0</v>
      </c>
      <c r="BQ218" s="32">
        <v>0</v>
      </c>
      <c r="BR218" s="32">
        <v>0</v>
      </c>
      <c r="BS218" s="33">
        <v>0</v>
      </c>
    </row>
    <row r="219" spans="1:71" ht="14.1" customHeight="1" x14ac:dyDescent="0.25">
      <c r="A219" s="23">
        <f t="shared" si="27"/>
        <v>206</v>
      </c>
      <c r="B219" s="41" t="s">
        <v>465</v>
      </c>
      <c r="C219" s="35">
        <v>15004</v>
      </c>
      <c r="D219" s="42" t="s">
        <v>386</v>
      </c>
      <c r="E219" s="27">
        <f t="shared" si="35"/>
        <v>0</v>
      </c>
      <c r="F219" s="27" t="e">
        <f>VLOOKUP(E219,Tab!$A$2:$B$255,2,TRUE)</f>
        <v>#N/A</v>
      </c>
      <c r="G219" s="28">
        <f t="shared" si="28"/>
        <v>476</v>
      </c>
      <c r="H219" s="28">
        <f t="shared" si="29"/>
        <v>0</v>
      </c>
      <c r="I219" s="28">
        <f t="shared" si="30"/>
        <v>0</v>
      </c>
      <c r="J219" s="28">
        <f t="shared" si="31"/>
        <v>0</v>
      </c>
      <c r="K219" s="28">
        <f t="shared" si="32"/>
        <v>0</v>
      </c>
      <c r="L219" s="29">
        <f t="shared" si="33"/>
        <v>476</v>
      </c>
      <c r="M219" s="30">
        <f t="shared" si="34"/>
        <v>95.2</v>
      </c>
      <c r="N219" s="31"/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476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32">
        <v>0</v>
      </c>
      <c r="BE219" s="170">
        <v>0</v>
      </c>
      <c r="BF219" s="165">
        <v>0</v>
      </c>
      <c r="BG219" s="32">
        <v>0</v>
      </c>
      <c r="BH219" s="32">
        <v>0</v>
      </c>
      <c r="BI219" s="32">
        <v>0</v>
      </c>
      <c r="BJ219" s="32">
        <v>0</v>
      </c>
      <c r="BK219" s="32">
        <v>0</v>
      </c>
      <c r="BL219" s="32">
        <v>0</v>
      </c>
      <c r="BM219" s="32">
        <v>0</v>
      </c>
      <c r="BN219" s="32">
        <v>0</v>
      </c>
      <c r="BO219" s="32">
        <v>0</v>
      </c>
      <c r="BP219" s="32">
        <v>0</v>
      </c>
      <c r="BQ219" s="32">
        <v>0</v>
      </c>
      <c r="BR219" s="32">
        <v>0</v>
      </c>
      <c r="BS219" s="33">
        <v>0</v>
      </c>
    </row>
    <row r="220" spans="1:71" ht="14.1" customHeight="1" x14ac:dyDescent="0.25">
      <c r="A220" s="23">
        <f t="shared" si="27"/>
        <v>207</v>
      </c>
      <c r="B220" s="41" t="s">
        <v>452</v>
      </c>
      <c r="C220" s="35">
        <v>13053</v>
      </c>
      <c r="D220" s="42" t="s">
        <v>44</v>
      </c>
      <c r="E220" s="27">
        <f t="shared" si="35"/>
        <v>0</v>
      </c>
      <c r="F220" s="27" t="e">
        <f>VLOOKUP(E220,Tab!$A$2:$B$255,2,TRUE)</f>
        <v>#N/A</v>
      </c>
      <c r="G220" s="28">
        <f t="shared" si="28"/>
        <v>476</v>
      </c>
      <c r="H220" s="28">
        <f t="shared" si="29"/>
        <v>0</v>
      </c>
      <c r="I220" s="28">
        <f t="shared" si="30"/>
        <v>0</v>
      </c>
      <c r="J220" s="28">
        <f t="shared" si="31"/>
        <v>0</v>
      </c>
      <c r="K220" s="28">
        <f t="shared" si="32"/>
        <v>0</v>
      </c>
      <c r="L220" s="29">
        <f t="shared" si="33"/>
        <v>476</v>
      </c>
      <c r="M220" s="30">
        <f t="shared" si="34"/>
        <v>95.2</v>
      </c>
      <c r="N220" s="31"/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32">
        <v>0</v>
      </c>
      <c r="BE220" s="170">
        <v>0</v>
      </c>
      <c r="BF220" s="165">
        <v>0</v>
      </c>
      <c r="BG220" s="32">
        <v>476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32">
        <v>0</v>
      </c>
      <c r="BP220" s="32">
        <v>0</v>
      </c>
      <c r="BQ220" s="32">
        <v>0</v>
      </c>
      <c r="BR220" s="32">
        <v>0</v>
      </c>
      <c r="BS220" s="33">
        <v>0</v>
      </c>
    </row>
    <row r="221" spans="1:71" ht="14.1" customHeight="1" x14ac:dyDescent="0.25">
      <c r="A221" s="23">
        <f t="shared" si="27"/>
        <v>208</v>
      </c>
      <c r="B221" s="159" t="s">
        <v>566</v>
      </c>
      <c r="C221" s="35">
        <v>10694</v>
      </c>
      <c r="D221" s="158" t="s">
        <v>44</v>
      </c>
      <c r="E221" s="27">
        <f t="shared" si="35"/>
        <v>475</v>
      </c>
      <c r="F221" s="27" t="e">
        <f>VLOOKUP(E221,Tab!$A$2:$B$255,2,TRUE)</f>
        <v>#N/A</v>
      </c>
      <c r="G221" s="28">
        <f t="shared" si="28"/>
        <v>475</v>
      </c>
      <c r="H221" s="28">
        <f t="shared" si="29"/>
        <v>0</v>
      </c>
      <c r="I221" s="28">
        <f t="shared" si="30"/>
        <v>0</v>
      </c>
      <c r="J221" s="28">
        <f t="shared" si="31"/>
        <v>0</v>
      </c>
      <c r="K221" s="28">
        <f t="shared" si="32"/>
        <v>0</v>
      </c>
      <c r="L221" s="29">
        <f t="shared" si="33"/>
        <v>475</v>
      </c>
      <c r="M221" s="30">
        <f t="shared" si="34"/>
        <v>95</v>
      </c>
      <c r="N221" s="31"/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475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170">
        <v>0</v>
      </c>
      <c r="BF221" s="165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  <c r="BN221" s="32">
        <v>0</v>
      </c>
      <c r="BO221" s="32">
        <v>0</v>
      </c>
      <c r="BP221" s="32">
        <v>0</v>
      </c>
      <c r="BQ221" s="32">
        <v>0</v>
      </c>
      <c r="BR221" s="32">
        <v>0</v>
      </c>
      <c r="BS221" s="33">
        <v>0</v>
      </c>
    </row>
    <row r="222" spans="1:71" ht="14.1" customHeight="1" x14ac:dyDescent="0.25">
      <c r="A222" s="23">
        <f t="shared" si="27"/>
        <v>209</v>
      </c>
      <c r="B222" s="159" t="s">
        <v>563</v>
      </c>
      <c r="C222" s="35">
        <v>15346</v>
      </c>
      <c r="D222" s="158" t="s">
        <v>118</v>
      </c>
      <c r="E222" s="27">
        <f t="shared" si="35"/>
        <v>474</v>
      </c>
      <c r="F222" s="27" t="e">
        <f>VLOOKUP(E222,Tab!$A$2:$B$255,2,TRUE)</f>
        <v>#N/A</v>
      </c>
      <c r="G222" s="28">
        <f t="shared" si="28"/>
        <v>474</v>
      </c>
      <c r="H222" s="28">
        <f t="shared" si="29"/>
        <v>0</v>
      </c>
      <c r="I222" s="28">
        <f t="shared" si="30"/>
        <v>0</v>
      </c>
      <c r="J222" s="28">
        <f t="shared" si="31"/>
        <v>0</v>
      </c>
      <c r="K222" s="28">
        <f t="shared" si="32"/>
        <v>0</v>
      </c>
      <c r="L222" s="29">
        <f t="shared" si="33"/>
        <v>474</v>
      </c>
      <c r="M222" s="30">
        <f t="shared" si="34"/>
        <v>94.8</v>
      </c>
      <c r="N222" s="31"/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474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32">
        <v>0</v>
      </c>
      <c r="BE222" s="170">
        <v>0</v>
      </c>
      <c r="BF222" s="165">
        <v>0</v>
      </c>
      <c r="BG222" s="32">
        <v>0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0</v>
      </c>
      <c r="BO222" s="32">
        <v>0</v>
      </c>
      <c r="BP222" s="32">
        <v>0</v>
      </c>
      <c r="BQ222" s="32">
        <v>0</v>
      </c>
      <c r="BR222" s="32">
        <v>0</v>
      </c>
      <c r="BS222" s="33">
        <v>0</v>
      </c>
    </row>
    <row r="223" spans="1:71" ht="14.1" customHeight="1" x14ac:dyDescent="0.25">
      <c r="A223" s="23">
        <f t="shared" si="27"/>
        <v>210</v>
      </c>
      <c r="B223" s="43" t="s">
        <v>237</v>
      </c>
      <c r="C223" s="35">
        <v>525</v>
      </c>
      <c r="D223" s="40" t="s">
        <v>44</v>
      </c>
      <c r="E223" s="27">
        <f t="shared" si="35"/>
        <v>0</v>
      </c>
      <c r="F223" s="27" t="e">
        <f>VLOOKUP(E223,Tab!$A$2:$B$255,2,TRUE)</f>
        <v>#N/A</v>
      </c>
      <c r="G223" s="28">
        <f t="shared" si="28"/>
        <v>474</v>
      </c>
      <c r="H223" s="28">
        <f t="shared" si="29"/>
        <v>0</v>
      </c>
      <c r="I223" s="28">
        <f t="shared" si="30"/>
        <v>0</v>
      </c>
      <c r="J223" s="28">
        <f t="shared" si="31"/>
        <v>0</v>
      </c>
      <c r="K223" s="28">
        <f t="shared" si="32"/>
        <v>0</v>
      </c>
      <c r="L223" s="29">
        <f t="shared" si="33"/>
        <v>474</v>
      </c>
      <c r="M223" s="30">
        <f t="shared" si="34"/>
        <v>94.8</v>
      </c>
      <c r="N223" s="31"/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474</v>
      </c>
      <c r="BD223" s="32">
        <v>0</v>
      </c>
      <c r="BE223" s="170">
        <v>0</v>
      </c>
      <c r="BF223" s="165">
        <v>0</v>
      </c>
      <c r="BG223" s="32">
        <v>0</v>
      </c>
      <c r="BH223" s="32">
        <v>0</v>
      </c>
      <c r="BI223" s="32">
        <v>0</v>
      </c>
      <c r="BJ223" s="32">
        <v>0</v>
      </c>
      <c r="BK223" s="32">
        <v>0</v>
      </c>
      <c r="BL223" s="32">
        <v>0</v>
      </c>
      <c r="BM223" s="32">
        <v>0</v>
      </c>
      <c r="BN223" s="32">
        <v>0</v>
      </c>
      <c r="BO223" s="32">
        <v>0</v>
      </c>
      <c r="BP223" s="32">
        <v>0</v>
      </c>
      <c r="BQ223" s="32">
        <v>0</v>
      </c>
      <c r="BR223" s="32">
        <v>0</v>
      </c>
      <c r="BS223" s="33">
        <v>0</v>
      </c>
    </row>
    <row r="224" spans="1:71" ht="14.1" customHeight="1" x14ac:dyDescent="0.25">
      <c r="A224" s="23">
        <f t="shared" si="27"/>
        <v>211</v>
      </c>
      <c r="B224" s="41" t="s">
        <v>61</v>
      </c>
      <c r="C224" s="35">
        <v>641</v>
      </c>
      <c r="D224" s="42" t="s">
        <v>26</v>
      </c>
      <c r="E224" s="27">
        <f t="shared" si="35"/>
        <v>0</v>
      </c>
      <c r="F224" s="27" t="e">
        <f>VLOOKUP(E224,Tab!$A$2:$B$255,2,TRUE)</f>
        <v>#N/A</v>
      </c>
      <c r="G224" s="28">
        <f t="shared" si="28"/>
        <v>474</v>
      </c>
      <c r="H224" s="28">
        <f t="shared" si="29"/>
        <v>0</v>
      </c>
      <c r="I224" s="28">
        <f t="shared" si="30"/>
        <v>0</v>
      </c>
      <c r="J224" s="28">
        <f t="shared" si="31"/>
        <v>0</v>
      </c>
      <c r="K224" s="28">
        <f t="shared" si="32"/>
        <v>0</v>
      </c>
      <c r="L224" s="29">
        <f t="shared" si="33"/>
        <v>474</v>
      </c>
      <c r="M224" s="30">
        <f t="shared" si="34"/>
        <v>94.8</v>
      </c>
      <c r="N224" s="31"/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32">
        <v>0</v>
      </c>
      <c r="BE224" s="170">
        <v>0</v>
      </c>
      <c r="BF224" s="165">
        <v>0</v>
      </c>
      <c r="BG224" s="32">
        <v>0</v>
      </c>
      <c r="BH224" s="32">
        <v>0</v>
      </c>
      <c r="BI224" s="32">
        <v>0</v>
      </c>
      <c r="BJ224" s="32">
        <v>0</v>
      </c>
      <c r="BK224" s="32">
        <v>0</v>
      </c>
      <c r="BL224" s="32">
        <v>0</v>
      </c>
      <c r="BM224" s="32">
        <v>474</v>
      </c>
      <c r="BN224" s="32">
        <v>0</v>
      </c>
      <c r="BO224" s="32">
        <v>0</v>
      </c>
      <c r="BP224" s="32">
        <v>0</v>
      </c>
      <c r="BQ224" s="32">
        <v>0</v>
      </c>
      <c r="BR224" s="32">
        <v>0</v>
      </c>
      <c r="BS224" s="33">
        <v>0</v>
      </c>
    </row>
    <row r="225" spans="1:71" ht="14.1" customHeight="1" x14ac:dyDescent="0.25">
      <c r="A225" s="23">
        <f t="shared" si="27"/>
        <v>212</v>
      </c>
      <c r="B225" s="43" t="s">
        <v>325</v>
      </c>
      <c r="C225" s="35">
        <v>14644</v>
      </c>
      <c r="D225" s="40" t="s">
        <v>44</v>
      </c>
      <c r="E225" s="27">
        <f t="shared" si="35"/>
        <v>472</v>
      </c>
      <c r="F225" s="27" t="e">
        <f>VLOOKUP(E225,Tab!$A$2:$B$255,2,TRUE)</f>
        <v>#N/A</v>
      </c>
      <c r="G225" s="28">
        <f t="shared" si="28"/>
        <v>472</v>
      </c>
      <c r="H225" s="28">
        <f t="shared" si="29"/>
        <v>0</v>
      </c>
      <c r="I225" s="28">
        <f t="shared" si="30"/>
        <v>0</v>
      </c>
      <c r="J225" s="28">
        <f t="shared" si="31"/>
        <v>0</v>
      </c>
      <c r="K225" s="28">
        <f t="shared" si="32"/>
        <v>0</v>
      </c>
      <c r="L225" s="29">
        <f t="shared" si="33"/>
        <v>472</v>
      </c>
      <c r="M225" s="30">
        <f t="shared" si="34"/>
        <v>94.4</v>
      </c>
      <c r="N225" s="31"/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472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32">
        <v>0</v>
      </c>
      <c r="BE225" s="170">
        <v>0</v>
      </c>
      <c r="BF225" s="165">
        <v>0</v>
      </c>
      <c r="BG225" s="32">
        <v>0</v>
      </c>
      <c r="BH225" s="32">
        <v>0</v>
      </c>
      <c r="BI225" s="32">
        <v>0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2">
        <v>0</v>
      </c>
      <c r="BP225" s="32">
        <v>0</v>
      </c>
      <c r="BQ225" s="32">
        <v>0</v>
      </c>
      <c r="BR225" s="32">
        <v>0</v>
      </c>
      <c r="BS225" s="33">
        <v>0</v>
      </c>
    </row>
    <row r="226" spans="1:71" ht="14.1" customHeight="1" x14ac:dyDescent="0.25">
      <c r="A226" s="23">
        <f t="shared" si="27"/>
        <v>213</v>
      </c>
      <c r="B226" s="159" t="s">
        <v>359</v>
      </c>
      <c r="C226" s="35">
        <v>15316</v>
      </c>
      <c r="D226" s="158" t="s">
        <v>146</v>
      </c>
      <c r="E226" s="27">
        <f t="shared" si="35"/>
        <v>472</v>
      </c>
      <c r="F226" s="27" t="e">
        <f>VLOOKUP(E226,Tab!$A$2:$B$255,2,TRUE)</f>
        <v>#N/A</v>
      </c>
      <c r="G226" s="28">
        <f t="shared" si="28"/>
        <v>472</v>
      </c>
      <c r="H226" s="28">
        <f t="shared" si="29"/>
        <v>0</v>
      </c>
      <c r="I226" s="28">
        <f t="shared" si="30"/>
        <v>0</v>
      </c>
      <c r="J226" s="28">
        <f t="shared" si="31"/>
        <v>0</v>
      </c>
      <c r="K226" s="28">
        <f t="shared" si="32"/>
        <v>0</v>
      </c>
      <c r="L226" s="29">
        <f t="shared" si="33"/>
        <v>472</v>
      </c>
      <c r="M226" s="30">
        <f t="shared" si="34"/>
        <v>94.4</v>
      </c>
      <c r="N226" s="31"/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472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170">
        <v>0</v>
      </c>
      <c r="BF226" s="165">
        <v>0</v>
      </c>
      <c r="BG226" s="32">
        <v>0</v>
      </c>
      <c r="BH226" s="32">
        <v>0</v>
      </c>
      <c r="BI226" s="32">
        <v>0</v>
      </c>
      <c r="BJ226" s="32">
        <v>0</v>
      </c>
      <c r="BK226" s="32">
        <v>0</v>
      </c>
      <c r="BL226" s="32">
        <v>0</v>
      </c>
      <c r="BM226" s="32">
        <v>0</v>
      </c>
      <c r="BN226" s="32">
        <v>0</v>
      </c>
      <c r="BO226" s="32">
        <v>0</v>
      </c>
      <c r="BP226" s="32">
        <v>0</v>
      </c>
      <c r="BQ226" s="32">
        <v>0</v>
      </c>
      <c r="BR226" s="32">
        <v>0</v>
      </c>
      <c r="BS226" s="33">
        <v>0</v>
      </c>
    </row>
    <row r="227" spans="1:71" ht="14.1" customHeight="1" x14ac:dyDescent="0.25">
      <c r="A227" s="23">
        <f t="shared" si="27"/>
        <v>214</v>
      </c>
      <c r="B227" s="43" t="s">
        <v>319</v>
      </c>
      <c r="C227" s="35">
        <v>7503</v>
      </c>
      <c r="D227" s="40" t="s">
        <v>190</v>
      </c>
      <c r="E227" s="27">
        <f t="shared" si="35"/>
        <v>472</v>
      </c>
      <c r="F227" s="27" t="e">
        <f>VLOOKUP(E227,Tab!$A$2:$B$255,2,TRUE)</f>
        <v>#N/A</v>
      </c>
      <c r="G227" s="28">
        <f t="shared" si="28"/>
        <v>472</v>
      </c>
      <c r="H227" s="28">
        <f t="shared" si="29"/>
        <v>0</v>
      </c>
      <c r="I227" s="28">
        <f t="shared" si="30"/>
        <v>0</v>
      </c>
      <c r="J227" s="28">
        <f t="shared" si="31"/>
        <v>0</v>
      </c>
      <c r="K227" s="28">
        <f t="shared" si="32"/>
        <v>0</v>
      </c>
      <c r="L227" s="29">
        <f t="shared" si="33"/>
        <v>472</v>
      </c>
      <c r="M227" s="30">
        <f t="shared" si="34"/>
        <v>94.4</v>
      </c>
      <c r="N227" s="31"/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472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32">
        <v>0</v>
      </c>
      <c r="BE227" s="170">
        <v>0</v>
      </c>
      <c r="BF227" s="165">
        <v>0</v>
      </c>
      <c r="BG227" s="32">
        <v>0</v>
      </c>
      <c r="BH227" s="32">
        <v>0</v>
      </c>
      <c r="BI227" s="32">
        <v>0</v>
      </c>
      <c r="BJ227" s="32">
        <v>0</v>
      </c>
      <c r="BK227" s="32">
        <v>0</v>
      </c>
      <c r="BL227" s="32">
        <v>0</v>
      </c>
      <c r="BM227" s="32">
        <v>0</v>
      </c>
      <c r="BN227" s="32">
        <v>0</v>
      </c>
      <c r="BO227" s="32">
        <v>0</v>
      </c>
      <c r="BP227" s="32">
        <v>0</v>
      </c>
      <c r="BQ227" s="32">
        <v>0</v>
      </c>
      <c r="BR227" s="32">
        <v>0</v>
      </c>
      <c r="BS227" s="33">
        <v>0</v>
      </c>
    </row>
    <row r="228" spans="1:71" ht="14.1" customHeight="1" x14ac:dyDescent="0.25">
      <c r="A228" s="23">
        <f t="shared" si="27"/>
        <v>215</v>
      </c>
      <c r="B228" s="47" t="s">
        <v>128</v>
      </c>
      <c r="C228" s="48">
        <v>4353</v>
      </c>
      <c r="D228" s="49" t="s">
        <v>26</v>
      </c>
      <c r="E228" s="27">
        <f t="shared" si="35"/>
        <v>0</v>
      </c>
      <c r="F228" s="27" t="e">
        <f>VLOOKUP(E228,Tab!$A$2:$B$255,2,TRUE)</f>
        <v>#N/A</v>
      </c>
      <c r="G228" s="28">
        <f t="shared" si="28"/>
        <v>472</v>
      </c>
      <c r="H228" s="28">
        <f t="shared" si="29"/>
        <v>0</v>
      </c>
      <c r="I228" s="28">
        <f t="shared" si="30"/>
        <v>0</v>
      </c>
      <c r="J228" s="28">
        <f t="shared" si="31"/>
        <v>0</v>
      </c>
      <c r="K228" s="28">
        <f t="shared" si="32"/>
        <v>0</v>
      </c>
      <c r="L228" s="29">
        <f t="shared" si="33"/>
        <v>472</v>
      </c>
      <c r="M228" s="30">
        <f t="shared" si="34"/>
        <v>94.4</v>
      </c>
      <c r="N228" s="31"/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0</v>
      </c>
      <c r="AW228" s="32">
        <v>0</v>
      </c>
      <c r="AX228" s="32">
        <v>0</v>
      </c>
      <c r="AY228" s="32">
        <v>0</v>
      </c>
      <c r="AZ228" s="32">
        <v>0</v>
      </c>
      <c r="BA228" s="32">
        <v>0</v>
      </c>
      <c r="BB228" s="32">
        <v>0</v>
      </c>
      <c r="BC228" s="32">
        <v>0</v>
      </c>
      <c r="BD228" s="32">
        <v>0</v>
      </c>
      <c r="BE228" s="170">
        <v>0</v>
      </c>
      <c r="BF228" s="165">
        <v>0</v>
      </c>
      <c r="BG228" s="32">
        <v>472</v>
      </c>
      <c r="BH228" s="32">
        <v>0</v>
      </c>
      <c r="BI228" s="32">
        <v>0</v>
      </c>
      <c r="BJ228" s="32">
        <v>0</v>
      </c>
      <c r="BK228" s="32">
        <v>0</v>
      </c>
      <c r="BL228" s="32">
        <v>0</v>
      </c>
      <c r="BM228" s="32">
        <v>0</v>
      </c>
      <c r="BN228" s="32">
        <v>0</v>
      </c>
      <c r="BO228" s="32">
        <v>0</v>
      </c>
      <c r="BP228" s="32">
        <v>0</v>
      </c>
      <c r="BQ228" s="32">
        <v>0</v>
      </c>
      <c r="BR228" s="32">
        <v>0</v>
      </c>
      <c r="BS228" s="33">
        <v>0</v>
      </c>
    </row>
    <row r="229" spans="1:71" ht="14.1" customHeight="1" x14ac:dyDescent="0.25">
      <c r="A229" s="23">
        <f t="shared" si="27"/>
        <v>216</v>
      </c>
      <c r="B229" s="41" t="s">
        <v>435</v>
      </c>
      <c r="C229" s="35">
        <v>11253</v>
      </c>
      <c r="D229" s="42" t="s">
        <v>60</v>
      </c>
      <c r="E229" s="27">
        <f t="shared" si="35"/>
        <v>0</v>
      </c>
      <c r="F229" s="27" t="e">
        <f>VLOOKUP(E229,Tab!$A$2:$B$255,2,TRUE)</f>
        <v>#N/A</v>
      </c>
      <c r="G229" s="28">
        <f t="shared" si="28"/>
        <v>472</v>
      </c>
      <c r="H229" s="28">
        <f t="shared" si="29"/>
        <v>0</v>
      </c>
      <c r="I229" s="28">
        <f t="shared" si="30"/>
        <v>0</v>
      </c>
      <c r="J229" s="28">
        <f t="shared" si="31"/>
        <v>0</v>
      </c>
      <c r="K229" s="28">
        <f t="shared" si="32"/>
        <v>0</v>
      </c>
      <c r="L229" s="29">
        <f t="shared" si="33"/>
        <v>472</v>
      </c>
      <c r="M229" s="30">
        <f t="shared" si="34"/>
        <v>94.4</v>
      </c>
      <c r="N229" s="31"/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32">
        <v>0</v>
      </c>
      <c r="BE229" s="170">
        <v>0</v>
      </c>
      <c r="BF229" s="165">
        <v>0</v>
      </c>
      <c r="BG229" s="32">
        <v>0</v>
      </c>
      <c r="BH229" s="32">
        <v>472</v>
      </c>
      <c r="BI229" s="32">
        <v>0</v>
      </c>
      <c r="BJ229" s="32">
        <v>0</v>
      </c>
      <c r="BK229" s="32">
        <v>0</v>
      </c>
      <c r="BL229" s="32">
        <v>0</v>
      </c>
      <c r="BM229" s="32">
        <v>0</v>
      </c>
      <c r="BN229" s="32">
        <v>0</v>
      </c>
      <c r="BO229" s="32">
        <v>0</v>
      </c>
      <c r="BP229" s="32">
        <v>0</v>
      </c>
      <c r="BQ229" s="32">
        <v>0</v>
      </c>
      <c r="BR229" s="32">
        <v>0</v>
      </c>
      <c r="BS229" s="33">
        <v>0</v>
      </c>
    </row>
    <row r="230" spans="1:71" ht="14.1" customHeight="1" x14ac:dyDescent="0.25">
      <c r="A230" s="23">
        <f t="shared" si="27"/>
        <v>217</v>
      </c>
      <c r="B230" s="43" t="s">
        <v>426</v>
      </c>
      <c r="C230" s="35">
        <v>14680</v>
      </c>
      <c r="D230" s="40" t="s">
        <v>82</v>
      </c>
      <c r="E230" s="27">
        <f t="shared" si="35"/>
        <v>0</v>
      </c>
      <c r="F230" s="27" t="e">
        <f>VLOOKUP(E230,Tab!$A$2:$B$255,2,TRUE)</f>
        <v>#N/A</v>
      </c>
      <c r="G230" s="28">
        <f t="shared" si="28"/>
        <v>469</v>
      </c>
      <c r="H230" s="28">
        <f t="shared" si="29"/>
        <v>0</v>
      </c>
      <c r="I230" s="28">
        <f t="shared" si="30"/>
        <v>0</v>
      </c>
      <c r="J230" s="28">
        <f t="shared" si="31"/>
        <v>0</v>
      </c>
      <c r="K230" s="28">
        <f t="shared" si="32"/>
        <v>0</v>
      </c>
      <c r="L230" s="29">
        <f t="shared" si="33"/>
        <v>469</v>
      </c>
      <c r="M230" s="30">
        <f t="shared" si="34"/>
        <v>93.8</v>
      </c>
      <c r="N230" s="31"/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32">
        <v>0</v>
      </c>
      <c r="BE230" s="170">
        <v>0</v>
      </c>
      <c r="BF230" s="165">
        <v>0</v>
      </c>
      <c r="BG230" s="32">
        <v>0</v>
      </c>
      <c r="BH230" s="32">
        <v>0</v>
      </c>
      <c r="BI230" s="32">
        <v>0</v>
      </c>
      <c r="BJ230" s="32">
        <v>0</v>
      </c>
      <c r="BK230" s="32">
        <v>0</v>
      </c>
      <c r="BL230" s="32">
        <v>0</v>
      </c>
      <c r="BM230" s="32">
        <v>0</v>
      </c>
      <c r="BN230" s="32">
        <v>0</v>
      </c>
      <c r="BO230" s="32">
        <v>0</v>
      </c>
      <c r="BP230" s="32">
        <v>0</v>
      </c>
      <c r="BQ230" s="32">
        <v>469</v>
      </c>
      <c r="BR230" s="32">
        <v>0</v>
      </c>
      <c r="BS230" s="33">
        <v>0</v>
      </c>
    </row>
    <row r="231" spans="1:71" ht="14.1" customHeight="1" x14ac:dyDescent="0.25">
      <c r="A231" s="23">
        <f t="shared" si="27"/>
        <v>218</v>
      </c>
      <c r="B231" s="159" t="s">
        <v>355</v>
      </c>
      <c r="C231" s="35">
        <v>2000</v>
      </c>
      <c r="D231" s="158" t="s">
        <v>79</v>
      </c>
      <c r="E231" s="27">
        <f t="shared" si="35"/>
        <v>0</v>
      </c>
      <c r="F231" s="27" t="e">
        <f>VLOOKUP(E231,Tab!$A$2:$B$255,2,TRUE)</f>
        <v>#N/A</v>
      </c>
      <c r="G231" s="28">
        <f t="shared" si="28"/>
        <v>468</v>
      </c>
      <c r="H231" s="28">
        <f t="shared" si="29"/>
        <v>0</v>
      </c>
      <c r="I231" s="28">
        <f t="shared" si="30"/>
        <v>0</v>
      </c>
      <c r="J231" s="28">
        <f t="shared" si="31"/>
        <v>0</v>
      </c>
      <c r="K231" s="28">
        <f t="shared" si="32"/>
        <v>0</v>
      </c>
      <c r="L231" s="29">
        <f t="shared" si="33"/>
        <v>468</v>
      </c>
      <c r="M231" s="30">
        <f t="shared" si="34"/>
        <v>93.6</v>
      </c>
      <c r="N231" s="31"/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32">
        <v>0</v>
      </c>
      <c r="BE231" s="170">
        <v>0</v>
      </c>
      <c r="BF231" s="165">
        <v>0</v>
      </c>
      <c r="BG231" s="32">
        <v>0</v>
      </c>
      <c r="BH231" s="32">
        <v>0</v>
      </c>
      <c r="BI231" s="32">
        <v>0</v>
      </c>
      <c r="BJ231" s="32">
        <v>468</v>
      </c>
      <c r="BK231" s="32">
        <v>0</v>
      </c>
      <c r="BL231" s="32">
        <v>0</v>
      </c>
      <c r="BM231" s="32">
        <v>0</v>
      </c>
      <c r="BN231" s="32">
        <v>0</v>
      </c>
      <c r="BO231" s="32">
        <v>0</v>
      </c>
      <c r="BP231" s="32">
        <v>0</v>
      </c>
      <c r="BQ231" s="32">
        <v>0</v>
      </c>
      <c r="BR231" s="32">
        <v>0</v>
      </c>
      <c r="BS231" s="33">
        <v>0</v>
      </c>
    </row>
    <row r="232" spans="1:71" ht="14.1" customHeight="1" x14ac:dyDescent="0.25">
      <c r="A232" s="23">
        <f t="shared" si="27"/>
        <v>219</v>
      </c>
      <c r="B232" s="43" t="s">
        <v>316</v>
      </c>
      <c r="C232" s="35">
        <v>13155</v>
      </c>
      <c r="D232" s="40" t="s">
        <v>140</v>
      </c>
      <c r="E232" s="27">
        <f t="shared" si="35"/>
        <v>0</v>
      </c>
      <c r="F232" s="27" t="e">
        <f>VLOOKUP(E232,Tab!$A$2:$B$255,2,TRUE)</f>
        <v>#N/A</v>
      </c>
      <c r="G232" s="28">
        <f t="shared" si="28"/>
        <v>463</v>
      </c>
      <c r="H232" s="28">
        <f t="shared" si="29"/>
        <v>0</v>
      </c>
      <c r="I232" s="28">
        <f t="shared" si="30"/>
        <v>0</v>
      </c>
      <c r="J232" s="28">
        <f t="shared" si="31"/>
        <v>0</v>
      </c>
      <c r="K232" s="28">
        <f t="shared" si="32"/>
        <v>0</v>
      </c>
      <c r="L232" s="29">
        <f t="shared" si="33"/>
        <v>463</v>
      </c>
      <c r="M232" s="30">
        <f t="shared" si="34"/>
        <v>92.6</v>
      </c>
      <c r="N232" s="31"/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2">
        <v>0</v>
      </c>
      <c r="BC232" s="32">
        <v>0</v>
      </c>
      <c r="BD232" s="32">
        <v>0</v>
      </c>
      <c r="BE232" s="170">
        <v>0</v>
      </c>
      <c r="BF232" s="165">
        <v>0</v>
      </c>
      <c r="BG232" s="32">
        <v>0</v>
      </c>
      <c r="BH232" s="32">
        <v>0</v>
      </c>
      <c r="BI232" s="32">
        <v>0</v>
      </c>
      <c r="BJ232" s="32">
        <v>0</v>
      </c>
      <c r="BK232" s="32">
        <v>0</v>
      </c>
      <c r="BL232" s="32">
        <v>0</v>
      </c>
      <c r="BM232" s="32">
        <v>0</v>
      </c>
      <c r="BN232" s="32">
        <v>0</v>
      </c>
      <c r="BO232" s="32">
        <v>463</v>
      </c>
      <c r="BP232" s="32">
        <v>0</v>
      </c>
      <c r="BQ232" s="32">
        <v>0</v>
      </c>
      <c r="BR232" s="32">
        <v>0</v>
      </c>
      <c r="BS232" s="33">
        <v>0</v>
      </c>
    </row>
    <row r="233" spans="1:71" ht="14.1" customHeight="1" x14ac:dyDescent="0.25">
      <c r="A233" s="23">
        <f t="shared" si="27"/>
        <v>220</v>
      </c>
      <c r="B233" s="43" t="s">
        <v>318</v>
      </c>
      <c r="C233" s="35">
        <v>14052</v>
      </c>
      <c r="D233" s="40" t="s">
        <v>118</v>
      </c>
      <c r="E233" s="27">
        <f t="shared" si="35"/>
        <v>0</v>
      </c>
      <c r="F233" s="27" t="e">
        <f>VLOOKUP(E233,Tab!$A$2:$B$255,2,TRUE)</f>
        <v>#N/A</v>
      </c>
      <c r="G233" s="28">
        <f t="shared" si="28"/>
        <v>461</v>
      </c>
      <c r="H233" s="28">
        <f t="shared" si="29"/>
        <v>0</v>
      </c>
      <c r="I233" s="28">
        <f t="shared" si="30"/>
        <v>0</v>
      </c>
      <c r="J233" s="28">
        <f t="shared" si="31"/>
        <v>0</v>
      </c>
      <c r="K233" s="28">
        <f t="shared" si="32"/>
        <v>0</v>
      </c>
      <c r="L233" s="29">
        <f t="shared" si="33"/>
        <v>461</v>
      </c>
      <c r="M233" s="30">
        <f t="shared" si="34"/>
        <v>92.2</v>
      </c>
      <c r="N233" s="31"/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32">
        <v>0</v>
      </c>
      <c r="BE233" s="170">
        <v>0</v>
      </c>
      <c r="BF233" s="165">
        <v>0</v>
      </c>
      <c r="BG233" s="32">
        <v>0</v>
      </c>
      <c r="BH233" s="32">
        <v>0</v>
      </c>
      <c r="BI233" s="32">
        <v>0</v>
      </c>
      <c r="BJ233" s="32">
        <v>0</v>
      </c>
      <c r="BK233" s="32">
        <v>0</v>
      </c>
      <c r="BL233" s="32">
        <v>0</v>
      </c>
      <c r="BM233" s="32">
        <v>0</v>
      </c>
      <c r="BN233" s="32">
        <v>0</v>
      </c>
      <c r="BO233" s="32">
        <v>0</v>
      </c>
      <c r="BP233" s="32">
        <v>0</v>
      </c>
      <c r="BQ233" s="32">
        <v>0</v>
      </c>
      <c r="BR233" s="32">
        <v>461</v>
      </c>
      <c r="BS233" s="33">
        <v>0</v>
      </c>
    </row>
    <row r="234" spans="1:71" ht="14.1" customHeight="1" x14ac:dyDescent="0.25">
      <c r="A234" s="23">
        <f t="shared" si="27"/>
        <v>221</v>
      </c>
      <c r="B234" s="43" t="s">
        <v>424</v>
      </c>
      <c r="C234" s="35">
        <v>14964</v>
      </c>
      <c r="D234" s="40" t="s">
        <v>44</v>
      </c>
      <c r="E234" s="27">
        <f t="shared" si="35"/>
        <v>0</v>
      </c>
      <c r="F234" s="27" t="e">
        <f>VLOOKUP(E234,Tab!$A$2:$B$255,2,TRUE)</f>
        <v>#N/A</v>
      </c>
      <c r="G234" s="28">
        <f t="shared" si="28"/>
        <v>461</v>
      </c>
      <c r="H234" s="28">
        <f t="shared" si="29"/>
        <v>0</v>
      </c>
      <c r="I234" s="28">
        <f t="shared" si="30"/>
        <v>0</v>
      </c>
      <c r="J234" s="28">
        <f t="shared" si="31"/>
        <v>0</v>
      </c>
      <c r="K234" s="28">
        <f t="shared" si="32"/>
        <v>0</v>
      </c>
      <c r="L234" s="29">
        <f t="shared" si="33"/>
        <v>461</v>
      </c>
      <c r="M234" s="30">
        <f t="shared" si="34"/>
        <v>92.2</v>
      </c>
      <c r="N234" s="31"/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32">
        <v>0</v>
      </c>
      <c r="BE234" s="170">
        <v>0</v>
      </c>
      <c r="BF234" s="165">
        <v>0</v>
      </c>
      <c r="BG234" s="32">
        <v>0</v>
      </c>
      <c r="BH234" s="32">
        <v>0</v>
      </c>
      <c r="BI234" s="32">
        <v>0</v>
      </c>
      <c r="BJ234" s="32">
        <v>0</v>
      </c>
      <c r="BK234" s="32">
        <v>0</v>
      </c>
      <c r="BL234" s="32">
        <v>0</v>
      </c>
      <c r="BM234" s="32">
        <v>0</v>
      </c>
      <c r="BN234" s="32">
        <v>0</v>
      </c>
      <c r="BO234" s="32">
        <v>0</v>
      </c>
      <c r="BP234" s="32">
        <v>0</v>
      </c>
      <c r="BQ234" s="32">
        <v>461</v>
      </c>
      <c r="BR234" s="32">
        <v>0</v>
      </c>
      <c r="BS234" s="33">
        <v>0</v>
      </c>
    </row>
    <row r="235" spans="1:71" ht="14.1" customHeight="1" x14ac:dyDescent="0.25">
      <c r="A235" s="23">
        <f t="shared" si="27"/>
        <v>222</v>
      </c>
      <c r="B235" s="159" t="s">
        <v>591</v>
      </c>
      <c r="C235" s="35">
        <v>14974</v>
      </c>
      <c r="D235" s="158" t="s">
        <v>41</v>
      </c>
      <c r="E235" s="27">
        <f t="shared" si="35"/>
        <v>458</v>
      </c>
      <c r="F235" s="27" t="e">
        <f>VLOOKUP(E235,Tab!$A$2:$B$255,2,TRUE)</f>
        <v>#N/A</v>
      </c>
      <c r="G235" s="28">
        <f t="shared" si="28"/>
        <v>458</v>
      </c>
      <c r="H235" s="28">
        <f t="shared" si="29"/>
        <v>0</v>
      </c>
      <c r="I235" s="28">
        <f t="shared" si="30"/>
        <v>0</v>
      </c>
      <c r="J235" s="28">
        <f t="shared" si="31"/>
        <v>0</v>
      </c>
      <c r="K235" s="28">
        <f t="shared" si="32"/>
        <v>0</v>
      </c>
      <c r="L235" s="29">
        <f t="shared" si="33"/>
        <v>458</v>
      </c>
      <c r="M235" s="30">
        <f t="shared" si="34"/>
        <v>91.6</v>
      </c>
      <c r="N235" s="31"/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458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32">
        <v>0</v>
      </c>
      <c r="BE235" s="170">
        <v>0</v>
      </c>
      <c r="BF235" s="165">
        <v>0</v>
      </c>
      <c r="BG235" s="32">
        <v>0</v>
      </c>
      <c r="BH235" s="32">
        <v>0</v>
      </c>
      <c r="BI235" s="32">
        <v>0</v>
      </c>
      <c r="BJ235" s="32">
        <v>0</v>
      </c>
      <c r="BK235" s="32">
        <v>0</v>
      </c>
      <c r="BL235" s="32">
        <v>0</v>
      </c>
      <c r="BM235" s="32">
        <v>0</v>
      </c>
      <c r="BN235" s="32">
        <v>0</v>
      </c>
      <c r="BO235" s="32">
        <v>0</v>
      </c>
      <c r="BP235" s="32">
        <v>0</v>
      </c>
      <c r="BQ235" s="32">
        <v>0</v>
      </c>
      <c r="BR235" s="32">
        <v>0</v>
      </c>
      <c r="BS235" s="33">
        <v>0</v>
      </c>
    </row>
    <row r="236" spans="1:71" ht="14.1" customHeight="1" x14ac:dyDescent="0.25">
      <c r="A236" s="23">
        <f t="shared" si="27"/>
        <v>223</v>
      </c>
      <c r="B236" s="159" t="s">
        <v>156</v>
      </c>
      <c r="C236" s="35">
        <v>2960</v>
      </c>
      <c r="D236" s="158" t="s">
        <v>39</v>
      </c>
      <c r="E236" s="27">
        <f t="shared" si="35"/>
        <v>0</v>
      </c>
      <c r="F236" s="27" t="e">
        <f>VLOOKUP(E236,Tab!$A$2:$B$255,2,TRUE)</f>
        <v>#N/A</v>
      </c>
      <c r="G236" s="28">
        <f t="shared" si="28"/>
        <v>458</v>
      </c>
      <c r="H236" s="28">
        <f t="shared" si="29"/>
        <v>0</v>
      </c>
      <c r="I236" s="28">
        <f t="shared" si="30"/>
        <v>0</v>
      </c>
      <c r="J236" s="28">
        <f t="shared" si="31"/>
        <v>0</v>
      </c>
      <c r="K236" s="28">
        <f t="shared" si="32"/>
        <v>0</v>
      </c>
      <c r="L236" s="29">
        <f t="shared" si="33"/>
        <v>458</v>
      </c>
      <c r="M236" s="30">
        <f t="shared" si="34"/>
        <v>91.6</v>
      </c>
      <c r="N236" s="31"/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0</v>
      </c>
      <c r="AW236" s="32">
        <v>0</v>
      </c>
      <c r="AX236" s="32">
        <v>0</v>
      </c>
      <c r="AY236" s="32">
        <v>0</v>
      </c>
      <c r="AZ236" s="32">
        <v>0</v>
      </c>
      <c r="BA236" s="32">
        <v>0</v>
      </c>
      <c r="BB236" s="32">
        <v>0</v>
      </c>
      <c r="BC236" s="32">
        <v>0</v>
      </c>
      <c r="BD236" s="32">
        <v>0</v>
      </c>
      <c r="BE236" s="170">
        <v>0</v>
      </c>
      <c r="BF236" s="165">
        <v>0</v>
      </c>
      <c r="BG236" s="32">
        <v>0</v>
      </c>
      <c r="BH236" s="32">
        <v>0</v>
      </c>
      <c r="BI236" s="32">
        <v>0</v>
      </c>
      <c r="BJ236" s="32">
        <v>0</v>
      </c>
      <c r="BK236" s="32">
        <v>0</v>
      </c>
      <c r="BL236" s="32">
        <v>0</v>
      </c>
      <c r="BM236" s="32">
        <v>458</v>
      </c>
      <c r="BN236" s="32">
        <v>0</v>
      </c>
      <c r="BO236" s="32">
        <v>0</v>
      </c>
      <c r="BP236" s="32">
        <v>0</v>
      </c>
      <c r="BQ236" s="32">
        <v>0</v>
      </c>
      <c r="BR236" s="32">
        <v>0</v>
      </c>
      <c r="BS236" s="33">
        <v>0</v>
      </c>
    </row>
    <row r="237" spans="1:71" ht="14.1" customHeight="1" x14ac:dyDescent="0.25">
      <c r="A237" s="23">
        <f t="shared" si="27"/>
        <v>224</v>
      </c>
      <c r="B237" s="45" t="s">
        <v>302</v>
      </c>
      <c r="C237" s="35">
        <v>11969</v>
      </c>
      <c r="D237" s="160" t="s">
        <v>44</v>
      </c>
      <c r="E237" s="27">
        <f t="shared" si="35"/>
        <v>456</v>
      </c>
      <c r="F237" s="27" t="e">
        <f>VLOOKUP(E237,Tab!$A$2:$B$255,2,TRUE)</f>
        <v>#N/A</v>
      </c>
      <c r="G237" s="28">
        <f t="shared" si="28"/>
        <v>456</v>
      </c>
      <c r="H237" s="28">
        <f t="shared" si="29"/>
        <v>0</v>
      </c>
      <c r="I237" s="28">
        <f t="shared" si="30"/>
        <v>0</v>
      </c>
      <c r="J237" s="28">
        <f t="shared" si="31"/>
        <v>0</v>
      </c>
      <c r="K237" s="28">
        <f t="shared" si="32"/>
        <v>0</v>
      </c>
      <c r="L237" s="29">
        <f t="shared" si="33"/>
        <v>456</v>
      </c>
      <c r="M237" s="30">
        <f t="shared" si="34"/>
        <v>91.2</v>
      </c>
      <c r="N237" s="31"/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456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32">
        <v>0</v>
      </c>
      <c r="BE237" s="170">
        <v>0</v>
      </c>
      <c r="BF237" s="165">
        <v>0</v>
      </c>
      <c r="BG237" s="32">
        <v>0</v>
      </c>
      <c r="BH237" s="32">
        <v>0</v>
      </c>
      <c r="BI237" s="32">
        <v>0</v>
      </c>
      <c r="BJ237" s="32">
        <v>0</v>
      </c>
      <c r="BK237" s="32">
        <v>0</v>
      </c>
      <c r="BL237" s="32">
        <v>0</v>
      </c>
      <c r="BM237" s="32">
        <v>0</v>
      </c>
      <c r="BN237" s="32">
        <v>0</v>
      </c>
      <c r="BO237" s="32">
        <v>0</v>
      </c>
      <c r="BP237" s="32">
        <v>0</v>
      </c>
      <c r="BQ237" s="32">
        <v>0</v>
      </c>
      <c r="BR237" s="32">
        <v>0</v>
      </c>
      <c r="BS237" s="33">
        <v>0</v>
      </c>
    </row>
    <row r="238" spans="1:71" ht="14.1" customHeight="1" x14ac:dyDescent="0.25">
      <c r="A238" s="23">
        <f t="shared" si="27"/>
        <v>225</v>
      </c>
      <c r="B238" s="45" t="s">
        <v>390</v>
      </c>
      <c r="C238" s="35">
        <v>13866</v>
      </c>
      <c r="D238" s="160" t="s">
        <v>39</v>
      </c>
      <c r="E238" s="27">
        <f t="shared" si="35"/>
        <v>0</v>
      </c>
      <c r="F238" s="27" t="e">
        <f>VLOOKUP(E238,Tab!$A$2:$B$255,2,TRUE)</f>
        <v>#N/A</v>
      </c>
      <c r="G238" s="28">
        <f t="shared" si="28"/>
        <v>452</v>
      </c>
      <c r="H238" s="28">
        <f t="shared" si="29"/>
        <v>0</v>
      </c>
      <c r="I238" s="28">
        <f t="shared" si="30"/>
        <v>0</v>
      </c>
      <c r="J238" s="28">
        <f t="shared" si="31"/>
        <v>0</v>
      </c>
      <c r="K238" s="28">
        <f t="shared" si="32"/>
        <v>0</v>
      </c>
      <c r="L238" s="29">
        <f t="shared" si="33"/>
        <v>452</v>
      </c>
      <c r="M238" s="30">
        <f t="shared" si="34"/>
        <v>90.4</v>
      </c>
      <c r="N238" s="31"/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2">
        <v>0</v>
      </c>
      <c r="BC238" s="32">
        <v>0</v>
      </c>
      <c r="BD238" s="32">
        <v>0</v>
      </c>
      <c r="BE238" s="170">
        <v>0</v>
      </c>
      <c r="BF238" s="165">
        <v>0</v>
      </c>
      <c r="BG238" s="32">
        <v>0</v>
      </c>
      <c r="BH238" s="32">
        <v>0</v>
      </c>
      <c r="BI238" s="32">
        <v>0</v>
      </c>
      <c r="BJ238" s="32">
        <v>0</v>
      </c>
      <c r="BK238" s="32">
        <v>0</v>
      </c>
      <c r="BL238" s="32">
        <v>0</v>
      </c>
      <c r="BM238" s="32">
        <v>452</v>
      </c>
      <c r="BN238" s="32">
        <v>0</v>
      </c>
      <c r="BO238" s="32">
        <v>0</v>
      </c>
      <c r="BP238" s="32">
        <v>0</v>
      </c>
      <c r="BQ238" s="32">
        <v>0</v>
      </c>
      <c r="BR238" s="32">
        <v>0</v>
      </c>
      <c r="BS238" s="33">
        <v>0</v>
      </c>
    </row>
    <row r="239" spans="1:71" ht="14.1" customHeight="1" x14ac:dyDescent="0.25">
      <c r="A239" s="23">
        <f t="shared" si="27"/>
        <v>226</v>
      </c>
      <c r="B239" s="41" t="s">
        <v>436</v>
      </c>
      <c r="C239" s="35">
        <v>11005</v>
      </c>
      <c r="D239" s="42" t="s">
        <v>82</v>
      </c>
      <c r="E239" s="27">
        <f t="shared" si="35"/>
        <v>0</v>
      </c>
      <c r="F239" s="27" t="e">
        <f>VLOOKUP(E239,Tab!$A$2:$B$255,2,TRUE)</f>
        <v>#N/A</v>
      </c>
      <c r="G239" s="28">
        <f t="shared" si="28"/>
        <v>451</v>
      </c>
      <c r="H239" s="28">
        <f t="shared" si="29"/>
        <v>0</v>
      </c>
      <c r="I239" s="28">
        <f t="shared" si="30"/>
        <v>0</v>
      </c>
      <c r="J239" s="28">
        <f t="shared" si="31"/>
        <v>0</v>
      </c>
      <c r="K239" s="28">
        <f t="shared" si="32"/>
        <v>0</v>
      </c>
      <c r="L239" s="29">
        <f t="shared" si="33"/>
        <v>451</v>
      </c>
      <c r="M239" s="30">
        <f t="shared" si="34"/>
        <v>90.2</v>
      </c>
      <c r="N239" s="31"/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32">
        <v>0</v>
      </c>
      <c r="BE239" s="170">
        <v>0</v>
      </c>
      <c r="BF239" s="165">
        <v>0</v>
      </c>
      <c r="BG239" s="32">
        <v>0</v>
      </c>
      <c r="BH239" s="32">
        <v>451</v>
      </c>
      <c r="BI239" s="32">
        <v>0</v>
      </c>
      <c r="BJ239" s="32">
        <v>0</v>
      </c>
      <c r="BK239" s="32">
        <v>0</v>
      </c>
      <c r="BL239" s="32">
        <v>0</v>
      </c>
      <c r="BM239" s="32">
        <v>0</v>
      </c>
      <c r="BN239" s="32">
        <v>0</v>
      </c>
      <c r="BO239" s="32">
        <v>0</v>
      </c>
      <c r="BP239" s="32">
        <v>0</v>
      </c>
      <c r="BQ239" s="32">
        <v>0</v>
      </c>
      <c r="BR239" s="32">
        <v>0</v>
      </c>
      <c r="BS239" s="33">
        <v>0</v>
      </c>
    </row>
    <row r="240" spans="1:71" ht="14.1" customHeight="1" x14ac:dyDescent="0.25">
      <c r="A240" s="23">
        <f t="shared" si="27"/>
        <v>227</v>
      </c>
      <c r="B240" s="43" t="s">
        <v>401</v>
      </c>
      <c r="C240" s="35">
        <v>13238</v>
      </c>
      <c r="D240" s="40" t="s">
        <v>41</v>
      </c>
      <c r="E240" s="27">
        <f t="shared" si="35"/>
        <v>450</v>
      </c>
      <c r="F240" s="27" t="e">
        <f>VLOOKUP(E240,Tab!$A$2:$B$255,2,TRUE)</f>
        <v>#N/A</v>
      </c>
      <c r="G240" s="28">
        <f t="shared" si="28"/>
        <v>450</v>
      </c>
      <c r="H240" s="28">
        <f t="shared" si="29"/>
        <v>0</v>
      </c>
      <c r="I240" s="28">
        <f t="shared" si="30"/>
        <v>0</v>
      </c>
      <c r="J240" s="28">
        <f t="shared" si="31"/>
        <v>0</v>
      </c>
      <c r="K240" s="28">
        <f t="shared" si="32"/>
        <v>0</v>
      </c>
      <c r="L240" s="29">
        <f t="shared" si="33"/>
        <v>450</v>
      </c>
      <c r="M240" s="30">
        <f t="shared" si="34"/>
        <v>90</v>
      </c>
      <c r="N240" s="31"/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450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  <c r="BD240" s="32">
        <v>0</v>
      </c>
      <c r="BE240" s="170">
        <v>0</v>
      </c>
      <c r="BF240" s="165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3">
        <v>0</v>
      </c>
    </row>
    <row r="241" spans="1:71" ht="14.1" customHeight="1" x14ac:dyDescent="0.25">
      <c r="A241" s="23">
        <f t="shared" si="27"/>
        <v>228</v>
      </c>
      <c r="B241" s="43" t="s">
        <v>393</v>
      </c>
      <c r="C241" s="35">
        <v>12021</v>
      </c>
      <c r="D241" s="40" t="s">
        <v>290</v>
      </c>
      <c r="E241" s="27">
        <f t="shared" si="35"/>
        <v>0</v>
      </c>
      <c r="F241" s="27" t="e">
        <f>VLOOKUP(E241,Tab!$A$2:$B$255,2,TRUE)</f>
        <v>#N/A</v>
      </c>
      <c r="G241" s="28">
        <f t="shared" si="28"/>
        <v>450</v>
      </c>
      <c r="H241" s="28">
        <f t="shared" si="29"/>
        <v>0</v>
      </c>
      <c r="I241" s="28">
        <f t="shared" si="30"/>
        <v>0</v>
      </c>
      <c r="J241" s="28">
        <f t="shared" si="31"/>
        <v>0</v>
      </c>
      <c r="K241" s="28">
        <f t="shared" si="32"/>
        <v>0</v>
      </c>
      <c r="L241" s="29">
        <f t="shared" si="33"/>
        <v>450</v>
      </c>
      <c r="M241" s="30">
        <f t="shared" si="34"/>
        <v>90</v>
      </c>
      <c r="N241" s="31"/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170">
        <v>0</v>
      </c>
      <c r="BF241" s="165">
        <v>0</v>
      </c>
      <c r="BG241" s="32">
        <v>0</v>
      </c>
      <c r="BH241" s="32">
        <v>450</v>
      </c>
      <c r="BI241" s="32">
        <v>0</v>
      </c>
      <c r="BJ241" s="32">
        <v>0</v>
      </c>
      <c r="BK241" s="32">
        <v>0</v>
      </c>
      <c r="BL241" s="32">
        <v>0</v>
      </c>
      <c r="BM241" s="32">
        <v>0</v>
      </c>
      <c r="BN241" s="32">
        <v>0</v>
      </c>
      <c r="BO241" s="32">
        <v>0</v>
      </c>
      <c r="BP241" s="32">
        <v>0</v>
      </c>
      <c r="BQ241" s="32">
        <v>0</v>
      </c>
      <c r="BR241" s="32">
        <v>0</v>
      </c>
      <c r="BS241" s="33">
        <v>0</v>
      </c>
    </row>
    <row r="242" spans="1:71" ht="14.1" customHeight="1" x14ac:dyDescent="0.25">
      <c r="A242" s="23">
        <f t="shared" si="27"/>
        <v>229</v>
      </c>
      <c r="B242" s="159" t="s">
        <v>175</v>
      </c>
      <c r="C242" s="35">
        <v>10105</v>
      </c>
      <c r="D242" s="158" t="s">
        <v>140</v>
      </c>
      <c r="E242" s="27">
        <f t="shared" si="35"/>
        <v>0</v>
      </c>
      <c r="F242" s="27" t="e">
        <f>VLOOKUP(E242,Tab!$A$2:$B$255,2,TRUE)</f>
        <v>#N/A</v>
      </c>
      <c r="G242" s="28">
        <f t="shared" si="28"/>
        <v>450</v>
      </c>
      <c r="H242" s="28">
        <f t="shared" si="29"/>
        <v>0</v>
      </c>
      <c r="I242" s="28">
        <f t="shared" si="30"/>
        <v>0</v>
      </c>
      <c r="J242" s="28">
        <f t="shared" si="31"/>
        <v>0</v>
      </c>
      <c r="K242" s="28">
        <f t="shared" si="32"/>
        <v>0</v>
      </c>
      <c r="L242" s="29">
        <f t="shared" si="33"/>
        <v>450</v>
      </c>
      <c r="M242" s="30">
        <f t="shared" si="34"/>
        <v>90</v>
      </c>
      <c r="N242" s="31"/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0</v>
      </c>
      <c r="AM242" s="32">
        <v>0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0</v>
      </c>
      <c r="AW242" s="32">
        <v>0</v>
      </c>
      <c r="AX242" s="32">
        <v>0</v>
      </c>
      <c r="AY242" s="32">
        <v>0</v>
      </c>
      <c r="AZ242" s="32">
        <v>0</v>
      </c>
      <c r="BA242" s="32">
        <v>0</v>
      </c>
      <c r="BB242" s="32">
        <v>0</v>
      </c>
      <c r="BC242" s="32">
        <v>0</v>
      </c>
      <c r="BD242" s="32">
        <v>0</v>
      </c>
      <c r="BE242" s="170">
        <v>0</v>
      </c>
      <c r="BF242" s="165">
        <v>0</v>
      </c>
      <c r="BG242" s="32">
        <v>0</v>
      </c>
      <c r="BH242" s="32">
        <v>0</v>
      </c>
      <c r="BI242" s="32">
        <v>0</v>
      </c>
      <c r="BJ242" s="32">
        <v>0</v>
      </c>
      <c r="BK242" s="32">
        <v>0</v>
      </c>
      <c r="BL242" s="32">
        <v>0</v>
      </c>
      <c r="BM242" s="32">
        <v>0</v>
      </c>
      <c r="BN242" s="32">
        <v>0</v>
      </c>
      <c r="BO242" s="32">
        <v>450</v>
      </c>
      <c r="BP242" s="32">
        <v>0</v>
      </c>
      <c r="BQ242" s="32">
        <v>0</v>
      </c>
      <c r="BR242" s="32">
        <v>0</v>
      </c>
      <c r="BS242" s="33">
        <v>0</v>
      </c>
    </row>
    <row r="243" spans="1:71" ht="14.1" customHeight="1" x14ac:dyDescent="0.25">
      <c r="A243" s="23">
        <f t="shared" si="27"/>
        <v>230</v>
      </c>
      <c r="B243" s="41" t="s">
        <v>466</v>
      </c>
      <c r="C243" s="35">
        <v>14876</v>
      </c>
      <c r="D243" s="42" t="s">
        <v>386</v>
      </c>
      <c r="E243" s="27">
        <f t="shared" si="35"/>
        <v>0</v>
      </c>
      <c r="F243" s="27" t="e">
        <f>VLOOKUP(E243,Tab!$A$2:$B$255,2,TRUE)</f>
        <v>#N/A</v>
      </c>
      <c r="G243" s="28">
        <f t="shared" si="28"/>
        <v>445</v>
      </c>
      <c r="H243" s="28">
        <f t="shared" si="29"/>
        <v>0</v>
      </c>
      <c r="I243" s="28">
        <f t="shared" si="30"/>
        <v>0</v>
      </c>
      <c r="J243" s="28">
        <f t="shared" si="31"/>
        <v>0</v>
      </c>
      <c r="K243" s="28">
        <f t="shared" si="32"/>
        <v>0</v>
      </c>
      <c r="L243" s="29">
        <f t="shared" si="33"/>
        <v>445</v>
      </c>
      <c r="M243" s="30">
        <f t="shared" si="34"/>
        <v>89</v>
      </c>
      <c r="N243" s="31"/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445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170">
        <v>0</v>
      </c>
      <c r="BF243" s="165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0</v>
      </c>
      <c r="BO243" s="32">
        <v>0</v>
      </c>
      <c r="BP243" s="32">
        <v>0</v>
      </c>
      <c r="BQ243" s="32">
        <v>0</v>
      </c>
      <c r="BR243" s="32">
        <v>0</v>
      </c>
      <c r="BS243" s="33">
        <v>0</v>
      </c>
    </row>
    <row r="244" spans="1:71" ht="14.1" customHeight="1" x14ac:dyDescent="0.25">
      <c r="A244" s="23">
        <f t="shared" si="27"/>
        <v>231</v>
      </c>
      <c r="B244" s="43" t="s">
        <v>424</v>
      </c>
      <c r="C244" s="35">
        <v>14449</v>
      </c>
      <c r="D244" s="40" t="s">
        <v>44</v>
      </c>
      <c r="E244" s="27">
        <f t="shared" si="35"/>
        <v>0</v>
      </c>
      <c r="F244" s="27" t="e">
        <f>VLOOKUP(E244,Tab!$A$2:$B$255,2,TRUE)</f>
        <v>#N/A</v>
      </c>
      <c r="G244" s="28">
        <f t="shared" si="28"/>
        <v>441</v>
      </c>
      <c r="H244" s="28">
        <f t="shared" si="29"/>
        <v>0</v>
      </c>
      <c r="I244" s="28">
        <f t="shared" si="30"/>
        <v>0</v>
      </c>
      <c r="J244" s="28">
        <f t="shared" si="31"/>
        <v>0</v>
      </c>
      <c r="K244" s="28">
        <f t="shared" si="32"/>
        <v>0</v>
      </c>
      <c r="L244" s="29">
        <f t="shared" si="33"/>
        <v>441</v>
      </c>
      <c r="M244" s="30">
        <f t="shared" si="34"/>
        <v>88.2</v>
      </c>
      <c r="N244" s="31"/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  <c r="BD244" s="32">
        <v>0</v>
      </c>
      <c r="BE244" s="170">
        <v>0</v>
      </c>
      <c r="BF244" s="165">
        <v>0</v>
      </c>
      <c r="BG244" s="32">
        <v>0</v>
      </c>
      <c r="BH244" s="32">
        <v>0</v>
      </c>
      <c r="BI244" s="32">
        <v>0</v>
      </c>
      <c r="BJ244" s="32">
        <v>0</v>
      </c>
      <c r="BK244" s="32">
        <v>0</v>
      </c>
      <c r="BL244" s="32">
        <v>0</v>
      </c>
      <c r="BM244" s="32">
        <v>0</v>
      </c>
      <c r="BN244" s="32">
        <v>0</v>
      </c>
      <c r="BO244" s="32">
        <v>0</v>
      </c>
      <c r="BP244" s="32">
        <v>0</v>
      </c>
      <c r="BQ244" s="32">
        <v>441</v>
      </c>
      <c r="BR244" s="32">
        <v>0</v>
      </c>
      <c r="BS244" s="33">
        <v>0</v>
      </c>
    </row>
    <row r="245" spans="1:71" ht="14.1" customHeight="1" x14ac:dyDescent="0.25">
      <c r="A245" s="23">
        <f t="shared" si="27"/>
        <v>232</v>
      </c>
      <c r="B245" s="159" t="s">
        <v>542</v>
      </c>
      <c r="C245" s="35">
        <v>15381</v>
      </c>
      <c r="D245" s="158" t="s">
        <v>44</v>
      </c>
      <c r="E245" s="27">
        <f t="shared" si="35"/>
        <v>439</v>
      </c>
      <c r="F245" s="27" t="e">
        <f>VLOOKUP(E245,Tab!$A$2:$B$255,2,TRUE)</f>
        <v>#N/A</v>
      </c>
      <c r="G245" s="28">
        <f t="shared" si="28"/>
        <v>439</v>
      </c>
      <c r="H245" s="28">
        <f t="shared" si="29"/>
        <v>0</v>
      </c>
      <c r="I245" s="28">
        <f t="shared" si="30"/>
        <v>0</v>
      </c>
      <c r="J245" s="28">
        <f t="shared" si="31"/>
        <v>0</v>
      </c>
      <c r="K245" s="28">
        <f t="shared" si="32"/>
        <v>0</v>
      </c>
      <c r="L245" s="29">
        <f t="shared" si="33"/>
        <v>439</v>
      </c>
      <c r="M245" s="30">
        <f t="shared" si="34"/>
        <v>87.8</v>
      </c>
      <c r="N245" s="31"/>
      <c r="O245" s="32">
        <v>0</v>
      </c>
      <c r="P245" s="32">
        <v>439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170">
        <v>0</v>
      </c>
      <c r="BF245" s="165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2">
        <v>0</v>
      </c>
      <c r="BP245" s="32">
        <v>0</v>
      </c>
      <c r="BQ245" s="32">
        <v>0</v>
      </c>
      <c r="BR245" s="32">
        <v>0</v>
      </c>
      <c r="BS245" s="33">
        <v>0</v>
      </c>
    </row>
    <row r="246" spans="1:71" ht="14.1" customHeight="1" x14ac:dyDescent="0.25">
      <c r="A246" s="23">
        <f t="shared" si="27"/>
        <v>233</v>
      </c>
      <c r="B246" s="159" t="s">
        <v>359</v>
      </c>
      <c r="C246" s="35">
        <v>10714</v>
      </c>
      <c r="D246" s="158" t="s">
        <v>146</v>
      </c>
      <c r="E246" s="27">
        <f t="shared" si="35"/>
        <v>438</v>
      </c>
      <c r="F246" s="27" t="e">
        <f>VLOOKUP(E246,Tab!$A$2:$B$255,2,TRUE)</f>
        <v>#N/A</v>
      </c>
      <c r="G246" s="28">
        <f t="shared" si="28"/>
        <v>438</v>
      </c>
      <c r="H246" s="28">
        <f t="shared" si="29"/>
        <v>0</v>
      </c>
      <c r="I246" s="28">
        <f t="shared" si="30"/>
        <v>0</v>
      </c>
      <c r="J246" s="28">
        <f t="shared" si="31"/>
        <v>0</v>
      </c>
      <c r="K246" s="28">
        <f t="shared" si="32"/>
        <v>0</v>
      </c>
      <c r="L246" s="29">
        <f t="shared" si="33"/>
        <v>438</v>
      </c>
      <c r="M246" s="30">
        <f t="shared" si="34"/>
        <v>87.6</v>
      </c>
      <c r="N246" s="31"/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438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0</v>
      </c>
      <c r="AW246" s="32">
        <v>0</v>
      </c>
      <c r="AX246" s="32">
        <v>0</v>
      </c>
      <c r="AY246" s="32">
        <v>0</v>
      </c>
      <c r="AZ246" s="32">
        <v>0</v>
      </c>
      <c r="BA246" s="32">
        <v>0</v>
      </c>
      <c r="BB246" s="32">
        <v>0</v>
      </c>
      <c r="BC246" s="32">
        <v>0</v>
      </c>
      <c r="BD246" s="32">
        <v>0</v>
      </c>
      <c r="BE246" s="170">
        <v>0</v>
      </c>
      <c r="BF246" s="165">
        <v>0</v>
      </c>
      <c r="BG246" s="32">
        <v>0</v>
      </c>
      <c r="BH246" s="32">
        <v>0</v>
      </c>
      <c r="BI246" s="32">
        <v>0</v>
      </c>
      <c r="BJ246" s="32">
        <v>0</v>
      </c>
      <c r="BK246" s="32">
        <v>0</v>
      </c>
      <c r="BL246" s="32">
        <v>0</v>
      </c>
      <c r="BM246" s="32">
        <v>0</v>
      </c>
      <c r="BN246" s="32">
        <v>0</v>
      </c>
      <c r="BO246" s="32">
        <v>0</v>
      </c>
      <c r="BP246" s="32">
        <v>0</v>
      </c>
      <c r="BQ246" s="32">
        <v>0</v>
      </c>
      <c r="BR246" s="32">
        <v>0</v>
      </c>
      <c r="BS246" s="33">
        <v>0</v>
      </c>
    </row>
    <row r="247" spans="1:71" ht="14.1" customHeight="1" x14ac:dyDescent="0.25">
      <c r="A247" s="23">
        <f t="shared" si="27"/>
        <v>234</v>
      </c>
      <c r="B247" s="45" t="s">
        <v>388</v>
      </c>
      <c r="C247" s="35">
        <v>14442</v>
      </c>
      <c r="D247" s="160" t="s">
        <v>404</v>
      </c>
      <c r="E247" s="27">
        <f t="shared" si="35"/>
        <v>436</v>
      </c>
      <c r="F247" s="27" t="e">
        <f>VLOOKUP(E247,Tab!$A$2:$B$255,2,TRUE)</f>
        <v>#N/A</v>
      </c>
      <c r="G247" s="28">
        <f t="shared" si="28"/>
        <v>436</v>
      </c>
      <c r="H247" s="28">
        <f t="shared" si="29"/>
        <v>0</v>
      </c>
      <c r="I247" s="28">
        <f t="shared" si="30"/>
        <v>0</v>
      </c>
      <c r="J247" s="28">
        <f t="shared" si="31"/>
        <v>0</v>
      </c>
      <c r="K247" s="28">
        <f t="shared" si="32"/>
        <v>0</v>
      </c>
      <c r="L247" s="29">
        <f t="shared" si="33"/>
        <v>436</v>
      </c>
      <c r="M247" s="30">
        <f t="shared" si="34"/>
        <v>87.2</v>
      </c>
      <c r="N247" s="31"/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436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32">
        <v>0</v>
      </c>
      <c r="BE247" s="170">
        <v>0</v>
      </c>
      <c r="BF247" s="165">
        <v>0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0</v>
      </c>
      <c r="BN247" s="32">
        <v>0</v>
      </c>
      <c r="BO247" s="32">
        <v>0</v>
      </c>
      <c r="BP247" s="32">
        <v>0</v>
      </c>
      <c r="BQ247" s="32">
        <v>0</v>
      </c>
      <c r="BR247" s="32">
        <v>0</v>
      </c>
      <c r="BS247" s="33">
        <v>0</v>
      </c>
    </row>
    <row r="248" spans="1:71" ht="14.1" customHeight="1" x14ac:dyDescent="0.25">
      <c r="A248" s="23">
        <f t="shared" si="27"/>
        <v>235</v>
      </c>
      <c r="B248" s="43" t="s">
        <v>414</v>
      </c>
      <c r="C248" s="35">
        <v>1653</v>
      </c>
      <c r="D248" s="40" t="s">
        <v>26</v>
      </c>
      <c r="E248" s="27">
        <f t="shared" si="35"/>
        <v>435</v>
      </c>
      <c r="F248" s="27" t="e">
        <f>VLOOKUP(E248,Tab!$A$2:$B$255,2,TRUE)</f>
        <v>#N/A</v>
      </c>
      <c r="G248" s="28">
        <f t="shared" si="28"/>
        <v>435</v>
      </c>
      <c r="H248" s="28">
        <f t="shared" si="29"/>
        <v>0</v>
      </c>
      <c r="I248" s="28">
        <f t="shared" si="30"/>
        <v>0</v>
      </c>
      <c r="J248" s="28">
        <f t="shared" si="31"/>
        <v>0</v>
      </c>
      <c r="K248" s="28">
        <f t="shared" si="32"/>
        <v>0</v>
      </c>
      <c r="L248" s="29">
        <f t="shared" si="33"/>
        <v>435</v>
      </c>
      <c r="M248" s="30">
        <f t="shared" si="34"/>
        <v>87</v>
      </c>
      <c r="N248" s="31"/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435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32">
        <v>0</v>
      </c>
      <c r="BB248" s="32">
        <v>0</v>
      </c>
      <c r="BC248" s="32">
        <v>0</v>
      </c>
      <c r="BD248" s="32">
        <v>0</v>
      </c>
      <c r="BE248" s="170">
        <v>0</v>
      </c>
      <c r="BF248" s="165">
        <v>0</v>
      </c>
      <c r="BG248" s="32">
        <v>0</v>
      </c>
      <c r="BH248" s="32">
        <v>0</v>
      </c>
      <c r="BI248" s="32">
        <v>0</v>
      </c>
      <c r="BJ248" s="32">
        <v>0</v>
      </c>
      <c r="BK248" s="32">
        <v>0</v>
      </c>
      <c r="BL248" s="32">
        <v>0</v>
      </c>
      <c r="BM248" s="32">
        <v>0</v>
      </c>
      <c r="BN248" s="32">
        <v>0</v>
      </c>
      <c r="BO248" s="32">
        <v>0</v>
      </c>
      <c r="BP248" s="32">
        <v>0</v>
      </c>
      <c r="BQ248" s="32">
        <v>0</v>
      </c>
      <c r="BR248" s="32">
        <v>0</v>
      </c>
      <c r="BS248" s="33">
        <v>0</v>
      </c>
    </row>
    <row r="249" spans="1:71" ht="14.1" customHeight="1" x14ac:dyDescent="0.25">
      <c r="A249" s="23">
        <f t="shared" si="27"/>
        <v>236</v>
      </c>
      <c r="B249" s="159" t="s">
        <v>528</v>
      </c>
      <c r="C249" s="35">
        <v>10791</v>
      </c>
      <c r="D249" s="158" t="s">
        <v>154</v>
      </c>
      <c r="E249" s="27">
        <f t="shared" si="35"/>
        <v>433</v>
      </c>
      <c r="F249" s="27" t="e">
        <f>VLOOKUP(E249,Tab!$A$2:$B$255,2,TRUE)</f>
        <v>#N/A</v>
      </c>
      <c r="G249" s="28">
        <f t="shared" si="28"/>
        <v>433</v>
      </c>
      <c r="H249" s="28">
        <f t="shared" si="29"/>
        <v>0</v>
      </c>
      <c r="I249" s="28">
        <f t="shared" si="30"/>
        <v>0</v>
      </c>
      <c r="J249" s="28">
        <f t="shared" si="31"/>
        <v>0</v>
      </c>
      <c r="K249" s="28">
        <f t="shared" si="32"/>
        <v>0</v>
      </c>
      <c r="L249" s="29">
        <f t="shared" si="33"/>
        <v>433</v>
      </c>
      <c r="M249" s="30">
        <f t="shared" si="34"/>
        <v>86.6</v>
      </c>
      <c r="N249" s="31"/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433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32">
        <v>0</v>
      </c>
      <c r="BE249" s="170">
        <v>0</v>
      </c>
      <c r="BF249" s="165">
        <v>0</v>
      </c>
      <c r="BG249" s="32">
        <v>0</v>
      </c>
      <c r="BH249" s="32">
        <v>0</v>
      </c>
      <c r="BI249" s="32">
        <v>0</v>
      </c>
      <c r="BJ249" s="32">
        <v>0</v>
      </c>
      <c r="BK249" s="32">
        <v>0</v>
      </c>
      <c r="BL249" s="32">
        <v>0</v>
      </c>
      <c r="BM249" s="32">
        <v>0</v>
      </c>
      <c r="BN249" s="32">
        <v>0</v>
      </c>
      <c r="BO249" s="32">
        <v>0</v>
      </c>
      <c r="BP249" s="32">
        <v>0</v>
      </c>
      <c r="BQ249" s="32">
        <v>0</v>
      </c>
      <c r="BR249" s="32">
        <v>0</v>
      </c>
      <c r="BS249" s="33">
        <v>0</v>
      </c>
    </row>
    <row r="250" spans="1:71" s="5" customFormat="1" ht="14.1" customHeight="1" x14ac:dyDescent="0.25">
      <c r="A250" s="23">
        <f t="shared" si="27"/>
        <v>237</v>
      </c>
      <c r="B250" s="43" t="s">
        <v>420</v>
      </c>
      <c r="C250" s="35">
        <v>542</v>
      </c>
      <c r="D250" s="40" t="s">
        <v>24</v>
      </c>
      <c r="E250" s="27">
        <f t="shared" si="35"/>
        <v>0</v>
      </c>
      <c r="F250" s="27" t="e">
        <f>VLOOKUP(E250,Tab!$A$2:$B$255,2,TRUE)</f>
        <v>#N/A</v>
      </c>
      <c r="G250" s="28">
        <f t="shared" si="28"/>
        <v>432</v>
      </c>
      <c r="H250" s="28">
        <f t="shared" si="29"/>
        <v>0</v>
      </c>
      <c r="I250" s="28">
        <f t="shared" si="30"/>
        <v>0</v>
      </c>
      <c r="J250" s="28">
        <f t="shared" si="31"/>
        <v>0</v>
      </c>
      <c r="K250" s="28">
        <f t="shared" si="32"/>
        <v>0</v>
      </c>
      <c r="L250" s="29">
        <f t="shared" si="33"/>
        <v>432</v>
      </c>
      <c r="M250" s="30">
        <f t="shared" si="34"/>
        <v>86.4</v>
      </c>
      <c r="N250" s="31"/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  <c r="BD250" s="32">
        <v>0</v>
      </c>
      <c r="BE250" s="170">
        <v>0</v>
      </c>
      <c r="BF250" s="165">
        <v>0</v>
      </c>
      <c r="BG250" s="32">
        <v>0</v>
      </c>
      <c r="BH250" s="32">
        <v>0</v>
      </c>
      <c r="BI250" s="32">
        <v>0</v>
      </c>
      <c r="BJ250" s="32">
        <v>0</v>
      </c>
      <c r="BK250" s="32">
        <v>0</v>
      </c>
      <c r="BL250" s="32">
        <v>0</v>
      </c>
      <c r="BM250" s="32">
        <v>0</v>
      </c>
      <c r="BN250" s="32">
        <v>0</v>
      </c>
      <c r="BO250" s="32">
        <v>0</v>
      </c>
      <c r="BP250" s="32">
        <v>432</v>
      </c>
      <c r="BQ250" s="32">
        <v>0</v>
      </c>
      <c r="BR250" s="32">
        <v>0</v>
      </c>
      <c r="BS250" s="33">
        <v>0</v>
      </c>
    </row>
    <row r="251" spans="1:71" ht="14.1" customHeight="1" x14ac:dyDescent="0.25">
      <c r="A251" s="23">
        <f t="shared" si="27"/>
        <v>238</v>
      </c>
      <c r="B251" s="41" t="s">
        <v>289</v>
      </c>
      <c r="C251" s="35">
        <v>10976</v>
      </c>
      <c r="D251" s="42" t="s">
        <v>118</v>
      </c>
      <c r="E251" s="27">
        <f t="shared" si="35"/>
        <v>0</v>
      </c>
      <c r="F251" s="27" t="e">
        <f>VLOOKUP(E251,Tab!$A$2:$B$255,2,TRUE)</f>
        <v>#N/A</v>
      </c>
      <c r="G251" s="28">
        <f t="shared" si="28"/>
        <v>429</v>
      </c>
      <c r="H251" s="28">
        <f t="shared" si="29"/>
        <v>0</v>
      </c>
      <c r="I251" s="28">
        <f t="shared" si="30"/>
        <v>0</v>
      </c>
      <c r="J251" s="28">
        <f t="shared" si="31"/>
        <v>0</v>
      </c>
      <c r="K251" s="28">
        <f t="shared" si="32"/>
        <v>0</v>
      </c>
      <c r="L251" s="29">
        <f t="shared" si="33"/>
        <v>429</v>
      </c>
      <c r="M251" s="30">
        <f t="shared" si="34"/>
        <v>85.8</v>
      </c>
      <c r="N251" s="31"/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32">
        <v>0</v>
      </c>
      <c r="BE251" s="170">
        <v>0</v>
      </c>
      <c r="BF251" s="165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0</v>
      </c>
      <c r="BN251" s="32">
        <v>0</v>
      </c>
      <c r="BO251" s="32">
        <v>0</v>
      </c>
      <c r="BP251" s="32">
        <v>0</v>
      </c>
      <c r="BQ251" s="32">
        <v>0</v>
      </c>
      <c r="BR251" s="32">
        <v>429</v>
      </c>
      <c r="BS251" s="33">
        <v>0</v>
      </c>
    </row>
    <row r="252" spans="1:71" ht="14.1" customHeight="1" x14ac:dyDescent="0.25">
      <c r="A252" s="23">
        <f t="shared" si="27"/>
        <v>239</v>
      </c>
      <c r="B252" s="159" t="s">
        <v>567</v>
      </c>
      <c r="C252" s="35">
        <v>13927</v>
      </c>
      <c r="D252" s="158" t="s">
        <v>151</v>
      </c>
      <c r="E252" s="27">
        <f t="shared" si="35"/>
        <v>427</v>
      </c>
      <c r="F252" s="27" t="e">
        <f>VLOOKUP(E252,Tab!$A$2:$B$255,2,TRUE)</f>
        <v>#N/A</v>
      </c>
      <c r="G252" s="28">
        <f t="shared" si="28"/>
        <v>427</v>
      </c>
      <c r="H252" s="28">
        <f t="shared" si="29"/>
        <v>0</v>
      </c>
      <c r="I252" s="28">
        <f t="shared" si="30"/>
        <v>0</v>
      </c>
      <c r="J252" s="28">
        <f t="shared" si="31"/>
        <v>0</v>
      </c>
      <c r="K252" s="28">
        <f t="shared" si="32"/>
        <v>0</v>
      </c>
      <c r="L252" s="29">
        <f t="shared" si="33"/>
        <v>427</v>
      </c>
      <c r="M252" s="30">
        <f t="shared" si="34"/>
        <v>85.4</v>
      </c>
      <c r="N252" s="31"/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427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0</v>
      </c>
      <c r="AS252" s="32">
        <v>0</v>
      </c>
      <c r="AT252" s="32"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  <c r="BD252" s="32">
        <v>0</v>
      </c>
      <c r="BE252" s="170">
        <v>0</v>
      </c>
      <c r="BF252" s="165">
        <v>0</v>
      </c>
      <c r="BG252" s="32">
        <v>0</v>
      </c>
      <c r="BH252" s="32">
        <v>0</v>
      </c>
      <c r="BI252" s="32">
        <v>0</v>
      </c>
      <c r="BJ252" s="32">
        <v>0</v>
      </c>
      <c r="BK252" s="32">
        <v>0</v>
      </c>
      <c r="BL252" s="32">
        <v>0</v>
      </c>
      <c r="BM252" s="32">
        <v>0</v>
      </c>
      <c r="BN252" s="32">
        <v>0</v>
      </c>
      <c r="BO252" s="32">
        <v>0</v>
      </c>
      <c r="BP252" s="32">
        <v>0</v>
      </c>
      <c r="BQ252" s="32">
        <v>0</v>
      </c>
      <c r="BR252" s="32">
        <v>0</v>
      </c>
      <c r="BS252" s="33">
        <v>0</v>
      </c>
    </row>
    <row r="253" spans="1:71" ht="14.1" customHeight="1" x14ac:dyDescent="0.25">
      <c r="A253" s="23">
        <f t="shared" si="27"/>
        <v>240</v>
      </c>
      <c r="B253" s="43" t="s">
        <v>194</v>
      </c>
      <c r="C253" s="35">
        <v>9718</v>
      </c>
      <c r="D253" s="40" t="s">
        <v>146</v>
      </c>
      <c r="E253" s="27">
        <f t="shared" si="35"/>
        <v>0</v>
      </c>
      <c r="F253" s="27" t="e">
        <f>VLOOKUP(E253,Tab!$A$2:$B$255,2,TRUE)</f>
        <v>#N/A</v>
      </c>
      <c r="G253" s="28">
        <f t="shared" si="28"/>
        <v>427</v>
      </c>
      <c r="H253" s="28">
        <f t="shared" si="29"/>
        <v>0</v>
      </c>
      <c r="I253" s="28">
        <f t="shared" si="30"/>
        <v>0</v>
      </c>
      <c r="J253" s="28">
        <f t="shared" si="31"/>
        <v>0</v>
      </c>
      <c r="K253" s="28">
        <f t="shared" si="32"/>
        <v>0</v>
      </c>
      <c r="L253" s="29">
        <f t="shared" si="33"/>
        <v>427</v>
      </c>
      <c r="M253" s="30">
        <f t="shared" si="34"/>
        <v>85.4</v>
      </c>
      <c r="N253" s="31"/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32">
        <v>0</v>
      </c>
      <c r="BE253" s="170">
        <v>0</v>
      </c>
      <c r="BF253" s="165">
        <v>0</v>
      </c>
      <c r="BG253" s="32">
        <v>0</v>
      </c>
      <c r="BH253" s="32">
        <v>0</v>
      </c>
      <c r="BI253" s="32">
        <v>0</v>
      </c>
      <c r="BJ253" s="32">
        <v>0</v>
      </c>
      <c r="BK253" s="32">
        <v>0</v>
      </c>
      <c r="BL253" s="32">
        <v>0</v>
      </c>
      <c r="BM253" s="32">
        <v>0</v>
      </c>
      <c r="BN253" s="32">
        <v>0</v>
      </c>
      <c r="BO253" s="32">
        <v>0</v>
      </c>
      <c r="BP253" s="32">
        <v>0</v>
      </c>
      <c r="BQ253" s="32">
        <v>0</v>
      </c>
      <c r="BR253" s="32">
        <v>427</v>
      </c>
      <c r="BS253" s="33">
        <v>0</v>
      </c>
    </row>
    <row r="254" spans="1:71" ht="14.25" customHeight="1" x14ac:dyDescent="0.25">
      <c r="A254" s="23">
        <f t="shared" si="27"/>
        <v>241</v>
      </c>
      <c r="B254" s="159" t="s">
        <v>554</v>
      </c>
      <c r="C254" s="35">
        <v>8016</v>
      </c>
      <c r="D254" s="158" t="s">
        <v>24</v>
      </c>
      <c r="E254" s="27">
        <f t="shared" si="35"/>
        <v>421</v>
      </c>
      <c r="F254" s="27" t="e">
        <f>VLOOKUP(E254,Tab!$A$2:$B$255,2,TRUE)</f>
        <v>#N/A</v>
      </c>
      <c r="G254" s="28">
        <f t="shared" si="28"/>
        <v>421</v>
      </c>
      <c r="H254" s="28">
        <f t="shared" si="29"/>
        <v>0</v>
      </c>
      <c r="I254" s="28">
        <f t="shared" si="30"/>
        <v>0</v>
      </c>
      <c r="J254" s="28">
        <f t="shared" si="31"/>
        <v>0</v>
      </c>
      <c r="K254" s="28">
        <f t="shared" si="32"/>
        <v>0</v>
      </c>
      <c r="L254" s="29">
        <f t="shared" si="33"/>
        <v>421</v>
      </c>
      <c r="M254" s="30">
        <f t="shared" si="34"/>
        <v>84.2</v>
      </c>
      <c r="N254" s="31"/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421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0</v>
      </c>
      <c r="AR254" s="32">
        <v>0</v>
      </c>
      <c r="AS254" s="32">
        <v>0</v>
      </c>
      <c r="AT254" s="32"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2">
        <v>0</v>
      </c>
      <c r="BC254" s="32">
        <v>0</v>
      </c>
      <c r="BD254" s="32">
        <v>0</v>
      </c>
      <c r="BE254" s="170">
        <v>0</v>
      </c>
      <c r="BF254" s="165">
        <v>0</v>
      </c>
      <c r="BG254" s="32">
        <v>0</v>
      </c>
      <c r="BH254" s="32">
        <v>0</v>
      </c>
      <c r="BI254" s="32">
        <v>0</v>
      </c>
      <c r="BJ254" s="32">
        <v>0</v>
      </c>
      <c r="BK254" s="32">
        <v>0</v>
      </c>
      <c r="BL254" s="32">
        <v>0</v>
      </c>
      <c r="BM254" s="32">
        <v>0</v>
      </c>
      <c r="BN254" s="32">
        <v>0</v>
      </c>
      <c r="BO254" s="32">
        <v>0</v>
      </c>
      <c r="BP254" s="32">
        <v>0</v>
      </c>
      <c r="BQ254" s="32">
        <v>0</v>
      </c>
      <c r="BR254" s="32">
        <v>0</v>
      </c>
      <c r="BS254" s="33">
        <v>0</v>
      </c>
    </row>
    <row r="255" spans="1:71" ht="14.25" customHeight="1" x14ac:dyDescent="0.25">
      <c r="A255" s="23">
        <f t="shared" si="27"/>
        <v>242</v>
      </c>
      <c r="B255" s="43" t="s">
        <v>186</v>
      </c>
      <c r="C255" s="35">
        <v>1345</v>
      </c>
      <c r="D255" s="40" t="s">
        <v>187</v>
      </c>
      <c r="E255" s="27">
        <f t="shared" si="35"/>
        <v>420</v>
      </c>
      <c r="F255" s="27" t="e">
        <f>VLOOKUP(E255,Tab!$A$2:$B$255,2,TRUE)</f>
        <v>#N/A</v>
      </c>
      <c r="G255" s="28">
        <f t="shared" si="28"/>
        <v>420</v>
      </c>
      <c r="H255" s="28">
        <f t="shared" si="29"/>
        <v>0</v>
      </c>
      <c r="I255" s="28">
        <f t="shared" si="30"/>
        <v>0</v>
      </c>
      <c r="J255" s="28">
        <f t="shared" si="31"/>
        <v>0</v>
      </c>
      <c r="K255" s="28">
        <f t="shared" si="32"/>
        <v>0</v>
      </c>
      <c r="L255" s="29">
        <f t="shared" si="33"/>
        <v>420</v>
      </c>
      <c r="M255" s="30">
        <f t="shared" si="34"/>
        <v>84</v>
      </c>
      <c r="N255" s="31"/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420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32">
        <v>0</v>
      </c>
      <c r="BE255" s="170">
        <v>0</v>
      </c>
      <c r="BF255" s="165">
        <v>0</v>
      </c>
      <c r="BG255" s="32">
        <v>0</v>
      </c>
      <c r="BH255" s="32">
        <v>0</v>
      </c>
      <c r="BI255" s="32">
        <v>0</v>
      </c>
      <c r="BJ255" s="32">
        <v>0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3">
        <v>0</v>
      </c>
    </row>
    <row r="256" spans="1:71" ht="14.25" customHeight="1" x14ac:dyDescent="0.25">
      <c r="A256" s="23">
        <f t="shared" si="27"/>
        <v>243</v>
      </c>
      <c r="B256" s="159" t="s">
        <v>564</v>
      </c>
      <c r="C256" s="35">
        <v>13167</v>
      </c>
      <c r="D256" s="158" t="s">
        <v>24</v>
      </c>
      <c r="E256" s="27">
        <f t="shared" si="35"/>
        <v>419</v>
      </c>
      <c r="F256" s="27" t="e">
        <f>VLOOKUP(E256,Tab!$A$2:$B$255,2,TRUE)</f>
        <v>#N/A</v>
      </c>
      <c r="G256" s="28">
        <f t="shared" si="28"/>
        <v>419</v>
      </c>
      <c r="H256" s="28">
        <f t="shared" si="29"/>
        <v>0</v>
      </c>
      <c r="I256" s="28">
        <f t="shared" si="30"/>
        <v>0</v>
      </c>
      <c r="J256" s="28">
        <f t="shared" si="31"/>
        <v>0</v>
      </c>
      <c r="K256" s="28">
        <f t="shared" si="32"/>
        <v>0</v>
      </c>
      <c r="L256" s="29">
        <f t="shared" si="33"/>
        <v>419</v>
      </c>
      <c r="M256" s="30">
        <f t="shared" si="34"/>
        <v>83.8</v>
      </c>
      <c r="N256" s="31"/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419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0</v>
      </c>
      <c r="BC256" s="32">
        <v>0</v>
      </c>
      <c r="BD256" s="32">
        <v>0</v>
      </c>
      <c r="BE256" s="170">
        <v>0</v>
      </c>
      <c r="BF256" s="165">
        <v>0</v>
      </c>
      <c r="BG256" s="32">
        <v>0</v>
      </c>
      <c r="BH256" s="32">
        <v>0</v>
      </c>
      <c r="BI256" s="32">
        <v>0</v>
      </c>
      <c r="BJ256" s="32">
        <v>0</v>
      </c>
      <c r="BK256" s="32">
        <v>0</v>
      </c>
      <c r="BL256" s="32">
        <v>0</v>
      </c>
      <c r="BM256" s="32">
        <v>0</v>
      </c>
      <c r="BN256" s="32">
        <v>0</v>
      </c>
      <c r="BO256" s="32">
        <v>0</v>
      </c>
      <c r="BP256" s="32">
        <v>0</v>
      </c>
      <c r="BQ256" s="32">
        <v>0</v>
      </c>
      <c r="BR256" s="32">
        <v>0</v>
      </c>
      <c r="BS256" s="33">
        <v>0</v>
      </c>
    </row>
    <row r="257" spans="1:71" ht="14.25" customHeight="1" x14ac:dyDescent="0.25">
      <c r="A257" s="23">
        <f t="shared" si="27"/>
        <v>244</v>
      </c>
      <c r="B257" s="159" t="s">
        <v>555</v>
      </c>
      <c r="C257" s="35">
        <v>11412</v>
      </c>
      <c r="D257" s="158" t="s">
        <v>24</v>
      </c>
      <c r="E257" s="27">
        <f t="shared" si="35"/>
        <v>411</v>
      </c>
      <c r="F257" s="27" t="e">
        <f>VLOOKUP(E257,Tab!$A$2:$B$255,2,TRUE)</f>
        <v>#N/A</v>
      </c>
      <c r="G257" s="28">
        <f t="shared" si="28"/>
        <v>411</v>
      </c>
      <c r="H257" s="28">
        <f t="shared" si="29"/>
        <v>0</v>
      </c>
      <c r="I257" s="28">
        <f t="shared" si="30"/>
        <v>0</v>
      </c>
      <c r="J257" s="28">
        <f t="shared" si="31"/>
        <v>0</v>
      </c>
      <c r="K257" s="28">
        <f t="shared" si="32"/>
        <v>0</v>
      </c>
      <c r="L257" s="29">
        <f t="shared" si="33"/>
        <v>411</v>
      </c>
      <c r="M257" s="30">
        <f t="shared" si="34"/>
        <v>82.2</v>
      </c>
      <c r="N257" s="31"/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411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32">
        <v>0</v>
      </c>
      <c r="BE257" s="170">
        <v>0</v>
      </c>
      <c r="BF257" s="165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2">
        <v>0</v>
      </c>
      <c r="BP257" s="32">
        <v>0</v>
      </c>
      <c r="BQ257" s="32">
        <v>0</v>
      </c>
      <c r="BR257" s="32">
        <v>0</v>
      </c>
      <c r="BS257" s="33">
        <v>0</v>
      </c>
    </row>
    <row r="258" spans="1:71" ht="14.25" customHeight="1" x14ac:dyDescent="0.25">
      <c r="A258" s="23">
        <f t="shared" si="27"/>
        <v>245</v>
      </c>
      <c r="B258" s="41" t="s">
        <v>158</v>
      </c>
      <c r="C258" s="35">
        <v>13499</v>
      </c>
      <c r="D258" s="42" t="s">
        <v>84</v>
      </c>
      <c r="E258" s="27">
        <f t="shared" si="35"/>
        <v>0</v>
      </c>
      <c r="F258" s="27" t="e">
        <f>VLOOKUP(E258,Tab!$A$2:$B$255,2,TRUE)</f>
        <v>#N/A</v>
      </c>
      <c r="G258" s="28">
        <f t="shared" si="28"/>
        <v>408</v>
      </c>
      <c r="H258" s="28">
        <f t="shared" si="29"/>
        <v>0</v>
      </c>
      <c r="I258" s="28">
        <f t="shared" si="30"/>
        <v>0</v>
      </c>
      <c r="J258" s="28">
        <f t="shared" si="31"/>
        <v>0</v>
      </c>
      <c r="K258" s="28">
        <f t="shared" si="32"/>
        <v>0</v>
      </c>
      <c r="L258" s="29">
        <f t="shared" si="33"/>
        <v>408</v>
      </c>
      <c r="M258" s="30">
        <f t="shared" si="34"/>
        <v>81.599999999999994</v>
      </c>
      <c r="N258" s="31"/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  <c r="BD258" s="32">
        <v>0</v>
      </c>
      <c r="BE258" s="170">
        <v>0</v>
      </c>
      <c r="BF258" s="165">
        <v>0</v>
      </c>
      <c r="BG258" s="32">
        <v>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0</v>
      </c>
      <c r="BN258" s="32">
        <v>0</v>
      </c>
      <c r="BO258" s="32">
        <v>0</v>
      </c>
      <c r="BP258" s="32">
        <v>0</v>
      </c>
      <c r="BQ258" s="32">
        <v>408</v>
      </c>
      <c r="BR258" s="32">
        <v>0</v>
      </c>
      <c r="BS258" s="33">
        <v>0</v>
      </c>
    </row>
    <row r="259" spans="1:71" ht="14.25" customHeight="1" x14ac:dyDescent="0.25">
      <c r="A259" s="23">
        <f t="shared" si="27"/>
        <v>246</v>
      </c>
      <c r="B259" s="43" t="s">
        <v>412</v>
      </c>
      <c r="C259" s="35">
        <v>13586</v>
      </c>
      <c r="D259" s="40" t="s">
        <v>154</v>
      </c>
      <c r="E259" s="27">
        <f t="shared" si="35"/>
        <v>0</v>
      </c>
      <c r="F259" s="27" t="e">
        <f>VLOOKUP(E259,Tab!$A$2:$B$255,2,TRUE)</f>
        <v>#N/A</v>
      </c>
      <c r="G259" s="28">
        <f t="shared" si="28"/>
        <v>404</v>
      </c>
      <c r="H259" s="28">
        <f t="shared" si="29"/>
        <v>0</v>
      </c>
      <c r="I259" s="28">
        <f t="shared" si="30"/>
        <v>0</v>
      </c>
      <c r="J259" s="28">
        <f t="shared" si="31"/>
        <v>0</v>
      </c>
      <c r="K259" s="28">
        <f t="shared" si="32"/>
        <v>0</v>
      </c>
      <c r="L259" s="29">
        <f t="shared" si="33"/>
        <v>404</v>
      </c>
      <c r="M259" s="30">
        <f t="shared" si="34"/>
        <v>80.8</v>
      </c>
      <c r="N259" s="31"/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32">
        <v>0</v>
      </c>
      <c r="BE259" s="170">
        <v>0</v>
      </c>
      <c r="BF259" s="165">
        <v>0</v>
      </c>
      <c r="BG259" s="32">
        <v>0</v>
      </c>
      <c r="BH259" s="32">
        <v>0</v>
      </c>
      <c r="BI259" s="32">
        <v>0</v>
      </c>
      <c r="BJ259" s="32">
        <v>0</v>
      </c>
      <c r="BK259" s="32">
        <v>0</v>
      </c>
      <c r="BL259" s="32">
        <v>0</v>
      </c>
      <c r="BM259" s="32">
        <v>404</v>
      </c>
      <c r="BN259" s="32">
        <v>0</v>
      </c>
      <c r="BO259" s="32">
        <v>0</v>
      </c>
      <c r="BP259" s="32">
        <v>0</v>
      </c>
      <c r="BQ259" s="32">
        <v>0</v>
      </c>
      <c r="BR259" s="32">
        <v>0</v>
      </c>
      <c r="BS259" s="33">
        <v>0</v>
      </c>
    </row>
    <row r="260" spans="1:71" ht="14.25" customHeight="1" x14ac:dyDescent="0.25">
      <c r="A260" s="23">
        <f t="shared" si="27"/>
        <v>247</v>
      </c>
      <c r="B260" s="41" t="s">
        <v>450</v>
      </c>
      <c r="C260" s="35">
        <v>11844</v>
      </c>
      <c r="D260" s="42" t="s">
        <v>44</v>
      </c>
      <c r="E260" s="27">
        <f t="shared" si="35"/>
        <v>0</v>
      </c>
      <c r="F260" s="27" t="e">
        <f>VLOOKUP(E260,Tab!$A$2:$B$255,2,TRUE)</f>
        <v>#N/A</v>
      </c>
      <c r="G260" s="28">
        <f t="shared" si="28"/>
        <v>386</v>
      </c>
      <c r="H260" s="28">
        <f t="shared" si="29"/>
        <v>0</v>
      </c>
      <c r="I260" s="28">
        <f t="shared" si="30"/>
        <v>0</v>
      </c>
      <c r="J260" s="28">
        <f t="shared" si="31"/>
        <v>0</v>
      </c>
      <c r="K260" s="28">
        <f t="shared" si="32"/>
        <v>0</v>
      </c>
      <c r="L260" s="29">
        <f t="shared" si="33"/>
        <v>386</v>
      </c>
      <c r="M260" s="30">
        <f t="shared" si="34"/>
        <v>77.2</v>
      </c>
      <c r="N260" s="31"/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0</v>
      </c>
      <c r="AW260" s="32">
        <v>0</v>
      </c>
      <c r="AX260" s="32">
        <v>0</v>
      </c>
      <c r="AY260" s="32">
        <v>0</v>
      </c>
      <c r="AZ260" s="32">
        <v>0</v>
      </c>
      <c r="BA260" s="32">
        <v>0</v>
      </c>
      <c r="BB260" s="32">
        <v>0</v>
      </c>
      <c r="BC260" s="32">
        <v>0</v>
      </c>
      <c r="BD260" s="32">
        <v>0</v>
      </c>
      <c r="BE260" s="170">
        <v>0</v>
      </c>
      <c r="BF260" s="165">
        <v>0</v>
      </c>
      <c r="BG260" s="32">
        <v>386</v>
      </c>
      <c r="BH260" s="32">
        <v>0</v>
      </c>
      <c r="BI260" s="32">
        <v>0</v>
      </c>
      <c r="BJ260" s="32">
        <v>0</v>
      </c>
      <c r="BK260" s="32">
        <v>0</v>
      </c>
      <c r="BL260" s="32">
        <v>0</v>
      </c>
      <c r="BM260" s="32">
        <v>0</v>
      </c>
      <c r="BN260" s="32">
        <v>0</v>
      </c>
      <c r="BO260" s="32">
        <v>0</v>
      </c>
      <c r="BP260" s="32">
        <v>0</v>
      </c>
      <c r="BQ260" s="32">
        <v>0</v>
      </c>
      <c r="BR260" s="32">
        <v>0</v>
      </c>
      <c r="BS260" s="33">
        <v>0</v>
      </c>
    </row>
    <row r="261" spans="1:71" ht="14.25" customHeight="1" x14ac:dyDescent="0.25">
      <c r="A261" s="23">
        <f t="shared" si="27"/>
        <v>248</v>
      </c>
      <c r="B261" s="41" t="s">
        <v>453</v>
      </c>
      <c r="C261" s="35">
        <v>12056</v>
      </c>
      <c r="D261" s="42" t="s">
        <v>82</v>
      </c>
      <c r="E261" s="27">
        <f t="shared" si="35"/>
        <v>0</v>
      </c>
      <c r="F261" s="27" t="e">
        <f>VLOOKUP(E261,Tab!$A$2:$B$255,2,TRUE)</f>
        <v>#N/A</v>
      </c>
      <c r="G261" s="28">
        <f t="shared" si="28"/>
        <v>384</v>
      </c>
      <c r="H261" s="28">
        <f t="shared" si="29"/>
        <v>0</v>
      </c>
      <c r="I261" s="28">
        <f t="shared" si="30"/>
        <v>0</v>
      </c>
      <c r="J261" s="28">
        <f t="shared" si="31"/>
        <v>0</v>
      </c>
      <c r="K261" s="28">
        <f t="shared" si="32"/>
        <v>0</v>
      </c>
      <c r="L261" s="29">
        <f t="shared" si="33"/>
        <v>384</v>
      </c>
      <c r="M261" s="30">
        <f t="shared" si="34"/>
        <v>76.8</v>
      </c>
      <c r="N261" s="31"/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0</v>
      </c>
      <c r="BC261" s="32">
        <v>0</v>
      </c>
      <c r="BD261" s="32">
        <v>0</v>
      </c>
      <c r="BE261" s="170">
        <v>0</v>
      </c>
      <c r="BF261" s="165">
        <v>0</v>
      </c>
      <c r="BG261" s="32">
        <v>384</v>
      </c>
      <c r="BH261" s="32">
        <v>0</v>
      </c>
      <c r="BI261" s="32">
        <v>0</v>
      </c>
      <c r="BJ261" s="32">
        <v>0</v>
      </c>
      <c r="BK261" s="32">
        <v>0</v>
      </c>
      <c r="BL261" s="32">
        <v>0</v>
      </c>
      <c r="BM261" s="32">
        <v>0</v>
      </c>
      <c r="BN261" s="32">
        <v>0</v>
      </c>
      <c r="BO261" s="32">
        <v>0</v>
      </c>
      <c r="BP261" s="32">
        <v>0</v>
      </c>
      <c r="BQ261" s="32">
        <v>0</v>
      </c>
      <c r="BR261" s="32">
        <v>0</v>
      </c>
      <c r="BS261" s="33">
        <v>0</v>
      </c>
    </row>
    <row r="262" spans="1:71" ht="14.25" customHeight="1" x14ac:dyDescent="0.25">
      <c r="A262" s="23">
        <f t="shared" si="27"/>
        <v>249</v>
      </c>
      <c r="B262" s="159" t="s">
        <v>568</v>
      </c>
      <c r="C262" s="35">
        <v>13310</v>
      </c>
      <c r="D262" s="158" t="s">
        <v>82</v>
      </c>
      <c r="E262" s="27">
        <f t="shared" si="35"/>
        <v>383</v>
      </c>
      <c r="F262" s="27" t="e">
        <f>VLOOKUP(E262,Tab!$A$2:$B$255,2,TRUE)</f>
        <v>#N/A</v>
      </c>
      <c r="G262" s="28">
        <f t="shared" si="28"/>
        <v>383</v>
      </c>
      <c r="H262" s="28">
        <f t="shared" si="29"/>
        <v>0</v>
      </c>
      <c r="I262" s="28">
        <f t="shared" si="30"/>
        <v>0</v>
      </c>
      <c r="J262" s="28">
        <f t="shared" si="31"/>
        <v>0</v>
      </c>
      <c r="K262" s="28">
        <f t="shared" si="32"/>
        <v>0</v>
      </c>
      <c r="L262" s="29">
        <f t="shared" si="33"/>
        <v>383</v>
      </c>
      <c r="M262" s="30">
        <f t="shared" si="34"/>
        <v>76.599999999999994</v>
      </c>
      <c r="N262" s="31"/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383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0</v>
      </c>
      <c r="AP262" s="32">
        <v>0</v>
      </c>
      <c r="AQ262" s="32">
        <v>0</v>
      </c>
      <c r="AR262" s="32">
        <v>0</v>
      </c>
      <c r="AS262" s="32">
        <v>0</v>
      </c>
      <c r="AT262" s="32"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2">
        <v>0</v>
      </c>
      <c r="BC262" s="32">
        <v>0</v>
      </c>
      <c r="BD262" s="32">
        <v>0</v>
      </c>
      <c r="BE262" s="170">
        <v>0</v>
      </c>
      <c r="BF262" s="165">
        <v>0</v>
      </c>
      <c r="BG262" s="32">
        <v>0</v>
      </c>
      <c r="BH262" s="32">
        <v>0</v>
      </c>
      <c r="BI262" s="32">
        <v>0</v>
      </c>
      <c r="BJ262" s="32">
        <v>0</v>
      </c>
      <c r="BK262" s="32">
        <v>0</v>
      </c>
      <c r="BL262" s="32">
        <v>0</v>
      </c>
      <c r="BM262" s="32">
        <v>0</v>
      </c>
      <c r="BN262" s="32">
        <v>0</v>
      </c>
      <c r="BO262" s="32">
        <v>0</v>
      </c>
      <c r="BP262" s="32">
        <v>0</v>
      </c>
      <c r="BQ262" s="32">
        <v>0</v>
      </c>
      <c r="BR262" s="32">
        <v>0</v>
      </c>
      <c r="BS262" s="33">
        <v>0</v>
      </c>
    </row>
    <row r="263" spans="1:71" ht="14.25" customHeight="1" x14ac:dyDescent="0.25">
      <c r="A263" s="23">
        <f t="shared" si="27"/>
        <v>250</v>
      </c>
      <c r="B263" s="41" t="s">
        <v>432</v>
      </c>
      <c r="C263" s="35">
        <v>14243</v>
      </c>
      <c r="D263" s="158" t="s">
        <v>140</v>
      </c>
      <c r="E263" s="27">
        <f t="shared" si="35"/>
        <v>0</v>
      </c>
      <c r="F263" s="27" t="e">
        <f>VLOOKUP(E263,Tab!$A$2:$B$255,2,TRUE)</f>
        <v>#N/A</v>
      </c>
      <c r="G263" s="28">
        <f t="shared" si="28"/>
        <v>382</v>
      </c>
      <c r="H263" s="28">
        <f t="shared" si="29"/>
        <v>0</v>
      </c>
      <c r="I263" s="28">
        <f t="shared" si="30"/>
        <v>0</v>
      </c>
      <c r="J263" s="28">
        <f t="shared" si="31"/>
        <v>0</v>
      </c>
      <c r="K263" s="28">
        <f t="shared" si="32"/>
        <v>0</v>
      </c>
      <c r="L263" s="29">
        <f t="shared" si="33"/>
        <v>382</v>
      </c>
      <c r="M263" s="30">
        <f t="shared" si="34"/>
        <v>76.400000000000006</v>
      </c>
      <c r="N263" s="31"/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2">
        <v>0</v>
      </c>
      <c r="BC263" s="32">
        <v>0</v>
      </c>
      <c r="BD263" s="32">
        <v>0</v>
      </c>
      <c r="BE263" s="170">
        <v>0</v>
      </c>
      <c r="BF263" s="165">
        <v>0</v>
      </c>
      <c r="BG263" s="32">
        <v>0</v>
      </c>
      <c r="BH263" s="32">
        <v>0</v>
      </c>
      <c r="BI263" s="32">
        <v>0</v>
      </c>
      <c r="BJ263" s="32">
        <v>0</v>
      </c>
      <c r="BK263" s="32">
        <v>0</v>
      </c>
      <c r="BL263" s="32">
        <v>0</v>
      </c>
      <c r="BM263" s="32">
        <v>0</v>
      </c>
      <c r="BN263" s="32">
        <v>0</v>
      </c>
      <c r="BO263" s="32">
        <v>382</v>
      </c>
      <c r="BP263" s="32">
        <v>0</v>
      </c>
      <c r="BQ263" s="32">
        <v>0</v>
      </c>
      <c r="BR263" s="32">
        <v>0</v>
      </c>
      <c r="BS263" s="33">
        <v>0</v>
      </c>
    </row>
    <row r="264" spans="1:71" ht="14.25" customHeight="1" x14ac:dyDescent="0.25">
      <c r="A264" s="23">
        <f t="shared" si="27"/>
        <v>251</v>
      </c>
      <c r="B264" s="41" t="s">
        <v>454</v>
      </c>
      <c r="C264" s="35">
        <v>13709</v>
      </c>
      <c r="D264" s="42" t="s">
        <v>63</v>
      </c>
      <c r="E264" s="27">
        <f t="shared" si="35"/>
        <v>0</v>
      </c>
      <c r="F264" s="27" t="e">
        <f>VLOOKUP(E264,Tab!$A$2:$B$255,2,TRUE)</f>
        <v>#N/A</v>
      </c>
      <c r="G264" s="28">
        <f t="shared" si="28"/>
        <v>373</v>
      </c>
      <c r="H264" s="28">
        <f t="shared" si="29"/>
        <v>0</v>
      </c>
      <c r="I264" s="28">
        <f t="shared" si="30"/>
        <v>0</v>
      </c>
      <c r="J264" s="28">
        <f t="shared" si="31"/>
        <v>0</v>
      </c>
      <c r="K264" s="28">
        <f t="shared" si="32"/>
        <v>0</v>
      </c>
      <c r="L264" s="29">
        <f t="shared" si="33"/>
        <v>373</v>
      </c>
      <c r="M264" s="30">
        <f t="shared" si="34"/>
        <v>74.599999999999994</v>
      </c>
      <c r="N264" s="31"/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0</v>
      </c>
      <c r="BA264" s="32">
        <v>0</v>
      </c>
      <c r="BB264" s="32">
        <v>0</v>
      </c>
      <c r="BC264" s="32">
        <v>0</v>
      </c>
      <c r="BD264" s="32">
        <v>0</v>
      </c>
      <c r="BE264" s="170">
        <v>0</v>
      </c>
      <c r="BF264" s="165">
        <v>0</v>
      </c>
      <c r="BG264" s="32">
        <v>373</v>
      </c>
      <c r="BH264" s="32">
        <v>0</v>
      </c>
      <c r="BI264" s="32">
        <v>0</v>
      </c>
      <c r="BJ264" s="32">
        <v>0</v>
      </c>
      <c r="BK264" s="32">
        <v>0</v>
      </c>
      <c r="BL264" s="32">
        <v>0</v>
      </c>
      <c r="BM264" s="32">
        <v>0</v>
      </c>
      <c r="BN264" s="32">
        <v>0</v>
      </c>
      <c r="BO264" s="32">
        <v>0</v>
      </c>
      <c r="BP264" s="32">
        <v>0</v>
      </c>
      <c r="BQ264" s="32">
        <v>0</v>
      </c>
      <c r="BR264" s="32">
        <v>0</v>
      </c>
      <c r="BS264" s="33">
        <v>0</v>
      </c>
    </row>
    <row r="265" spans="1:71" ht="14.25" customHeight="1" x14ac:dyDescent="0.25">
      <c r="A265" s="23">
        <f t="shared" si="27"/>
        <v>252</v>
      </c>
      <c r="B265" s="159" t="s">
        <v>514</v>
      </c>
      <c r="C265" s="35">
        <v>13717</v>
      </c>
      <c r="D265" s="158" t="s">
        <v>112</v>
      </c>
      <c r="E265" s="27">
        <f t="shared" si="35"/>
        <v>370</v>
      </c>
      <c r="F265" s="27" t="e">
        <f>VLOOKUP(E265,Tab!$A$2:$B$255,2,TRUE)</f>
        <v>#N/A</v>
      </c>
      <c r="G265" s="28">
        <f t="shared" si="28"/>
        <v>370</v>
      </c>
      <c r="H265" s="28">
        <f t="shared" si="29"/>
        <v>0</v>
      </c>
      <c r="I265" s="28">
        <f t="shared" si="30"/>
        <v>0</v>
      </c>
      <c r="J265" s="28">
        <f t="shared" si="31"/>
        <v>0</v>
      </c>
      <c r="K265" s="28">
        <f t="shared" si="32"/>
        <v>0</v>
      </c>
      <c r="L265" s="29">
        <f t="shared" si="33"/>
        <v>370</v>
      </c>
      <c r="M265" s="30">
        <f t="shared" si="34"/>
        <v>74</v>
      </c>
      <c r="N265" s="31"/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370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v>0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  <c r="AT265" s="32">
        <v>0</v>
      </c>
      <c r="AU265" s="32">
        <v>0</v>
      </c>
      <c r="AV265" s="32">
        <v>0</v>
      </c>
      <c r="AW265" s="32">
        <v>0</v>
      </c>
      <c r="AX265" s="32">
        <v>0</v>
      </c>
      <c r="AY265" s="32">
        <v>0</v>
      </c>
      <c r="AZ265" s="32">
        <v>0</v>
      </c>
      <c r="BA265" s="32">
        <v>0</v>
      </c>
      <c r="BB265" s="32">
        <v>0</v>
      </c>
      <c r="BC265" s="32">
        <v>0</v>
      </c>
      <c r="BD265" s="32">
        <v>0</v>
      </c>
      <c r="BE265" s="170">
        <v>0</v>
      </c>
      <c r="BF265" s="165">
        <v>0</v>
      </c>
      <c r="BG265" s="32">
        <v>0</v>
      </c>
      <c r="BH265" s="32">
        <v>0</v>
      </c>
      <c r="BI265" s="32">
        <v>0</v>
      </c>
      <c r="BJ265" s="32">
        <v>0</v>
      </c>
      <c r="BK265" s="32">
        <v>0</v>
      </c>
      <c r="BL265" s="32">
        <v>0</v>
      </c>
      <c r="BM265" s="32">
        <v>0</v>
      </c>
      <c r="BN265" s="32">
        <v>0</v>
      </c>
      <c r="BO265" s="32">
        <v>0</v>
      </c>
      <c r="BP265" s="32">
        <v>0</v>
      </c>
      <c r="BQ265" s="32">
        <v>0</v>
      </c>
      <c r="BR265" s="32">
        <v>0</v>
      </c>
      <c r="BS265" s="33">
        <v>0</v>
      </c>
    </row>
    <row r="266" spans="1:71" ht="14.25" customHeight="1" x14ac:dyDescent="0.25">
      <c r="A266" s="23">
        <f t="shared" si="27"/>
        <v>253</v>
      </c>
      <c r="B266" s="159" t="s">
        <v>593</v>
      </c>
      <c r="C266" s="35">
        <v>14880</v>
      </c>
      <c r="D266" s="158" t="s">
        <v>404</v>
      </c>
      <c r="E266" s="27">
        <f t="shared" si="35"/>
        <v>370</v>
      </c>
      <c r="F266" s="27" t="e">
        <f>VLOOKUP(E266,Tab!$A$2:$B$255,2,TRUE)</f>
        <v>#N/A</v>
      </c>
      <c r="G266" s="28">
        <f t="shared" si="28"/>
        <v>370</v>
      </c>
      <c r="H266" s="28">
        <f t="shared" si="29"/>
        <v>0</v>
      </c>
      <c r="I266" s="28">
        <f t="shared" si="30"/>
        <v>0</v>
      </c>
      <c r="J266" s="28">
        <f t="shared" si="31"/>
        <v>0</v>
      </c>
      <c r="K266" s="28">
        <f t="shared" si="32"/>
        <v>0</v>
      </c>
      <c r="L266" s="29">
        <f t="shared" si="33"/>
        <v>370</v>
      </c>
      <c r="M266" s="30">
        <f t="shared" si="34"/>
        <v>74</v>
      </c>
      <c r="N266" s="31"/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370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2">
        <v>0</v>
      </c>
      <c r="BC266" s="32">
        <v>0</v>
      </c>
      <c r="BD266" s="32">
        <v>0</v>
      </c>
      <c r="BE266" s="170">
        <v>0</v>
      </c>
      <c r="BF266" s="165">
        <v>0</v>
      </c>
      <c r="BG266" s="32">
        <v>0</v>
      </c>
      <c r="BH266" s="32">
        <v>0</v>
      </c>
      <c r="BI266" s="32">
        <v>0</v>
      </c>
      <c r="BJ266" s="32">
        <v>0</v>
      </c>
      <c r="BK266" s="32">
        <v>0</v>
      </c>
      <c r="BL266" s="32">
        <v>0</v>
      </c>
      <c r="BM266" s="32">
        <v>0</v>
      </c>
      <c r="BN266" s="32">
        <v>0</v>
      </c>
      <c r="BO266" s="32">
        <v>0</v>
      </c>
      <c r="BP266" s="32">
        <v>0</v>
      </c>
      <c r="BQ266" s="32">
        <v>0</v>
      </c>
      <c r="BR266" s="32">
        <v>0</v>
      </c>
      <c r="BS266" s="33">
        <v>0</v>
      </c>
    </row>
    <row r="267" spans="1:71" ht="14.25" customHeight="1" x14ac:dyDescent="0.25">
      <c r="A267" s="23">
        <f t="shared" si="27"/>
        <v>254</v>
      </c>
      <c r="B267" s="159" t="s">
        <v>594</v>
      </c>
      <c r="C267" s="35">
        <v>14879</v>
      </c>
      <c r="D267" s="158" t="s">
        <v>404</v>
      </c>
      <c r="E267" s="27">
        <f t="shared" si="35"/>
        <v>360</v>
      </c>
      <c r="F267" s="27" t="e">
        <f>VLOOKUP(E267,Tab!$A$2:$B$255,2,TRUE)</f>
        <v>#N/A</v>
      </c>
      <c r="G267" s="28">
        <f t="shared" si="28"/>
        <v>360</v>
      </c>
      <c r="H267" s="28">
        <f t="shared" si="29"/>
        <v>0</v>
      </c>
      <c r="I267" s="28">
        <f t="shared" si="30"/>
        <v>0</v>
      </c>
      <c r="J267" s="28">
        <f t="shared" si="31"/>
        <v>0</v>
      </c>
      <c r="K267" s="28">
        <f t="shared" si="32"/>
        <v>0</v>
      </c>
      <c r="L267" s="29">
        <f t="shared" si="33"/>
        <v>360</v>
      </c>
      <c r="M267" s="30">
        <f t="shared" si="34"/>
        <v>72</v>
      </c>
      <c r="N267" s="31"/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360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  <c r="BD267" s="32">
        <v>0</v>
      </c>
      <c r="BE267" s="170">
        <v>0</v>
      </c>
      <c r="BF267" s="165">
        <v>0</v>
      </c>
      <c r="BG267" s="32">
        <v>0</v>
      </c>
      <c r="BH267" s="32">
        <v>0</v>
      </c>
      <c r="BI267" s="32">
        <v>0</v>
      </c>
      <c r="BJ267" s="32">
        <v>0</v>
      </c>
      <c r="BK267" s="32">
        <v>0</v>
      </c>
      <c r="BL267" s="32">
        <v>0</v>
      </c>
      <c r="BM267" s="32">
        <v>0</v>
      </c>
      <c r="BN267" s="32">
        <v>0</v>
      </c>
      <c r="BO267" s="32">
        <v>0</v>
      </c>
      <c r="BP267" s="32">
        <v>0</v>
      </c>
      <c r="BQ267" s="32">
        <v>0</v>
      </c>
      <c r="BR267" s="32">
        <v>0</v>
      </c>
      <c r="BS267" s="33">
        <v>0</v>
      </c>
    </row>
    <row r="268" spans="1:71" ht="14.25" customHeight="1" x14ac:dyDescent="0.25">
      <c r="A268" s="23">
        <f t="shared" si="27"/>
        <v>255</v>
      </c>
      <c r="B268" s="159" t="s">
        <v>595</v>
      </c>
      <c r="C268" s="35">
        <v>14919</v>
      </c>
      <c r="D268" s="158" t="s">
        <v>404</v>
      </c>
      <c r="E268" s="27">
        <f t="shared" si="35"/>
        <v>337</v>
      </c>
      <c r="F268" s="27" t="e">
        <f>VLOOKUP(E268,Tab!$A$2:$B$255,2,TRUE)</f>
        <v>#N/A</v>
      </c>
      <c r="G268" s="28">
        <f t="shared" si="28"/>
        <v>337</v>
      </c>
      <c r="H268" s="28">
        <f t="shared" si="29"/>
        <v>0</v>
      </c>
      <c r="I268" s="28">
        <f t="shared" si="30"/>
        <v>0</v>
      </c>
      <c r="J268" s="28">
        <f t="shared" si="31"/>
        <v>0</v>
      </c>
      <c r="K268" s="28">
        <f t="shared" si="32"/>
        <v>0</v>
      </c>
      <c r="L268" s="29">
        <f t="shared" si="33"/>
        <v>337</v>
      </c>
      <c r="M268" s="30">
        <f t="shared" si="34"/>
        <v>67.400000000000006</v>
      </c>
      <c r="N268" s="31"/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337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32">
        <v>0</v>
      </c>
      <c r="BE268" s="170">
        <v>0</v>
      </c>
      <c r="BF268" s="165">
        <v>0</v>
      </c>
      <c r="BG268" s="32">
        <v>0</v>
      </c>
      <c r="BH268" s="32">
        <v>0</v>
      </c>
      <c r="BI268" s="32">
        <v>0</v>
      </c>
      <c r="BJ268" s="32">
        <v>0</v>
      </c>
      <c r="BK268" s="32">
        <v>0</v>
      </c>
      <c r="BL268" s="32">
        <v>0</v>
      </c>
      <c r="BM268" s="32">
        <v>0</v>
      </c>
      <c r="BN268" s="32">
        <v>0</v>
      </c>
      <c r="BO268" s="32">
        <v>0</v>
      </c>
      <c r="BP268" s="32">
        <v>0</v>
      </c>
      <c r="BQ268" s="32">
        <v>0</v>
      </c>
      <c r="BR268" s="32">
        <v>0</v>
      </c>
      <c r="BS268" s="33">
        <v>0</v>
      </c>
    </row>
    <row r="269" spans="1:71" ht="14.25" customHeight="1" x14ac:dyDescent="0.25">
      <c r="A269" s="23">
        <f t="shared" si="27"/>
        <v>256</v>
      </c>
      <c r="B269" s="159" t="s">
        <v>596</v>
      </c>
      <c r="C269" s="35">
        <v>2615</v>
      </c>
      <c r="D269" s="158" t="s">
        <v>98</v>
      </c>
      <c r="E269" s="27">
        <f t="shared" si="35"/>
        <v>331</v>
      </c>
      <c r="F269" s="27" t="e">
        <f>VLOOKUP(E269,Tab!$A$2:$B$255,2,TRUE)</f>
        <v>#N/A</v>
      </c>
      <c r="G269" s="28">
        <f t="shared" si="28"/>
        <v>331</v>
      </c>
      <c r="H269" s="28">
        <f t="shared" si="29"/>
        <v>0</v>
      </c>
      <c r="I269" s="28">
        <f t="shared" si="30"/>
        <v>0</v>
      </c>
      <c r="J269" s="28">
        <f t="shared" si="31"/>
        <v>0</v>
      </c>
      <c r="K269" s="28">
        <f t="shared" si="32"/>
        <v>0</v>
      </c>
      <c r="L269" s="29">
        <f t="shared" si="33"/>
        <v>331</v>
      </c>
      <c r="M269" s="30">
        <f t="shared" si="34"/>
        <v>66.2</v>
      </c>
      <c r="N269" s="31"/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331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2">
        <v>0</v>
      </c>
      <c r="AS269" s="32">
        <v>0</v>
      </c>
      <c r="AT269" s="32">
        <v>0</v>
      </c>
      <c r="AU269" s="32">
        <v>0</v>
      </c>
      <c r="AV269" s="32">
        <v>0</v>
      </c>
      <c r="AW269" s="32">
        <v>0</v>
      </c>
      <c r="AX269" s="32">
        <v>0</v>
      </c>
      <c r="AY269" s="32">
        <v>0</v>
      </c>
      <c r="AZ269" s="32">
        <v>0</v>
      </c>
      <c r="BA269" s="32">
        <v>0</v>
      </c>
      <c r="BB269" s="32">
        <v>0</v>
      </c>
      <c r="BC269" s="32">
        <v>0</v>
      </c>
      <c r="BD269" s="32">
        <v>0</v>
      </c>
      <c r="BE269" s="170">
        <v>0</v>
      </c>
      <c r="BF269" s="165">
        <v>0</v>
      </c>
      <c r="BG269" s="32">
        <v>0</v>
      </c>
      <c r="BH269" s="32">
        <v>0</v>
      </c>
      <c r="BI269" s="32">
        <v>0</v>
      </c>
      <c r="BJ269" s="32">
        <v>0</v>
      </c>
      <c r="BK269" s="32">
        <v>0</v>
      </c>
      <c r="BL269" s="32">
        <v>0</v>
      </c>
      <c r="BM269" s="32">
        <v>0</v>
      </c>
      <c r="BN269" s="32">
        <v>0</v>
      </c>
      <c r="BO269" s="32">
        <v>0</v>
      </c>
      <c r="BP269" s="32">
        <v>0</v>
      </c>
      <c r="BQ269" s="32">
        <v>0</v>
      </c>
      <c r="BR269" s="32">
        <v>0</v>
      </c>
      <c r="BS269" s="33">
        <v>0</v>
      </c>
    </row>
    <row r="270" spans="1:71" ht="14.25" customHeight="1" x14ac:dyDescent="0.25">
      <c r="A270" s="23">
        <f t="shared" ref="A270:A278" si="36">A269+1</f>
        <v>257</v>
      </c>
      <c r="B270" s="41" t="s">
        <v>438</v>
      </c>
      <c r="C270" s="35">
        <v>1104</v>
      </c>
      <c r="D270" s="42" t="s">
        <v>439</v>
      </c>
      <c r="E270" s="27">
        <f t="shared" si="35"/>
        <v>0</v>
      </c>
      <c r="F270" s="27" t="e">
        <f>VLOOKUP(E270,Tab!$A$2:$B$255,2,TRUE)</f>
        <v>#N/A</v>
      </c>
      <c r="G270" s="28">
        <f t="shared" ref="G270:G278" si="37">LARGE(O270:BS270,1)</f>
        <v>296</v>
      </c>
      <c r="H270" s="28">
        <f t="shared" ref="H270:H278" si="38">LARGE(O270:BS270,2)</f>
        <v>0</v>
      </c>
      <c r="I270" s="28">
        <f t="shared" ref="I270:I278" si="39">LARGE(O270:BS270,3)</f>
        <v>0</v>
      </c>
      <c r="J270" s="28">
        <f t="shared" ref="J270:J278" si="40">LARGE(O270:BS270,4)</f>
        <v>0</v>
      </c>
      <c r="K270" s="28">
        <f t="shared" ref="K270:K278" si="41">LARGE(O270:BS270,5)</f>
        <v>0</v>
      </c>
      <c r="L270" s="29">
        <f t="shared" ref="L270:L278" si="42">SUM(G270:K270)</f>
        <v>296</v>
      </c>
      <c r="M270" s="30">
        <f t="shared" ref="M270:M278" si="43">L270/5</f>
        <v>59.2</v>
      </c>
      <c r="N270" s="31"/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>
        <v>0</v>
      </c>
      <c r="AS270" s="32">
        <v>0</v>
      </c>
      <c r="AT270" s="32">
        <v>0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2">
        <v>0</v>
      </c>
      <c r="BC270" s="32">
        <v>0</v>
      </c>
      <c r="BD270" s="32">
        <v>0</v>
      </c>
      <c r="BE270" s="170">
        <v>0</v>
      </c>
      <c r="BF270" s="165">
        <v>0</v>
      </c>
      <c r="BG270" s="32">
        <v>0</v>
      </c>
      <c r="BH270" s="32">
        <v>296</v>
      </c>
      <c r="BI270" s="32">
        <v>0</v>
      </c>
      <c r="BJ270" s="32">
        <v>0</v>
      </c>
      <c r="BK270" s="32">
        <v>0</v>
      </c>
      <c r="BL270" s="32">
        <v>0</v>
      </c>
      <c r="BM270" s="32">
        <v>0</v>
      </c>
      <c r="BN270" s="32">
        <v>0</v>
      </c>
      <c r="BO270" s="32">
        <v>0</v>
      </c>
      <c r="BP270" s="32">
        <v>0</v>
      </c>
      <c r="BQ270" s="32">
        <v>0</v>
      </c>
      <c r="BR270" s="32">
        <v>0</v>
      </c>
      <c r="BS270" s="33">
        <v>0</v>
      </c>
    </row>
    <row r="271" spans="1:71" ht="14.25" customHeight="1" x14ac:dyDescent="0.25">
      <c r="A271" s="23">
        <f t="shared" si="36"/>
        <v>258</v>
      </c>
      <c r="B271" s="41" t="s">
        <v>443</v>
      </c>
      <c r="C271" s="35">
        <v>8683</v>
      </c>
      <c r="D271" s="42" t="s">
        <v>79</v>
      </c>
      <c r="E271" s="27">
        <f t="shared" ref="E271:E278" si="44">MAX(O271:AO271)</f>
        <v>0</v>
      </c>
      <c r="F271" s="27" t="e">
        <f>VLOOKUP(E271,Tab!$A$2:$B$255,2,TRUE)</f>
        <v>#N/A</v>
      </c>
      <c r="G271" s="28">
        <f t="shared" si="37"/>
        <v>296</v>
      </c>
      <c r="H271" s="28">
        <f t="shared" si="38"/>
        <v>0</v>
      </c>
      <c r="I271" s="28">
        <f t="shared" si="39"/>
        <v>0</v>
      </c>
      <c r="J271" s="28">
        <f t="shared" si="40"/>
        <v>0</v>
      </c>
      <c r="K271" s="28">
        <f t="shared" si="41"/>
        <v>0</v>
      </c>
      <c r="L271" s="29">
        <f t="shared" si="42"/>
        <v>296</v>
      </c>
      <c r="M271" s="30">
        <f t="shared" si="43"/>
        <v>59.2</v>
      </c>
      <c r="N271" s="31"/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>
        <v>0</v>
      </c>
      <c r="AS271" s="32">
        <v>0</v>
      </c>
      <c r="AT271" s="32"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2">
        <v>0</v>
      </c>
      <c r="BC271" s="32">
        <v>0</v>
      </c>
      <c r="BD271" s="32">
        <v>0</v>
      </c>
      <c r="BE271" s="170">
        <v>0</v>
      </c>
      <c r="BF271" s="165">
        <v>0</v>
      </c>
      <c r="BG271" s="32">
        <v>0</v>
      </c>
      <c r="BH271" s="32">
        <v>0</v>
      </c>
      <c r="BI271" s="32">
        <v>0</v>
      </c>
      <c r="BJ271" s="32">
        <v>296</v>
      </c>
      <c r="BK271" s="32">
        <v>0</v>
      </c>
      <c r="BL271" s="32">
        <v>0</v>
      </c>
      <c r="BM271" s="32">
        <v>0</v>
      </c>
      <c r="BN271" s="32">
        <v>0</v>
      </c>
      <c r="BO271" s="32">
        <v>0</v>
      </c>
      <c r="BP271" s="32">
        <v>0</v>
      </c>
      <c r="BQ271" s="32">
        <v>0</v>
      </c>
      <c r="BR271" s="32">
        <v>0</v>
      </c>
      <c r="BS271" s="33">
        <v>0</v>
      </c>
    </row>
    <row r="272" spans="1:71" ht="14.25" customHeight="1" x14ac:dyDescent="0.25">
      <c r="A272" s="23">
        <f t="shared" si="36"/>
        <v>259</v>
      </c>
      <c r="B272" s="159" t="s">
        <v>550</v>
      </c>
      <c r="C272" s="35">
        <v>15123</v>
      </c>
      <c r="D272" s="158" t="s">
        <v>82</v>
      </c>
      <c r="E272" s="27">
        <f t="shared" si="44"/>
        <v>293</v>
      </c>
      <c r="F272" s="27" t="e">
        <f>VLOOKUP(E272,Tab!$A$2:$B$255,2,TRUE)</f>
        <v>#N/A</v>
      </c>
      <c r="G272" s="28">
        <f t="shared" si="37"/>
        <v>293</v>
      </c>
      <c r="H272" s="28">
        <f t="shared" si="38"/>
        <v>0</v>
      </c>
      <c r="I272" s="28">
        <f t="shared" si="39"/>
        <v>0</v>
      </c>
      <c r="J272" s="28">
        <f t="shared" si="40"/>
        <v>0</v>
      </c>
      <c r="K272" s="28">
        <f t="shared" si="41"/>
        <v>0</v>
      </c>
      <c r="L272" s="29">
        <f t="shared" si="42"/>
        <v>293</v>
      </c>
      <c r="M272" s="30">
        <f t="shared" si="43"/>
        <v>58.6</v>
      </c>
      <c r="N272" s="31"/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293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2">
        <v>0</v>
      </c>
      <c r="BC272" s="32">
        <v>0</v>
      </c>
      <c r="BD272" s="32">
        <v>0</v>
      </c>
      <c r="BE272" s="170">
        <v>0</v>
      </c>
      <c r="BF272" s="165">
        <v>0</v>
      </c>
      <c r="BG272" s="32">
        <v>0</v>
      </c>
      <c r="BH272" s="32">
        <v>0</v>
      </c>
      <c r="BI272" s="32">
        <v>0</v>
      </c>
      <c r="BJ272" s="32">
        <v>0</v>
      </c>
      <c r="BK272" s="32">
        <v>0</v>
      </c>
      <c r="BL272" s="32">
        <v>0</v>
      </c>
      <c r="BM272" s="32">
        <v>0</v>
      </c>
      <c r="BN272" s="32">
        <v>0</v>
      </c>
      <c r="BO272" s="32">
        <v>0</v>
      </c>
      <c r="BP272" s="32">
        <v>0</v>
      </c>
      <c r="BQ272" s="32">
        <v>0</v>
      </c>
      <c r="BR272" s="32">
        <v>0</v>
      </c>
      <c r="BS272" s="33">
        <v>0</v>
      </c>
    </row>
    <row r="273" spans="1:71" ht="14.25" customHeight="1" x14ac:dyDescent="0.25">
      <c r="A273" s="23">
        <f t="shared" si="36"/>
        <v>260</v>
      </c>
      <c r="B273" s="43" t="s">
        <v>425</v>
      </c>
      <c r="C273" s="35">
        <v>13009</v>
      </c>
      <c r="D273" s="40" t="s">
        <v>187</v>
      </c>
      <c r="E273" s="27">
        <f t="shared" si="44"/>
        <v>0</v>
      </c>
      <c r="F273" s="27" t="e">
        <f>VLOOKUP(E273,Tab!$A$2:$B$255,2,TRUE)</f>
        <v>#N/A</v>
      </c>
      <c r="G273" s="28">
        <f t="shared" si="37"/>
        <v>289</v>
      </c>
      <c r="H273" s="28">
        <f t="shared" si="38"/>
        <v>0</v>
      </c>
      <c r="I273" s="28">
        <f t="shared" si="39"/>
        <v>0</v>
      </c>
      <c r="J273" s="28">
        <f t="shared" si="40"/>
        <v>0</v>
      </c>
      <c r="K273" s="28">
        <f t="shared" si="41"/>
        <v>0</v>
      </c>
      <c r="L273" s="29">
        <f t="shared" si="42"/>
        <v>289</v>
      </c>
      <c r="M273" s="30">
        <f t="shared" si="43"/>
        <v>57.8</v>
      </c>
      <c r="N273" s="31"/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</v>
      </c>
      <c r="AJ273" s="32">
        <v>0</v>
      </c>
      <c r="AK273" s="32">
        <v>0</v>
      </c>
      <c r="AL273" s="32">
        <v>0</v>
      </c>
      <c r="AM273" s="32">
        <v>0</v>
      </c>
      <c r="AN273" s="32">
        <v>0</v>
      </c>
      <c r="AO273" s="32">
        <v>0</v>
      </c>
      <c r="AP273" s="32">
        <v>0</v>
      </c>
      <c r="AQ273" s="32">
        <v>0</v>
      </c>
      <c r="AR273" s="32">
        <v>0</v>
      </c>
      <c r="AS273" s="32">
        <v>0</v>
      </c>
      <c r="AT273" s="32"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2">
        <v>0</v>
      </c>
      <c r="BC273" s="32">
        <v>0</v>
      </c>
      <c r="BD273" s="32">
        <v>0</v>
      </c>
      <c r="BE273" s="170">
        <v>0</v>
      </c>
      <c r="BF273" s="165">
        <v>0</v>
      </c>
      <c r="BG273" s="32">
        <v>0</v>
      </c>
      <c r="BH273" s="32">
        <v>0</v>
      </c>
      <c r="BI273" s="32">
        <v>0</v>
      </c>
      <c r="BJ273" s="32">
        <v>0</v>
      </c>
      <c r="BK273" s="32">
        <v>0</v>
      </c>
      <c r="BL273" s="32">
        <v>0</v>
      </c>
      <c r="BM273" s="32">
        <v>0</v>
      </c>
      <c r="BN273" s="32">
        <v>0</v>
      </c>
      <c r="BO273" s="32">
        <v>0</v>
      </c>
      <c r="BP273" s="32">
        <v>0</v>
      </c>
      <c r="BQ273" s="32">
        <v>289</v>
      </c>
      <c r="BR273" s="32">
        <v>0</v>
      </c>
      <c r="BS273" s="33">
        <v>0</v>
      </c>
    </row>
    <row r="274" spans="1:71" ht="14.25" customHeight="1" x14ac:dyDescent="0.25">
      <c r="A274" s="23">
        <f t="shared" si="36"/>
        <v>261</v>
      </c>
      <c r="B274" s="41" t="s">
        <v>246</v>
      </c>
      <c r="C274" s="35">
        <v>14856</v>
      </c>
      <c r="D274" s="42" t="s">
        <v>44</v>
      </c>
      <c r="E274" s="27">
        <f t="shared" si="44"/>
        <v>0</v>
      </c>
      <c r="F274" s="27" t="e">
        <f>VLOOKUP(E274,Tab!$A$2:$B$255,2,TRUE)</f>
        <v>#N/A</v>
      </c>
      <c r="G274" s="28">
        <f t="shared" si="37"/>
        <v>280</v>
      </c>
      <c r="H274" s="28">
        <f t="shared" si="38"/>
        <v>0</v>
      </c>
      <c r="I274" s="28">
        <f t="shared" si="39"/>
        <v>0</v>
      </c>
      <c r="J274" s="28">
        <f t="shared" si="40"/>
        <v>0</v>
      </c>
      <c r="K274" s="28">
        <f t="shared" si="41"/>
        <v>0</v>
      </c>
      <c r="L274" s="29">
        <f t="shared" si="42"/>
        <v>280</v>
      </c>
      <c r="M274" s="30">
        <f t="shared" si="43"/>
        <v>56</v>
      </c>
      <c r="N274" s="31"/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0</v>
      </c>
      <c r="AM274" s="32">
        <v>0</v>
      </c>
      <c r="AN274" s="32">
        <v>0</v>
      </c>
      <c r="AO274" s="32">
        <v>0</v>
      </c>
      <c r="AP274" s="32">
        <v>0</v>
      </c>
      <c r="AQ274" s="32">
        <v>0</v>
      </c>
      <c r="AR274" s="32">
        <v>0</v>
      </c>
      <c r="AS274" s="32">
        <v>0</v>
      </c>
      <c r="AT274" s="32"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0</v>
      </c>
      <c r="BA274" s="32">
        <v>0</v>
      </c>
      <c r="BB274" s="32">
        <v>0</v>
      </c>
      <c r="BC274" s="32">
        <v>0</v>
      </c>
      <c r="BD274" s="32">
        <v>0</v>
      </c>
      <c r="BE274" s="170">
        <v>0</v>
      </c>
      <c r="BF274" s="165">
        <v>0</v>
      </c>
      <c r="BG274" s="32">
        <v>280</v>
      </c>
      <c r="BH274" s="32">
        <v>0</v>
      </c>
      <c r="BI274" s="32">
        <v>0</v>
      </c>
      <c r="BJ274" s="32">
        <v>0</v>
      </c>
      <c r="BK274" s="32">
        <v>0</v>
      </c>
      <c r="BL274" s="32">
        <v>0</v>
      </c>
      <c r="BM274" s="32">
        <v>0</v>
      </c>
      <c r="BN274" s="32">
        <v>0</v>
      </c>
      <c r="BO274" s="32">
        <v>0</v>
      </c>
      <c r="BP274" s="32">
        <v>0</v>
      </c>
      <c r="BQ274" s="32">
        <v>0</v>
      </c>
      <c r="BR274" s="32">
        <v>0</v>
      </c>
      <c r="BS274" s="33">
        <v>0</v>
      </c>
    </row>
    <row r="275" spans="1:71" ht="14.25" customHeight="1" x14ac:dyDescent="0.25">
      <c r="A275" s="23">
        <f t="shared" si="36"/>
        <v>262</v>
      </c>
      <c r="B275" s="159" t="s">
        <v>195</v>
      </c>
      <c r="C275" s="35">
        <v>760</v>
      </c>
      <c r="D275" s="158" t="s">
        <v>44</v>
      </c>
      <c r="E275" s="27">
        <f t="shared" si="44"/>
        <v>268</v>
      </c>
      <c r="F275" s="27" t="e">
        <f>VLOOKUP(E275,Tab!$A$2:$B$255,2,TRUE)</f>
        <v>#N/A</v>
      </c>
      <c r="G275" s="28">
        <f t="shared" si="37"/>
        <v>268</v>
      </c>
      <c r="H275" s="28">
        <f t="shared" si="38"/>
        <v>0</v>
      </c>
      <c r="I275" s="28">
        <f t="shared" si="39"/>
        <v>0</v>
      </c>
      <c r="J275" s="28">
        <f t="shared" si="40"/>
        <v>0</v>
      </c>
      <c r="K275" s="28">
        <f t="shared" si="41"/>
        <v>0</v>
      </c>
      <c r="L275" s="29">
        <f t="shared" si="42"/>
        <v>268</v>
      </c>
      <c r="M275" s="30">
        <f t="shared" si="43"/>
        <v>53.6</v>
      </c>
      <c r="N275" s="31"/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268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>
        <v>0</v>
      </c>
      <c r="AS275" s="32">
        <v>0</v>
      </c>
      <c r="AT275" s="32">
        <v>0</v>
      </c>
      <c r="AU275" s="32">
        <v>0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2">
        <v>0</v>
      </c>
      <c r="BC275" s="32">
        <v>0</v>
      </c>
      <c r="BD275" s="32">
        <v>0</v>
      </c>
      <c r="BE275" s="170">
        <v>0</v>
      </c>
      <c r="BF275" s="165">
        <v>0</v>
      </c>
      <c r="BG275" s="32">
        <v>0</v>
      </c>
      <c r="BH275" s="32">
        <v>0</v>
      </c>
      <c r="BI275" s="32">
        <v>0</v>
      </c>
      <c r="BJ275" s="32">
        <v>0</v>
      </c>
      <c r="BK275" s="32">
        <v>0</v>
      </c>
      <c r="BL275" s="32">
        <v>0</v>
      </c>
      <c r="BM275" s="32">
        <v>0</v>
      </c>
      <c r="BN275" s="32">
        <v>0</v>
      </c>
      <c r="BO275" s="32">
        <v>0</v>
      </c>
      <c r="BP275" s="32">
        <v>0</v>
      </c>
      <c r="BQ275" s="32">
        <v>0</v>
      </c>
      <c r="BR275" s="32">
        <v>0</v>
      </c>
      <c r="BS275" s="33">
        <v>0</v>
      </c>
    </row>
    <row r="276" spans="1:71" ht="14.25" customHeight="1" x14ac:dyDescent="0.25">
      <c r="A276" s="23">
        <f t="shared" si="36"/>
        <v>263</v>
      </c>
      <c r="B276" s="41"/>
      <c r="C276" s="35"/>
      <c r="D276" s="42"/>
      <c r="E276" s="27">
        <f t="shared" si="44"/>
        <v>0</v>
      </c>
      <c r="F276" s="27" t="e">
        <f>VLOOKUP(E276,Tab!$A$2:$B$255,2,TRUE)</f>
        <v>#N/A</v>
      </c>
      <c r="G276" s="28">
        <f t="shared" si="37"/>
        <v>0</v>
      </c>
      <c r="H276" s="28">
        <f t="shared" si="38"/>
        <v>0</v>
      </c>
      <c r="I276" s="28">
        <f t="shared" si="39"/>
        <v>0</v>
      </c>
      <c r="J276" s="28">
        <f t="shared" si="40"/>
        <v>0</v>
      </c>
      <c r="K276" s="28">
        <f t="shared" si="41"/>
        <v>0</v>
      </c>
      <c r="L276" s="29">
        <f t="shared" si="42"/>
        <v>0</v>
      </c>
      <c r="M276" s="30">
        <f t="shared" si="43"/>
        <v>0</v>
      </c>
      <c r="N276" s="31"/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2">
        <v>0</v>
      </c>
      <c r="BC276" s="32">
        <v>0</v>
      </c>
      <c r="BD276" s="32">
        <v>0</v>
      </c>
      <c r="BE276" s="170">
        <v>0</v>
      </c>
      <c r="BF276" s="165">
        <v>0</v>
      </c>
      <c r="BG276" s="32">
        <v>0</v>
      </c>
      <c r="BH276" s="32">
        <v>0</v>
      </c>
      <c r="BI276" s="32">
        <v>0</v>
      </c>
      <c r="BJ276" s="32">
        <v>0</v>
      </c>
      <c r="BK276" s="32">
        <v>0</v>
      </c>
      <c r="BL276" s="32">
        <v>0</v>
      </c>
      <c r="BM276" s="32">
        <v>0</v>
      </c>
      <c r="BN276" s="32">
        <v>0</v>
      </c>
      <c r="BO276" s="32">
        <v>0</v>
      </c>
      <c r="BP276" s="32">
        <v>0</v>
      </c>
      <c r="BQ276" s="32">
        <v>0</v>
      </c>
      <c r="BR276" s="32">
        <v>0</v>
      </c>
      <c r="BS276" s="33">
        <v>0</v>
      </c>
    </row>
    <row r="277" spans="1:71" ht="14.25" customHeight="1" x14ac:dyDescent="0.25">
      <c r="A277" s="23">
        <f t="shared" si="36"/>
        <v>264</v>
      </c>
      <c r="B277" s="43"/>
      <c r="C277" s="35"/>
      <c r="D277" s="40"/>
      <c r="E277" s="27">
        <f t="shared" si="44"/>
        <v>0</v>
      </c>
      <c r="F277" s="27" t="e">
        <f>VLOOKUP(E277,Tab!$A$2:$B$255,2,TRUE)</f>
        <v>#N/A</v>
      </c>
      <c r="G277" s="28">
        <f t="shared" si="37"/>
        <v>0</v>
      </c>
      <c r="H277" s="28">
        <f t="shared" si="38"/>
        <v>0</v>
      </c>
      <c r="I277" s="28">
        <f t="shared" si="39"/>
        <v>0</v>
      </c>
      <c r="J277" s="28">
        <f t="shared" si="40"/>
        <v>0</v>
      </c>
      <c r="K277" s="28">
        <f t="shared" si="41"/>
        <v>0</v>
      </c>
      <c r="L277" s="29">
        <f t="shared" si="42"/>
        <v>0</v>
      </c>
      <c r="M277" s="30">
        <f t="shared" si="43"/>
        <v>0</v>
      </c>
      <c r="N277" s="31"/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>
        <v>0</v>
      </c>
      <c r="AK277" s="32">
        <v>0</v>
      </c>
      <c r="AL277" s="32">
        <v>0</v>
      </c>
      <c r="AM277" s="32">
        <v>0</v>
      </c>
      <c r="AN277" s="32">
        <v>0</v>
      </c>
      <c r="AO277" s="32">
        <v>0</v>
      </c>
      <c r="AP277" s="32">
        <v>0</v>
      </c>
      <c r="AQ277" s="32">
        <v>0</v>
      </c>
      <c r="AR277" s="32">
        <v>0</v>
      </c>
      <c r="AS277" s="32">
        <v>0</v>
      </c>
      <c r="AT277" s="32">
        <v>0</v>
      </c>
      <c r="AU277" s="32">
        <v>0</v>
      </c>
      <c r="AV277" s="32">
        <v>0</v>
      </c>
      <c r="AW277" s="32">
        <v>0</v>
      </c>
      <c r="AX277" s="32">
        <v>0</v>
      </c>
      <c r="AY277" s="32">
        <v>0</v>
      </c>
      <c r="AZ277" s="32">
        <v>0</v>
      </c>
      <c r="BA277" s="32">
        <v>0</v>
      </c>
      <c r="BB277" s="32">
        <v>0</v>
      </c>
      <c r="BC277" s="32">
        <v>0</v>
      </c>
      <c r="BD277" s="32">
        <v>0</v>
      </c>
      <c r="BE277" s="170">
        <v>0</v>
      </c>
      <c r="BF277" s="165">
        <v>0</v>
      </c>
      <c r="BG277" s="32">
        <v>0</v>
      </c>
      <c r="BH277" s="32">
        <v>0</v>
      </c>
      <c r="BI277" s="32">
        <v>0</v>
      </c>
      <c r="BJ277" s="32">
        <v>0</v>
      </c>
      <c r="BK277" s="32">
        <v>0</v>
      </c>
      <c r="BL277" s="32">
        <v>0</v>
      </c>
      <c r="BM277" s="32">
        <v>0</v>
      </c>
      <c r="BN277" s="32">
        <v>0</v>
      </c>
      <c r="BO277" s="32">
        <v>0</v>
      </c>
      <c r="BP277" s="32">
        <v>0</v>
      </c>
      <c r="BQ277" s="32">
        <v>0</v>
      </c>
      <c r="BR277" s="32">
        <v>0</v>
      </c>
      <c r="BS277" s="33">
        <v>0</v>
      </c>
    </row>
    <row r="278" spans="1:71" ht="14.25" customHeight="1" x14ac:dyDescent="0.25">
      <c r="A278" s="23">
        <f t="shared" si="36"/>
        <v>265</v>
      </c>
      <c r="B278" s="41"/>
      <c r="C278" s="35"/>
      <c r="D278" s="42"/>
      <c r="E278" s="27">
        <f t="shared" si="44"/>
        <v>0</v>
      </c>
      <c r="F278" s="27" t="e">
        <f>VLOOKUP(E278,Tab!$A$2:$B$255,2,TRUE)</f>
        <v>#N/A</v>
      </c>
      <c r="G278" s="28">
        <f t="shared" si="37"/>
        <v>0</v>
      </c>
      <c r="H278" s="28">
        <f t="shared" si="38"/>
        <v>0</v>
      </c>
      <c r="I278" s="28">
        <f t="shared" si="39"/>
        <v>0</v>
      </c>
      <c r="J278" s="28">
        <f t="shared" si="40"/>
        <v>0</v>
      </c>
      <c r="K278" s="28">
        <f t="shared" si="41"/>
        <v>0</v>
      </c>
      <c r="L278" s="29">
        <f t="shared" si="42"/>
        <v>0</v>
      </c>
      <c r="M278" s="30">
        <f t="shared" si="43"/>
        <v>0</v>
      </c>
      <c r="N278" s="31"/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0</v>
      </c>
      <c r="AK278" s="32">
        <v>0</v>
      </c>
      <c r="AL278" s="32">
        <v>0</v>
      </c>
      <c r="AM278" s="32">
        <v>0</v>
      </c>
      <c r="AN278" s="32">
        <v>0</v>
      </c>
      <c r="AO278" s="32">
        <v>0</v>
      </c>
      <c r="AP278" s="32">
        <v>0</v>
      </c>
      <c r="AQ278" s="32">
        <v>0</v>
      </c>
      <c r="AR278" s="32">
        <v>0</v>
      </c>
      <c r="AS278" s="32">
        <v>0</v>
      </c>
      <c r="AT278" s="32">
        <v>0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2">
        <v>0</v>
      </c>
      <c r="BC278" s="32">
        <v>0</v>
      </c>
      <c r="BD278" s="32">
        <v>0</v>
      </c>
      <c r="BE278" s="170">
        <v>0</v>
      </c>
      <c r="BF278" s="165">
        <v>0</v>
      </c>
      <c r="BG278" s="32">
        <v>0</v>
      </c>
      <c r="BH278" s="32">
        <v>0</v>
      </c>
      <c r="BI278" s="32">
        <v>0</v>
      </c>
      <c r="BJ278" s="32">
        <v>0</v>
      </c>
      <c r="BK278" s="32">
        <v>0</v>
      </c>
      <c r="BL278" s="32">
        <v>0</v>
      </c>
      <c r="BM278" s="32">
        <v>0</v>
      </c>
      <c r="BN278" s="32">
        <v>0</v>
      </c>
      <c r="BO278" s="32">
        <v>0</v>
      </c>
      <c r="BP278" s="32">
        <v>0</v>
      </c>
      <c r="BQ278" s="32">
        <v>0</v>
      </c>
      <c r="BR278" s="32">
        <v>0</v>
      </c>
      <c r="BS278" s="33">
        <v>0</v>
      </c>
    </row>
  </sheetData>
  <sortState ref="B14:BS303">
    <sortCondition descending="1" ref="L14:L303"/>
    <sortCondition descending="1" ref="E14:E303"/>
  </sortState>
  <mergeCells count="15">
    <mergeCell ref="O9:BE9"/>
    <mergeCell ref="BF9:BS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78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78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L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6.28515625" style="5" bestFit="1" customWidth="1"/>
    <col min="14" max="17" width="15.7109375" style="5" customWidth="1"/>
    <col min="18" max="18" width="9.140625" style="6"/>
    <col min="19" max="19" width="9.140625" style="4"/>
    <col min="20" max="24" width="9.140625" style="6"/>
    <col min="25" max="244" width="9.140625" style="4"/>
    <col min="245" max="255" width="9.140625" style="6"/>
    <col min="256" max="256" width="5.85546875" style="6" customWidth="1"/>
    <col min="257" max="257" width="21.140625" style="6" customWidth="1"/>
    <col min="258" max="258" width="7.28515625" style="6" customWidth="1"/>
    <col min="259" max="259" width="9.5703125" style="6" customWidth="1"/>
    <col min="260" max="261" width="9.28515625" style="6" customWidth="1"/>
    <col min="262" max="263" width="8.140625" style="6" customWidth="1"/>
    <col min="264" max="264" width="8.28515625" style="6" customWidth="1"/>
    <col min="265" max="265" width="10" style="6" customWidth="1"/>
    <col min="266" max="266" width="11" style="6" customWidth="1"/>
    <col min="267" max="267" width="2.7109375" style="6" customWidth="1"/>
    <col min="268" max="271" width="15.7109375" style="6" customWidth="1"/>
    <col min="272" max="273" width="13.42578125" style="6" customWidth="1"/>
    <col min="274" max="511" width="9.140625" style="6"/>
    <col min="512" max="512" width="5.85546875" style="6" customWidth="1"/>
    <col min="513" max="513" width="21.140625" style="6" customWidth="1"/>
    <col min="514" max="514" width="7.28515625" style="6" customWidth="1"/>
    <col min="515" max="515" width="9.5703125" style="6" customWidth="1"/>
    <col min="516" max="517" width="9.28515625" style="6" customWidth="1"/>
    <col min="518" max="519" width="8.140625" style="6" customWidth="1"/>
    <col min="520" max="520" width="8.28515625" style="6" customWidth="1"/>
    <col min="521" max="521" width="10" style="6" customWidth="1"/>
    <col min="522" max="522" width="11" style="6" customWidth="1"/>
    <col min="523" max="523" width="2.7109375" style="6" customWidth="1"/>
    <col min="524" max="527" width="15.7109375" style="6" customWidth="1"/>
    <col min="528" max="529" width="13.42578125" style="6" customWidth="1"/>
    <col min="530" max="767" width="9.140625" style="6"/>
    <col min="768" max="768" width="5.85546875" style="6" customWidth="1"/>
    <col min="769" max="769" width="21.140625" style="6" customWidth="1"/>
    <col min="770" max="770" width="7.28515625" style="6" customWidth="1"/>
    <col min="771" max="771" width="9.5703125" style="6" customWidth="1"/>
    <col min="772" max="773" width="9.28515625" style="6" customWidth="1"/>
    <col min="774" max="775" width="8.140625" style="6" customWidth="1"/>
    <col min="776" max="776" width="8.28515625" style="6" customWidth="1"/>
    <col min="777" max="777" width="10" style="6" customWidth="1"/>
    <col min="778" max="778" width="11" style="6" customWidth="1"/>
    <col min="779" max="779" width="2.7109375" style="6" customWidth="1"/>
    <col min="780" max="783" width="15.7109375" style="6" customWidth="1"/>
    <col min="784" max="785" width="13.42578125" style="6" customWidth="1"/>
    <col min="786" max="1023" width="9.140625" style="6"/>
    <col min="1024" max="1024" width="5.85546875" style="6" customWidth="1"/>
    <col min="1025" max="1025" width="21.140625" style="6" customWidth="1"/>
    <col min="1026" max="1026" width="7.28515625" style="6" customWidth="1"/>
    <col min="1027" max="1027" width="9.5703125" style="6" customWidth="1"/>
    <col min="1028" max="1029" width="9.28515625" style="6" customWidth="1"/>
    <col min="1030" max="1031" width="8.140625" style="6" customWidth="1"/>
    <col min="1032" max="1032" width="8.28515625" style="6" customWidth="1"/>
    <col min="1033" max="1033" width="10" style="6" customWidth="1"/>
    <col min="1034" max="1034" width="11" style="6" customWidth="1"/>
    <col min="1035" max="1035" width="2.7109375" style="6" customWidth="1"/>
    <col min="1036" max="1039" width="15.7109375" style="6" customWidth="1"/>
    <col min="1040" max="1041" width="13.42578125" style="6" customWidth="1"/>
    <col min="1042" max="1279" width="9.140625" style="6"/>
    <col min="1280" max="1280" width="5.85546875" style="6" customWidth="1"/>
    <col min="1281" max="1281" width="21.140625" style="6" customWidth="1"/>
    <col min="1282" max="1282" width="7.28515625" style="6" customWidth="1"/>
    <col min="1283" max="1283" width="9.5703125" style="6" customWidth="1"/>
    <col min="1284" max="1285" width="9.28515625" style="6" customWidth="1"/>
    <col min="1286" max="1287" width="8.140625" style="6" customWidth="1"/>
    <col min="1288" max="1288" width="8.28515625" style="6" customWidth="1"/>
    <col min="1289" max="1289" width="10" style="6" customWidth="1"/>
    <col min="1290" max="1290" width="11" style="6" customWidth="1"/>
    <col min="1291" max="1291" width="2.7109375" style="6" customWidth="1"/>
    <col min="1292" max="1295" width="15.7109375" style="6" customWidth="1"/>
    <col min="1296" max="1297" width="13.42578125" style="6" customWidth="1"/>
    <col min="1298" max="1535" width="9.140625" style="6"/>
    <col min="1536" max="1536" width="5.85546875" style="6" customWidth="1"/>
    <col min="1537" max="1537" width="21.140625" style="6" customWidth="1"/>
    <col min="1538" max="1538" width="7.28515625" style="6" customWidth="1"/>
    <col min="1539" max="1539" width="9.5703125" style="6" customWidth="1"/>
    <col min="1540" max="1541" width="9.28515625" style="6" customWidth="1"/>
    <col min="1542" max="1543" width="8.140625" style="6" customWidth="1"/>
    <col min="1544" max="1544" width="8.28515625" style="6" customWidth="1"/>
    <col min="1545" max="1545" width="10" style="6" customWidth="1"/>
    <col min="1546" max="1546" width="11" style="6" customWidth="1"/>
    <col min="1547" max="1547" width="2.7109375" style="6" customWidth="1"/>
    <col min="1548" max="1551" width="15.7109375" style="6" customWidth="1"/>
    <col min="1552" max="1553" width="13.42578125" style="6" customWidth="1"/>
    <col min="1554" max="1791" width="9.140625" style="6"/>
    <col min="1792" max="1792" width="5.85546875" style="6" customWidth="1"/>
    <col min="1793" max="1793" width="21.140625" style="6" customWidth="1"/>
    <col min="1794" max="1794" width="7.28515625" style="6" customWidth="1"/>
    <col min="1795" max="1795" width="9.5703125" style="6" customWidth="1"/>
    <col min="1796" max="1797" width="9.28515625" style="6" customWidth="1"/>
    <col min="1798" max="1799" width="8.140625" style="6" customWidth="1"/>
    <col min="1800" max="1800" width="8.28515625" style="6" customWidth="1"/>
    <col min="1801" max="1801" width="10" style="6" customWidth="1"/>
    <col min="1802" max="1802" width="11" style="6" customWidth="1"/>
    <col min="1803" max="1803" width="2.7109375" style="6" customWidth="1"/>
    <col min="1804" max="1807" width="15.7109375" style="6" customWidth="1"/>
    <col min="1808" max="1809" width="13.42578125" style="6" customWidth="1"/>
    <col min="1810" max="2047" width="9.140625" style="6"/>
    <col min="2048" max="2048" width="5.85546875" style="6" customWidth="1"/>
    <col min="2049" max="2049" width="21.140625" style="6" customWidth="1"/>
    <col min="2050" max="2050" width="7.28515625" style="6" customWidth="1"/>
    <col min="2051" max="2051" width="9.5703125" style="6" customWidth="1"/>
    <col min="2052" max="2053" width="9.28515625" style="6" customWidth="1"/>
    <col min="2054" max="2055" width="8.140625" style="6" customWidth="1"/>
    <col min="2056" max="2056" width="8.28515625" style="6" customWidth="1"/>
    <col min="2057" max="2057" width="10" style="6" customWidth="1"/>
    <col min="2058" max="2058" width="11" style="6" customWidth="1"/>
    <col min="2059" max="2059" width="2.7109375" style="6" customWidth="1"/>
    <col min="2060" max="2063" width="15.7109375" style="6" customWidth="1"/>
    <col min="2064" max="2065" width="13.42578125" style="6" customWidth="1"/>
    <col min="2066" max="2303" width="9.140625" style="6"/>
    <col min="2304" max="2304" width="5.85546875" style="6" customWidth="1"/>
    <col min="2305" max="2305" width="21.140625" style="6" customWidth="1"/>
    <col min="2306" max="2306" width="7.28515625" style="6" customWidth="1"/>
    <col min="2307" max="2307" width="9.5703125" style="6" customWidth="1"/>
    <col min="2308" max="2309" width="9.28515625" style="6" customWidth="1"/>
    <col min="2310" max="2311" width="8.140625" style="6" customWidth="1"/>
    <col min="2312" max="2312" width="8.28515625" style="6" customWidth="1"/>
    <col min="2313" max="2313" width="10" style="6" customWidth="1"/>
    <col min="2314" max="2314" width="11" style="6" customWidth="1"/>
    <col min="2315" max="2315" width="2.7109375" style="6" customWidth="1"/>
    <col min="2316" max="2319" width="15.7109375" style="6" customWidth="1"/>
    <col min="2320" max="2321" width="13.42578125" style="6" customWidth="1"/>
    <col min="2322" max="2559" width="9.140625" style="6"/>
    <col min="2560" max="2560" width="5.85546875" style="6" customWidth="1"/>
    <col min="2561" max="2561" width="21.140625" style="6" customWidth="1"/>
    <col min="2562" max="2562" width="7.28515625" style="6" customWidth="1"/>
    <col min="2563" max="2563" width="9.5703125" style="6" customWidth="1"/>
    <col min="2564" max="2565" width="9.28515625" style="6" customWidth="1"/>
    <col min="2566" max="2567" width="8.140625" style="6" customWidth="1"/>
    <col min="2568" max="2568" width="8.28515625" style="6" customWidth="1"/>
    <col min="2569" max="2569" width="10" style="6" customWidth="1"/>
    <col min="2570" max="2570" width="11" style="6" customWidth="1"/>
    <col min="2571" max="2571" width="2.7109375" style="6" customWidth="1"/>
    <col min="2572" max="2575" width="15.7109375" style="6" customWidth="1"/>
    <col min="2576" max="2577" width="13.42578125" style="6" customWidth="1"/>
    <col min="2578" max="2815" width="9.140625" style="6"/>
    <col min="2816" max="2816" width="5.85546875" style="6" customWidth="1"/>
    <col min="2817" max="2817" width="21.140625" style="6" customWidth="1"/>
    <col min="2818" max="2818" width="7.28515625" style="6" customWidth="1"/>
    <col min="2819" max="2819" width="9.5703125" style="6" customWidth="1"/>
    <col min="2820" max="2821" width="9.28515625" style="6" customWidth="1"/>
    <col min="2822" max="2823" width="8.140625" style="6" customWidth="1"/>
    <col min="2824" max="2824" width="8.28515625" style="6" customWidth="1"/>
    <col min="2825" max="2825" width="10" style="6" customWidth="1"/>
    <col min="2826" max="2826" width="11" style="6" customWidth="1"/>
    <col min="2827" max="2827" width="2.7109375" style="6" customWidth="1"/>
    <col min="2828" max="2831" width="15.7109375" style="6" customWidth="1"/>
    <col min="2832" max="2833" width="13.42578125" style="6" customWidth="1"/>
    <col min="2834" max="3071" width="9.140625" style="6"/>
    <col min="3072" max="3072" width="5.85546875" style="6" customWidth="1"/>
    <col min="3073" max="3073" width="21.140625" style="6" customWidth="1"/>
    <col min="3074" max="3074" width="7.28515625" style="6" customWidth="1"/>
    <col min="3075" max="3075" width="9.5703125" style="6" customWidth="1"/>
    <col min="3076" max="3077" width="9.28515625" style="6" customWidth="1"/>
    <col min="3078" max="3079" width="8.140625" style="6" customWidth="1"/>
    <col min="3080" max="3080" width="8.28515625" style="6" customWidth="1"/>
    <col min="3081" max="3081" width="10" style="6" customWidth="1"/>
    <col min="3082" max="3082" width="11" style="6" customWidth="1"/>
    <col min="3083" max="3083" width="2.7109375" style="6" customWidth="1"/>
    <col min="3084" max="3087" width="15.7109375" style="6" customWidth="1"/>
    <col min="3088" max="3089" width="13.42578125" style="6" customWidth="1"/>
    <col min="3090" max="3327" width="9.140625" style="6"/>
    <col min="3328" max="3328" width="5.85546875" style="6" customWidth="1"/>
    <col min="3329" max="3329" width="21.140625" style="6" customWidth="1"/>
    <col min="3330" max="3330" width="7.28515625" style="6" customWidth="1"/>
    <col min="3331" max="3331" width="9.5703125" style="6" customWidth="1"/>
    <col min="3332" max="3333" width="9.28515625" style="6" customWidth="1"/>
    <col min="3334" max="3335" width="8.140625" style="6" customWidth="1"/>
    <col min="3336" max="3336" width="8.28515625" style="6" customWidth="1"/>
    <col min="3337" max="3337" width="10" style="6" customWidth="1"/>
    <col min="3338" max="3338" width="11" style="6" customWidth="1"/>
    <col min="3339" max="3339" width="2.7109375" style="6" customWidth="1"/>
    <col min="3340" max="3343" width="15.7109375" style="6" customWidth="1"/>
    <col min="3344" max="3345" width="13.42578125" style="6" customWidth="1"/>
    <col min="3346" max="3583" width="9.140625" style="6"/>
    <col min="3584" max="3584" width="5.85546875" style="6" customWidth="1"/>
    <col min="3585" max="3585" width="21.140625" style="6" customWidth="1"/>
    <col min="3586" max="3586" width="7.28515625" style="6" customWidth="1"/>
    <col min="3587" max="3587" width="9.5703125" style="6" customWidth="1"/>
    <col min="3588" max="3589" width="9.28515625" style="6" customWidth="1"/>
    <col min="3590" max="3591" width="8.140625" style="6" customWidth="1"/>
    <col min="3592" max="3592" width="8.28515625" style="6" customWidth="1"/>
    <col min="3593" max="3593" width="10" style="6" customWidth="1"/>
    <col min="3594" max="3594" width="11" style="6" customWidth="1"/>
    <col min="3595" max="3595" width="2.7109375" style="6" customWidth="1"/>
    <col min="3596" max="3599" width="15.7109375" style="6" customWidth="1"/>
    <col min="3600" max="3601" width="13.42578125" style="6" customWidth="1"/>
    <col min="3602" max="3839" width="9.140625" style="6"/>
    <col min="3840" max="3840" width="5.85546875" style="6" customWidth="1"/>
    <col min="3841" max="3841" width="21.140625" style="6" customWidth="1"/>
    <col min="3842" max="3842" width="7.28515625" style="6" customWidth="1"/>
    <col min="3843" max="3843" width="9.5703125" style="6" customWidth="1"/>
    <col min="3844" max="3845" width="9.28515625" style="6" customWidth="1"/>
    <col min="3846" max="3847" width="8.140625" style="6" customWidth="1"/>
    <col min="3848" max="3848" width="8.28515625" style="6" customWidth="1"/>
    <col min="3849" max="3849" width="10" style="6" customWidth="1"/>
    <col min="3850" max="3850" width="11" style="6" customWidth="1"/>
    <col min="3851" max="3851" width="2.7109375" style="6" customWidth="1"/>
    <col min="3852" max="3855" width="15.7109375" style="6" customWidth="1"/>
    <col min="3856" max="3857" width="13.42578125" style="6" customWidth="1"/>
    <col min="3858" max="4095" width="9.140625" style="6"/>
    <col min="4096" max="4096" width="5.85546875" style="6" customWidth="1"/>
    <col min="4097" max="4097" width="21.140625" style="6" customWidth="1"/>
    <col min="4098" max="4098" width="7.28515625" style="6" customWidth="1"/>
    <col min="4099" max="4099" width="9.5703125" style="6" customWidth="1"/>
    <col min="4100" max="4101" width="9.28515625" style="6" customWidth="1"/>
    <col min="4102" max="4103" width="8.140625" style="6" customWidth="1"/>
    <col min="4104" max="4104" width="8.28515625" style="6" customWidth="1"/>
    <col min="4105" max="4105" width="10" style="6" customWidth="1"/>
    <col min="4106" max="4106" width="11" style="6" customWidth="1"/>
    <col min="4107" max="4107" width="2.7109375" style="6" customWidth="1"/>
    <col min="4108" max="4111" width="15.7109375" style="6" customWidth="1"/>
    <col min="4112" max="4113" width="13.42578125" style="6" customWidth="1"/>
    <col min="4114" max="4351" width="9.140625" style="6"/>
    <col min="4352" max="4352" width="5.85546875" style="6" customWidth="1"/>
    <col min="4353" max="4353" width="21.140625" style="6" customWidth="1"/>
    <col min="4354" max="4354" width="7.28515625" style="6" customWidth="1"/>
    <col min="4355" max="4355" width="9.5703125" style="6" customWidth="1"/>
    <col min="4356" max="4357" width="9.28515625" style="6" customWidth="1"/>
    <col min="4358" max="4359" width="8.140625" style="6" customWidth="1"/>
    <col min="4360" max="4360" width="8.28515625" style="6" customWidth="1"/>
    <col min="4361" max="4361" width="10" style="6" customWidth="1"/>
    <col min="4362" max="4362" width="11" style="6" customWidth="1"/>
    <col min="4363" max="4363" width="2.7109375" style="6" customWidth="1"/>
    <col min="4364" max="4367" width="15.7109375" style="6" customWidth="1"/>
    <col min="4368" max="4369" width="13.42578125" style="6" customWidth="1"/>
    <col min="4370" max="4607" width="9.140625" style="6"/>
    <col min="4608" max="4608" width="5.85546875" style="6" customWidth="1"/>
    <col min="4609" max="4609" width="21.140625" style="6" customWidth="1"/>
    <col min="4610" max="4610" width="7.28515625" style="6" customWidth="1"/>
    <col min="4611" max="4611" width="9.5703125" style="6" customWidth="1"/>
    <col min="4612" max="4613" width="9.28515625" style="6" customWidth="1"/>
    <col min="4614" max="4615" width="8.140625" style="6" customWidth="1"/>
    <col min="4616" max="4616" width="8.28515625" style="6" customWidth="1"/>
    <col min="4617" max="4617" width="10" style="6" customWidth="1"/>
    <col min="4618" max="4618" width="11" style="6" customWidth="1"/>
    <col min="4619" max="4619" width="2.7109375" style="6" customWidth="1"/>
    <col min="4620" max="4623" width="15.7109375" style="6" customWidth="1"/>
    <col min="4624" max="4625" width="13.42578125" style="6" customWidth="1"/>
    <col min="4626" max="4863" width="9.140625" style="6"/>
    <col min="4864" max="4864" width="5.85546875" style="6" customWidth="1"/>
    <col min="4865" max="4865" width="21.140625" style="6" customWidth="1"/>
    <col min="4866" max="4866" width="7.28515625" style="6" customWidth="1"/>
    <col min="4867" max="4867" width="9.5703125" style="6" customWidth="1"/>
    <col min="4868" max="4869" width="9.28515625" style="6" customWidth="1"/>
    <col min="4870" max="4871" width="8.140625" style="6" customWidth="1"/>
    <col min="4872" max="4872" width="8.28515625" style="6" customWidth="1"/>
    <col min="4873" max="4873" width="10" style="6" customWidth="1"/>
    <col min="4874" max="4874" width="11" style="6" customWidth="1"/>
    <col min="4875" max="4875" width="2.7109375" style="6" customWidth="1"/>
    <col min="4876" max="4879" width="15.7109375" style="6" customWidth="1"/>
    <col min="4880" max="4881" width="13.42578125" style="6" customWidth="1"/>
    <col min="4882" max="5119" width="9.140625" style="6"/>
    <col min="5120" max="5120" width="5.85546875" style="6" customWidth="1"/>
    <col min="5121" max="5121" width="21.140625" style="6" customWidth="1"/>
    <col min="5122" max="5122" width="7.28515625" style="6" customWidth="1"/>
    <col min="5123" max="5123" width="9.5703125" style="6" customWidth="1"/>
    <col min="5124" max="5125" width="9.28515625" style="6" customWidth="1"/>
    <col min="5126" max="5127" width="8.140625" style="6" customWidth="1"/>
    <col min="5128" max="5128" width="8.28515625" style="6" customWidth="1"/>
    <col min="5129" max="5129" width="10" style="6" customWidth="1"/>
    <col min="5130" max="5130" width="11" style="6" customWidth="1"/>
    <col min="5131" max="5131" width="2.7109375" style="6" customWidth="1"/>
    <col min="5132" max="5135" width="15.7109375" style="6" customWidth="1"/>
    <col min="5136" max="5137" width="13.42578125" style="6" customWidth="1"/>
    <col min="5138" max="5375" width="9.140625" style="6"/>
    <col min="5376" max="5376" width="5.85546875" style="6" customWidth="1"/>
    <col min="5377" max="5377" width="21.140625" style="6" customWidth="1"/>
    <col min="5378" max="5378" width="7.28515625" style="6" customWidth="1"/>
    <col min="5379" max="5379" width="9.5703125" style="6" customWidth="1"/>
    <col min="5380" max="5381" width="9.28515625" style="6" customWidth="1"/>
    <col min="5382" max="5383" width="8.140625" style="6" customWidth="1"/>
    <col min="5384" max="5384" width="8.28515625" style="6" customWidth="1"/>
    <col min="5385" max="5385" width="10" style="6" customWidth="1"/>
    <col min="5386" max="5386" width="11" style="6" customWidth="1"/>
    <col min="5387" max="5387" width="2.7109375" style="6" customWidth="1"/>
    <col min="5388" max="5391" width="15.7109375" style="6" customWidth="1"/>
    <col min="5392" max="5393" width="13.42578125" style="6" customWidth="1"/>
    <col min="5394" max="5631" width="9.140625" style="6"/>
    <col min="5632" max="5632" width="5.85546875" style="6" customWidth="1"/>
    <col min="5633" max="5633" width="21.140625" style="6" customWidth="1"/>
    <col min="5634" max="5634" width="7.28515625" style="6" customWidth="1"/>
    <col min="5635" max="5635" width="9.5703125" style="6" customWidth="1"/>
    <col min="5636" max="5637" width="9.28515625" style="6" customWidth="1"/>
    <col min="5638" max="5639" width="8.140625" style="6" customWidth="1"/>
    <col min="5640" max="5640" width="8.28515625" style="6" customWidth="1"/>
    <col min="5641" max="5641" width="10" style="6" customWidth="1"/>
    <col min="5642" max="5642" width="11" style="6" customWidth="1"/>
    <col min="5643" max="5643" width="2.7109375" style="6" customWidth="1"/>
    <col min="5644" max="5647" width="15.7109375" style="6" customWidth="1"/>
    <col min="5648" max="5649" width="13.42578125" style="6" customWidth="1"/>
    <col min="5650" max="5887" width="9.140625" style="6"/>
    <col min="5888" max="5888" width="5.85546875" style="6" customWidth="1"/>
    <col min="5889" max="5889" width="21.140625" style="6" customWidth="1"/>
    <col min="5890" max="5890" width="7.28515625" style="6" customWidth="1"/>
    <col min="5891" max="5891" width="9.5703125" style="6" customWidth="1"/>
    <col min="5892" max="5893" width="9.28515625" style="6" customWidth="1"/>
    <col min="5894" max="5895" width="8.140625" style="6" customWidth="1"/>
    <col min="5896" max="5896" width="8.28515625" style="6" customWidth="1"/>
    <col min="5897" max="5897" width="10" style="6" customWidth="1"/>
    <col min="5898" max="5898" width="11" style="6" customWidth="1"/>
    <col min="5899" max="5899" width="2.7109375" style="6" customWidth="1"/>
    <col min="5900" max="5903" width="15.7109375" style="6" customWidth="1"/>
    <col min="5904" max="5905" width="13.42578125" style="6" customWidth="1"/>
    <col min="5906" max="6143" width="9.140625" style="6"/>
    <col min="6144" max="6144" width="5.85546875" style="6" customWidth="1"/>
    <col min="6145" max="6145" width="21.140625" style="6" customWidth="1"/>
    <col min="6146" max="6146" width="7.28515625" style="6" customWidth="1"/>
    <col min="6147" max="6147" width="9.5703125" style="6" customWidth="1"/>
    <col min="6148" max="6149" width="9.28515625" style="6" customWidth="1"/>
    <col min="6150" max="6151" width="8.140625" style="6" customWidth="1"/>
    <col min="6152" max="6152" width="8.28515625" style="6" customWidth="1"/>
    <col min="6153" max="6153" width="10" style="6" customWidth="1"/>
    <col min="6154" max="6154" width="11" style="6" customWidth="1"/>
    <col min="6155" max="6155" width="2.7109375" style="6" customWidth="1"/>
    <col min="6156" max="6159" width="15.7109375" style="6" customWidth="1"/>
    <col min="6160" max="6161" width="13.42578125" style="6" customWidth="1"/>
    <col min="6162" max="6399" width="9.140625" style="6"/>
    <col min="6400" max="6400" width="5.85546875" style="6" customWidth="1"/>
    <col min="6401" max="6401" width="21.140625" style="6" customWidth="1"/>
    <col min="6402" max="6402" width="7.28515625" style="6" customWidth="1"/>
    <col min="6403" max="6403" width="9.5703125" style="6" customWidth="1"/>
    <col min="6404" max="6405" width="9.28515625" style="6" customWidth="1"/>
    <col min="6406" max="6407" width="8.140625" style="6" customWidth="1"/>
    <col min="6408" max="6408" width="8.28515625" style="6" customWidth="1"/>
    <col min="6409" max="6409" width="10" style="6" customWidth="1"/>
    <col min="6410" max="6410" width="11" style="6" customWidth="1"/>
    <col min="6411" max="6411" width="2.7109375" style="6" customWidth="1"/>
    <col min="6412" max="6415" width="15.7109375" style="6" customWidth="1"/>
    <col min="6416" max="6417" width="13.42578125" style="6" customWidth="1"/>
    <col min="6418" max="6655" width="9.140625" style="6"/>
    <col min="6656" max="6656" width="5.85546875" style="6" customWidth="1"/>
    <col min="6657" max="6657" width="21.140625" style="6" customWidth="1"/>
    <col min="6658" max="6658" width="7.28515625" style="6" customWidth="1"/>
    <col min="6659" max="6659" width="9.5703125" style="6" customWidth="1"/>
    <col min="6660" max="6661" width="9.28515625" style="6" customWidth="1"/>
    <col min="6662" max="6663" width="8.140625" style="6" customWidth="1"/>
    <col min="6664" max="6664" width="8.28515625" style="6" customWidth="1"/>
    <col min="6665" max="6665" width="10" style="6" customWidth="1"/>
    <col min="6666" max="6666" width="11" style="6" customWidth="1"/>
    <col min="6667" max="6667" width="2.7109375" style="6" customWidth="1"/>
    <col min="6668" max="6671" width="15.7109375" style="6" customWidth="1"/>
    <col min="6672" max="6673" width="13.42578125" style="6" customWidth="1"/>
    <col min="6674" max="6911" width="9.140625" style="6"/>
    <col min="6912" max="6912" width="5.85546875" style="6" customWidth="1"/>
    <col min="6913" max="6913" width="21.140625" style="6" customWidth="1"/>
    <col min="6914" max="6914" width="7.28515625" style="6" customWidth="1"/>
    <col min="6915" max="6915" width="9.5703125" style="6" customWidth="1"/>
    <col min="6916" max="6917" width="9.28515625" style="6" customWidth="1"/>
    <col min="6918" max="6919" width="8.140625" style="6" customWidth="1"/>
    <col min="6920" max="6920" width="8.28515625" style="6" customWidth="1"/>
    <col min="6921" max="6921" width="10" style="6" customWidth="1"/>
    <col min="6922" max="6922" width="11" style="6" customWidth="1"/>
    <col min="6923" max="6923" width="2.7109375" style="6" customWidth="1"/>
    <col min="6924" max="6927" width="15.7109375" style="6" customWidth="1"/>
    <col min="6928" max="6929" width="13.42578125" style="6" customWidth="1"/>
    <col min="6930" max="7167" width="9.140625" style="6"/>
    <col min="7168" max="7168" width="5.85546875" style="6" customWidth="1"/>
    <col min="7169" max="7169" width="21.140625" style="6" customWidth="1"/>
    <col min="7170" max="7170" width="7.28515625" style="6" customWidth="1"/>
    <col min="7171" max="7171" width="9.5703125" style="6" customWidth="1"/>
    <col min="7172" max="7173" width="9.28515625" style="6" customWidth="1"/>
    <col min="7174" max="7175" width="8.140625" style="6" customWidth="1"/>
    <col min="7176" max="7176" width="8.28515625" style="6" customWidth="1"/>
    <col min="7177" max="7177" width="10" style="6" customWidth="1"/>
    <col min="7178" max="7178" width="11" style="6" customWidth="1"/>
    <col min="7179" max="7179" width="2.7109375" style="6" customWidth="1"/>
    <col min="7180" max="7183" width="15.7109375" style="6" customWidth="1"/>
    <col min="7184" max="7185" width="13.42578125" style="6" customWidth="1"/>
    <col min="7186" max="7423" width="9.140625" style="6"/>
    <col min="7424" max="7424" width="5.85546875" style="6" customWidth="1"/>
    <col min="7425" max="7425" width="21.140625" style="6" customWidth="1"/>
    <col min="7426" max="7426" width="7.28515625" style="6" customWidth="1"/>
    <col min="7427" max="7427" width="9.5703125" style="6" customWidth="1"/>
    <col min="7428" max="7429" width="9.28515625" style="6" customWidth="1"/>
    <col min="7430" max="7431" width="8.140625" style="6" customWidth="1"/>
    <col min="7432" max="7432" width="8.28515625" style="6" customWidth="1"/>
    <col min="7433" max="7433" width="10" style="6" customWidth="1"/>
    <col min="7434" max="7434" width="11" style="6" customWidth="1"/>
    <col min="7435" max="7435" width="2.7109375" style="6" customWidth="1"/>
    <col min="7436" max="7439" width="15.7109375" style="6" customWidth="1"/>
    <col min="7440" max="7441" width="13.42578125" style="6" customWidth="1"/>
    <col min="7442" max="7679" width="9.140625" style="6"/>
    <col min="7680" max="7680" width="5.85546875" style="6" customWidth="1"/>
    <col min="7681" max="7681" width="21.140625" style="6" customWidth="1"/>
    <col min="7682" max="7682" width="7.28515625" style="6" customWidth="1"/>
    <col min="7683" max="7683" width="9.5703125" style="6" customWidth="1"/>
    <col min="7684" max="7685" width="9.28515625" style="6" customWidth="1"/>
    <col min="7686" max="7687" width="8.140625" style="6" customWidth="1"/>
    <col min="7688" max="7688" width="8.28515625" style="6" customWidth="1"/>
    <col min="7689" max="7689" width="10" style="6" customWidth="1"/>
    <col min="7690" max="7690" width="11" style="6" customWidth="1"/>
    <col min="7691" max="7691" width="2.7109375" style="6" customWidth="1"/>
    <col min="7692" max="7695" width="15.7109375" style="6" customWidth="1"/>
    <col min="7696" max="7697" width="13.42578125" style="6" customWidth="1"/>
    <col min="7698" max="7935" width="9.140625" style="6"/>
    <col min="7936" max="7936" width="5.85546875" style="6" customWidth="1"/>
    <col min="7937" max="7937" width="21.140625" style="6" customWidth="1"/>
    <col min="7938" max="7938" width="7.28515625" style="6" customWidth="1"/>
    <col min="7939" max="7939" width="9.5703125" style="6" customWidth="1"/>
    <col min="7940" max="7941" width="9.28515625" style="6" customWidth="1"/>
    <col min="7942" max="7943" width="8.140625" style="6" customWidth="1"/>
    <col min="7944" max="7944" width="8.28515625" style="6" customWidth="1"/>
    <col min="7945" max="7945" width="10" style="6" customWidth="1"/>
    <col min="7946" max="7946" width="11" style="6" customWidth="1"/>
    <col min="7947" max="7947" width="2.7109375" style="6" customWidth="1"/>
    <col min="7948" max="7951" width="15.7109375" style="6" customWidth="1"/>
    <col min="7952" max="7953" width="13.42578125" style="6" customWidth="1"/>
    <col min="7954" max="8191" width="9.140625" style="6"/>
    <col min="8192" max="8192" width="5.85546875" style="6" customWidth="1"/>
    <col min="8193" max="8193" width="21.140625" style="6" customWidth="1"/>
    <col min="8194" max="8194" width="7.28515625" style="6" customWidth="1"/>
    <col min="8195" max="8195" width="9.5703125" style="6" customWidth="1"/>
    <col min="8196" max="8197" width="9.28515625" style="6" customWidth="1"/>
    <col min="8198" max="8199" width="8.140625" style="6" customWidth="1"/>
    <col min="8200" max="8200" width="8.28515625" style="6" customWidth="1"/>
    <col min="8201" max="8201" width="10" style="6" customWidth="1"/>
    <col min="8202" max="8202" width="11" style="6" customWidth="1"/>
    <col min="8203" max="8203" width="2.7109375" style="6" customWidth="1"/>
    <col min="8204" max="8207" width="15.7109375" style="6" customWidth="1"/>
    <col min="8208" max="8209" width="13.42578125" style="6" customWidth="1"/>
    <col min="8210" max="8447" width="9.140625" style="6"/>
    <col min="8448" max="8448" width="5.85546875" style="6" customWidth="1"/>
    <col min="8449" max="8449" width="21.140625" style="6" customWidth="1"/>
    <col min="8450" max="8450" width="7.28515625" style="6" customWidth="1"/>
    <col min="8451" max="8451" width="9.5703125" style="6" customWidth="1"/>
    <col min="8452" max="8453" width="9.28515625" style="6" customWidth="1"/>
    <col min="8454" max="8455" width="8.140625" style="6" customWidth="1"/>
    <col min="8456" max="8456" width="8.28515625" style="6" customWidth="1"/>
    <col min="8457" max="8457" width="10" style="6" customWidth="1"/>
    <col min="8458" max="8458" width="11" style="6" customWidth="1"/>
    <col min="8459" max="8459" width="2.7109375" style="6" customWidth="1"/>
    <col min="8460" max="8463" width="15.7109375" style="6" customWidth="1"/>
    <col min="8464" max="8465" width="13.42578125" style="6" customWidth="1"/>
    <col min="8466" max="8703" width="9.140625" style="6"/>
    <col min="8704" max="8704" width="5.85546875" style="6" customWidth="1"/>
    <col min="8705" max="8705" width="21.140625" style="6" customWidth="1"/>
    <col min="8706" max="8706" width="7.28515625" style="6" customWidth="1"/>
    <col min="8707" max="8707" width="9.5703125" style="6" customWidth="1"/>
    <col min="8708" max="8709" width="9.28515625" style="6" customWidth="1"/>
    <col min="8710" max="8711" width="8.140625" style="6" customWidth="1"/>
    <col min="8712" max="8712" width="8.28515625" style="6" customWidth="1"/>
    <col min="8713" max="8713" width="10" style="6" customWidth="1"/>
    <col min="8714" max="8714" width="11" style="6" customWidth="1"/>
    <col min="8715" max="8715" width="2.7109375" style="6" customWidth="1"/>
    <col min="8716" max="8719" width="15.7109375" style="6" customWidth="1"/>
    <col min="8720" max="8721" width="13.42578125" style="6" customWidth="1"/>
    <col min="8722" max="8959" width="9.140625" style="6"/>
    <col min="8960" max="8960" width="5.85546875" style="6" customWidth="1"/>
    <col min="8961" max="8961" width="21.140625" style="6" customWidth="1"/>
    <col min="8962" max="8962" width="7.28515625" style="6" customWidth="1"/>
    <col min="8963" max="8963" width="9.5703125" style="6" customWidth="1"/>
    <col min="8964" max="8965" width="9.28515625" style="6" customWidth="1"/>
    <col min="8966" max="8967" width="8.140625" style="6" customWidth="1"/>
    <col min="8968" max="8968" width="8.28515625" style="6" customWidth="1"/>
    <col min="8969" max="8969" width="10" style="6" customWidth="1"/>
    <col min="8970" max="8970" width="11" style="6" customWidth="1"/>
    <col min="8971" max="8971" width="2.7109375" style="6" customWidth="1"/>
    <col min="8972" max="8975" width="15.7109375" style="6" customWidth="1"/>
    <col min="8976" max="8977" width="13.42578125" style="6" customWidth="1"/>
    <col min="8978" max="9215" width="9.140625" style="6"/>
    <col min="9216" max="9216" width="5.85546875" style="6" customWidth="1"/>
    <col min="9217" max="9217" width="21.140625" style="6" customWidth="1"/>
    <col min="9218" max="9218" width="7.28515625" style="6" customWidth="1"/>
    <col min="9219" max="9219" width="9.5703125" style="6" customWidth="1"/>
    <col min="9220" max="9221" width="9.28515625" style="6" customWidth="1"/>
    <col min="9222" max="9223" width="8.140625" style="6" customWidth="1"/>
    <col min="9224" max="9224" width="8.28515625" style="6" customWidth="1"/>
    <col min="9225" max="9225" width="10" style="6" customWidth="1"/>
    <col min="9226" max="9226" width="11" style="6" customWidth="1"/>
    <col min="9227" max="9227" width="2.7109375" style="6" customWidth="1"/>
    <col min="9228" max="9231" width="15.7109375" style="6" customWidth="1"/>
    <col min="9232" max="9233" width="13.42578125" style="6" customWidth="1"/>
    <col min="9234" max="9471" width="9.140625" style="6"/>
    <col min="9472" max="9472" width="5.85546875" style="6" customWidth="1"/>
    <col min="9473" max="9473" width="21.140625" style="6" customWidth="1"/>
    <col min="9474" max="9474" width="7.28515625" style="6" customWidth="1"/>
    <col min="9475" max="9475" width="9.5703125" style="6" customWidth="1"/>
    <col min="9476" max="9477" width="9.28515625" style="6" customWidth="1"/>
    <col min="9478" max="9479" width="8.140625" style="6" customWidth="1"/>
    <col min="9480" max="9480" width="8.28515625" style="6" customWidth="1"/>
    <col min="9481" max="9481" width="10" style="6" customWidth="1"/>
    <col min="9482" max="9482" width="11" style="6" customWidth="1"/>
    <col min="9483" max="9483" width="2.7109375" style="6" customWidth="1"/>
    <col min="9484" max="9487" width="15.7109375" style="6" customWidth="1"/>
    <col min="9488" max="9489" width="13.42578125" style="6" customWidth="1"/>
    <col min="9490" max="9727" width="9.140625" style="6"/>
    <col min="9728" max="9728" width="5.85546875" style="6" customWidth="1"/>
    <col min="9729" max="9729" width="21.140625" style="6" customWidth="1"/>
    <col min="9730" max="9730" width="7.28515625" style="6" customWidth="1"/>
    <col min="9731" max="9731" width="9.5703125" style="6" customWidth="1"/>
    <col min="9732" max="9733" width="9.28515625" style="6" customWidth="1"/>
    <col min="9734" max="9735" width="8.140625" style="6" customWidth="1"/>
    <col min="9736" max="9736" width="8.28515625" style="6" customWidth="1"/>
    <col min="9737" max="9737" width="10" style="6" customWidth="1"/>
    <col min="9738" max="9738" width="11" style="6" customWidth="1"/>
    <col min="9739" max="9739" width="2.7109375" style="6" customWidth="1"/>
    <col min="9740" max="9743" width="15.7109375" style="6" customWidth="1"/>
    <col min="9744" max="9745" width="13.42578125" style="6" customWidth="1"/>
    <col min="9746" max="9983" width="9.140625" style="6"/>
    <col min="9984" max="9984" width="5.85546875" style="6" customWidth="1"/>
    <col min="9985" max="9985" width="21.140625" style="6" customWidth="1"/>
    <col min="9986" max="9986" width="7.28515625" style="6" customWidth="1"/>
    <col min="9987" max="9987" width="9.5703125" style="6" customWidth="1"/>
    <col min="9988" max="9989" width="9.28515625" style="6" customWidth="1"/>
    <col min="9990" max="9991" width="8.140625" style="6" customWidth="1"/>
    <col min="9992" max="9992" width="8.28515625" style="6" customWidth="1"/>
    <col min="9993" max="9993" width="10" style="6" customWidth="1"/>
    <col min="9994" max="9994" width="11" style="6" customWidth="1"/>
    <col min="9995" max="9995" width="2.7109375" style="6" customWidth="1"/>
    <col min="9996" max="9999" width="15.7109375" style="6" customWidth="1"/>
    <col min="10000" max="10001" width="13.42578125" style="6" customWidth="1"/>
    <col min="10002" max="10239" width="9.140625" style="6"/>
    <col min="10240" max="10240" width="5.85546875" style="6" customWidth="1"/>
    <col min="10241" max="10241" width="21.140625" style="6" customWidth="1"/>
    <col min="10242" max="10242" width="7.28515625" style="6" customWidth="1"/>
    <col min="10243" max="10243" width="9.5703125" style="6" customWidth="1"/>
    <col min="10244" max="10245" width="9.28515625" style="6" customWidth="1"/>
    <col min="10246" max="10247" width="8.140625" style="6" customWidth="1"/>
    <col min="10248" max="10248" width="8.28515625" style="6" customWidth="1"/>
    <col min="10249" max="10249" width="10" style="6" customWidth="1"/>
    <col min="10250" max="10250" width="11" style="6" customWidth="1"/>
    <col min="10251" max="10251" width="2.7109375" style="6" customWidth="1"/>
    <col min="10252" max="10255" width="15.7109375" style="6" customWidth="1"/>
    <col min="10256" max="10257" width="13.42578125" style="6" customWidth="1"/>
    <col min="10258" max="10495" width="9.140625" style="6"/>
    <col min="10496" max="10496" width="5.85546875" style="6" customWidth="1"/>
    <col min="10497" max="10497" width="21.140625" style="6" customWidth="1"/>
    <col min="10498" max="10498" width="7.28515625" style="6" customWidth="1"/>
    <col min="10499" max="10499" width="9.5703125" style="6" customWidth="1"/>
    <col min="10500" max="10501" width="9.28515625" style="6" customWidth="1"/>
    <col min="10502" max="10503" width="8.140625" style="6" customWidth="1"/>
    <col min="10504" max="10504" width="8.28515625" style="6" customWidth="1"/>
    <col min="10505" max="10505" width="10" style="6" customWidth="1"/>
    <col min="10506" max="10506" width="11" style="6" customWidth="1"/>
    <col min="10507" max="10507" width="2.7109375" style="6" customWidth="1"/>
    <col min="10508" max="10511" width="15.7109375" style="6" customWidth="1"/>
    <col min="10512" max="10513" width="13.42578125" style="6" customWidth="1"/>
    <col min="10514" max="10751" width="9.140625" style="6"/>
    <col min="10752" max="10752" width="5.85546875" style="6" customWidth="1"/>
    <col min="10753" max="10753" width="21.140625" style="6" customWidth="1"/>
    <col min="10754" max="10754" width="7.28515625" style="6" customWidth="1"/>
    <col min="10755" max="10755" width="9.5703125" style="6" customWidth="1"/>
    <col min="10756" max="10757" width="9.28515625" style="6" customWidth="1"/>
    <col min="10758" max="10759" width="8.140625" style="6" customWidth="1"/>
    <col min="10760" max="10760" width="8.28515625" style="6" customWidth="1"/>
    <col min="10761" max="10761" width="10" style="6" customWidth="1"/>
    <col min="10762" max="10762" width="11" style="6" customWidth="1"/>
    <col min="10763" max="10763" width="2.7109375" style="6" customWidth="1"/>
    <col min="10764" max="10767" width="15.7109375" style="6" customWidth="1"/>
    <col min="10768" max="10769" width="13.42578125" style="6" customWidth="1"/>
    <col min="10770" max="11007" width="9.140625" style="6"/>
    <col min="11008" max="11008" width="5.85546875" style="6" customWidth="1"/>
    <col min="11009" max="11009" width="21.140625" style="6" customWidth="1"/>
    <col min="11010" max="11010" width="7.28515625" style="6" customWidth="1"/>
    <col min="11011" max="11011" width="9.5703125" style="6" customWidth="1"/>
    <col min="11012" max="11013" width="9.28515625" style="6" customWidth="1"/>
    <col min="11014" max="11015" width="8.140625" style="6" customWidth="1"/>
    <col min="11016" max="11016" width="8.28515625" style="6" customWidth="1"/>
    <col min="11017" max="11017" width="10" style="6" customWidth="1"/>
    <col min="11018" max="11018" width="11" style="6" customWidth="1"/>
    <col min="11019" max="11019" width="2.7109375" style="6" customWidth="1"/>
    <col min="11020" max="11023" width="15.7109375" style="6" customWidth="1"/>
    <col min="11024" max="11025" width="13.42578125" style="6" customWidth="1"/>
    <col min="11026" max="11263" width="9.140625" style="6"/>
    <col min="11264" max="11264" width="5.85546875" style="6" customWidth="1"/>
    <col min="11265" max="11265" width="21.140625" style="6" customWidth="1"/>
    <col min="11266" max="11266" width="7.28515625" style="6" customWidth="1"/>
    <col min="11267" max="11267" width="9.5703125" style="6" customWidth="1"/>
    <col min="11268" max="11269" width="9.28515625" style="6" customWidth="1"/>
    <col min="11270" max="11271" width="8.140625" style="6" customWidth="1"/>
    <col min="11272" max="11272" width="8.28515625" style="6" customWidth="1"/>
    <col min="11273" max="11273" width="10" style="6" customWidth="1"/>
    <col min="11274" max="11274" width="11" style="6" customWidth="1"/>
    <col min="11275" max="11275" width="2.7109375" style="6" customWidth="1"/>
    <col min="11276" max="11279" width="15.7109375" style="6" customWidth="1"/>
    <col min="11280" max="11281" width="13.42578125" style="6" customWidth="1"/>
    <col min="11282" max="11519" width="9.140625" style="6"/>
    <col min="11520" max="11520" width="5.85546875" style="6" customWidth="1"/>
    <col min="11521" max="11521" width="21.140625" style="6" customWidth="1"/>
    <col min="11522" max="11522" width="7.28515625" style="6" customWidth="1"/>
    <col min="11523" max="11523" width="9.5703125" style="6" customWidth="1"/>
    <col min="11524" max="11525" width="9.28515625" style="6" customWidth="1"/>
    <col min="11526" max="11527" width="8.140625" style="6" customWidth="1"/>
    <col min="11528" max="11528" width="8.28515625" style="6" customWidth="1"/>
    <col min="11529" max="11529" width="10" style="6" customWidth="1"/>
    <col min="11530" max="11530" width="11" style="6" customWidth="1"/>
    <col min="11531" max="11531" width="2.7109375" style="6" customWidth="1"/>
    <col min="11532" max="11535" width="15.7109375" style="6" customWidth="1"/>
    <col min="11536" max="11537" width="13.42578125" style="6" customWidth="1"/>
    <col min="11538" max="11775" width="9.140625" style="6"/>
    <col min="11776" max="11776" width="5.85546875" style="6" customWidth="1"/>
    <col min="11777" max="11777" width="21.140625" style="6" customWidth="1"/>
    <col min="11778" max="11778" width="7.28515625" style="6" customWidth="1"/>
    <col min="11779" max="11779" width="9.5703125" style="6" customWidth="1"/>
    <col min="11780" max="11781" width="9.28515625" style="6" customWidth="1"/>
    <col min="11782" max="11783" width="8.140625" style="6" customWidth="1"/>
    <col min="11784" max="11784" width="8.28515625" style="6" customWidth="1"/>
    <col min="11785" max="11785" width="10" style="6" customWidth="1"/>
    <col min="11786" max="11786" width="11" style="6" customWidth="1"/>
    <col min="11787" max="11787" width="2.7109375" style="6" customWidth="1"/>
    <col min="11788" max="11791" width="15.7109375" style="6" customWidth="1"/>
    <col min="11792" max="11793" width="13.42578125" style="6" customWidth="1"/>
    <col min="11794" max="12031" width="9.140625" style="6"/>
    <col min="12032" max="12032" width="5.85546875" style="6" customWidth="1"/>
    <col min="12033" max="12033" width="21.140625" style="6" customWidth="1"/>
    <col min="12034" max="12034" width="7.28515625" style="6" customWidth="1"/>
    <col min="12035" max="12035" width="9.5703125" style="6" customWidth="1"/>
    <col min="12036" max="12037" width="9.28515625" style="6" customWidth="1"/>
    <col min="12038" max="12039" width="8.140625" style="6" customWidth="1"/>
    <col min="12040" max="12040" width="8.28515625" style="6" customWidth="1"/>
    <col min="12041" max="12041" width="10" style="6" customWidth="1"/>
    <col min="12042" max="12042" width="11" style="6" customWidth="1"/>
    <col min="12043" max="12043" width="2.7109375" style="6" customWidth="1"/>
    <col min="12044" max="12047" width="15.7109375" style="6" customWidth="1"/>
    <col min="12048" max="12049" width="13.42578125" style="6" customWidth="1"/>
    <col min="12050" max="12287" width="9.140625" style="6"/>
    <col min="12288" max="12288" width="5.85546875" style="6" customWidth="1"/>
    <col min="12289" max="12289" width="21.140625" style="6" customWidth="1"/>
    <col min="12290" max="12290" width="7.28515625" style="6" customWidth="1"/>
    <col min="12291" max="12291" width="9.5703125" style="6" customWidth="1"/>
    <col min="12292" max="12293" width="9.28515625" style="6" customWidth="1"/>
    <col min="12294" max="12295" width="8.140625" style="6" customWidth="1"/>
    <col min="12296" max="12296" width="8.28515625" style="6" customWidth="1"/>
    <col min="12297" max="12297" width="10" style="6" customWidth="1"/>
    <col min="12298" max="12298" width="11" style="6" customWidth="1"/>
    <col min="12299" max="12299" width="2.7109375" style="6" customWidth="1"/>
    <col min="12300" max="12303" width="15.7109375" style="6" customWidth="1"/>
    <col min="12304" max="12305" width="13.42578125" style="6" customWidth="1"/>
    <col min="12306" max="12543" width="9.140625" style="6"/>
    <col min="12544" max="12544" width="5.85546875" style="6" customWidth="1"/>
    <col min="12545" max="12545" width="21.140625" style="6" customWidth="1"/>
    <col min="12546" max="12546" width="7.28515625" style="6" customWidth="1"/>
    <col min="12547" max="12547" width="9.5703125" style="6" customWidth="1"/>
    <col min="12548" max="12549" width="9.28515625" style="6" customWidth="1"/>
    <col min="12550" max="12551" width="8.140625" style="6" customWidth="1"/>
    <col min="12552" max="12552" width="8.28515625" style="6" customWidth="1"/>
    <col min="12553" max="12553" width="10" style="6" customWidth="1"/>
    <col min="12554" max="12554" width="11" style="6" customWidth="1"/>
    <col min="12555" max="12555" width="2.7109375" style="6" customWidth="1"/>
    <col min="12556" max="12559" width="15.7109375" style="6" customWidth="1"/>
    <col min="12560" max="12561" width="13.42578125" style="6" customWidth="1"/>
    <col min="12562" max="12799" width="9.140625" style="6"/>
    <col min="12800" max="12800" width="5.85546875" style="6" customWidth="1"/>
    <col min="12801" max="12801" width="21.140625" style="6" customWidth="1"/>
    <col min="12802" max="12802" width="7.28515625" style="6" customWidth="1"/>
    <col min="12803" max="12803" width="9.5703125" style="6" customWidth="1"/>
    <col min="12804" max="12805" width="9.28515625" style="6" customWidth="1"/>
    <col min="12806" max="12807" width="8.140625" style="6" customWidth="1"/>
    <col min="12808" max="12808" width="8.28515625" style="6" customWidth="1"/>
    <col min="12809" max="12809" width="10" style="6" customWidth="1"/>
    <col min="12810" max="12810" width="11" style="6" customWidth="1"/>
    <col min="12811" max="12811" width="2.7109375" style="6" customWidth="1"/>
    <col min="12812" max="12815" width="15.7109375" style="6" customWidth="1"/>
    <col min="12816" max="12817" width="13.42578125" style="6" customWidth="1"/>
    <col min="12818" max="13055" width="9.140625" style="6"/>
    <col min="13056" max="13056" width="5.85546875" style="6" customWidth="1"/>
    <col min="13057" max="13057" width="21.140625" style="6" customWidth="1"/>
    <col min="13058" max="13058" width="7.28515625" style="6" customWidth="1"/>
    <col min="13059" max="13059" width="9.5703125" style="6" customWidth="1"/>
    <col min="13060" max="13061" width="9.28515625" style="6" customWidth="1"/>
    <col min="13062" max="13063" width="8.140625" style="6" customWidth="1"/>
    <col min="13064" max="13064" width="8.28515625" style="6" customWidth="1"/>
    <col min="13065" max="13065" width="10" style="6" customWidth="1"/>
    <col min="13066" max="13066" width="11" style="6" customWidth="1"/>
    <col min="13067" max="13067" width="2.7109375" style="6" customWidth="1"/>
    <col min="13068" max="13071" width="15.7109375" style="6" customWidth="1"/>
    <col min="13072" max="13073" width="13.42578125" style="6" customWidth="1"/>
    <col min="13074" max="13311" width="9.140625" style="6"/>
    <col min="13312" max="13312" width="5.85546875" style="6" customWidth="1"/>
    <col min="13313" max="13313" width="21.140625" style="6" customWidth="1"/>
    <col min="13314" max="13314" width="7.28515625" style="6" customWidth="1"/>
    <col min="13315" max="13315" width="9.5703125" style="6" customWidth="1"/>
    <col min="13316" max="13317" width="9.28515625" style="6" customWidth="1"/>
    <col min="13318" max="13319" width="8.140625" style="6" customWidth="1"/>
    <col min="13320" max="13320" width="8.28515625" style="6" customWidth="1"/>
    <col min="13321" max="13321" width="10" style="6" customWidth="1"/>
    <col min="13322" max="13322" width="11" style="6" customWidth="1"/>
    <col min="13323" max="13323" width="2.7109375" style="6" customWidth="1"/>
    <col min="13324" max="13327" width="15.7109375" style="6" customWidth="1"/>
    <col min="13328" max="13329" width="13.42578125" style="6" customWidth="1"/>
    <col min="13330" max="13567" width="9.140625" style="6"/>
    <col min="13568" max="13568" width="5.85546875" style="6" customWidth="1"/>
    <col min="13569" max="13569" width="21.140625" style="6" customWidth="1"/>
    <col min="13570" max="13570" width="7.28515625" style="6" customWidth="1"/>
    <col min="13571" max="13571" width="9.5703125" style="6" customWidth="1"/>
    <col min="13572" max="13573" width="9.28515625" style="6" customWidth="1"/>
    <col min="13574" max="13575" width="8.140625" style="6" customWidth="1"/>
    <col min="13576" max="13576" width="8.28515625" style="6" customWidth="1"/>
    <col min="13577" max="13577" width="10" style="6" customWidth="1"/>
    <col min="13578" max="13578" width="11" style="6" customWidth="1"/>
    <col min="13579" max="13579" width="2.7109375" style="6" customWidth="1"/>
    <col min="13580" max="13583" width="15.7109375" style="6" customWidth="1"/>
    <col min="13584" max="13585" width="13.42578125" style="6" customWidth="1"/>
    <col min="13586" max="13823" width="9.140625" style="6"/>
    <col min="13824" max="13824" width="5.85546875" style="6" customWidth="1"/>
    <col min="13825" max="13825" width="21.140625" style="6" customWidth="1"/>
    <col min="13826" max="13826" width="7.28515625" style="6" customWidth="1"/>
    <col min="13827" max="13827" width="9.5703125" style="6" customWidth="1"/>
    <col min="13828" max="13829" width="9.28515625" style="6" customWidth="1"/>
    <col min="13830" max="13831" width="8.140625" style="6" customWidth="1"/>
    <col min="13832" max="13832" width="8.28515625" style="6" customWidth="1"/>
    <col min="13833" max="13833" width="10" style="6" customWidth="1"/>
    <col min="13834" max="13834" width="11" style="6" customWidth="1"/>
    <col min="13835" max="13835" width="2.7109375" style="6" customWidth="1"/>
    <col min="13836" max="13839" width="15.7109375" style="6" customWidth="1"/>
    <col min="13840" max="13841" width="13.42578125" style="6" customWidth="1"/>
    <col min="13842" max="14079" width="9.140625" style="6"/>
    <col min="14080" max="14080" width="5.85546875" style="6" customWidth="1"/>
    <col min="14081" max="14081" width="21.140625" style="6" customWidth="1"/>
    <col min="14082" max="14082" width="7.28515625" style="6" customWidth="1"/>
    <col min="14083" max="14083" width="9.5703125" style="6" customWidth="1"/>
    <col min="14084" max="14085" width="9.28515625" style="6" customWidth="1"/>
    <col min="14086" max="14087" width="8.140625" style="6" customWidth="1"/>
    <col min="14088" max="14088" width="8.28515625" style="6" customWidth="1"/>
    <col min="14089" max="14089" width="10" style="6" customWidth="1"/>
    <col min="14090" max="14090" width="11" style="6" customWidth="1"/>
    <col min="14091" max="14091" width="2.7109375" style="6" customWidth="1"/>
    <col min="14092" max="14095" width="15.7109375" style="6" customWidth="1"/>
    <col min="14096" max="14097" width="13.42578125" style="6" customWidth="1"/>
    <col min="14098" max="14335" width="9.140625" style="6"/>
    <col min="14336" max="14336" width="5.85546875" style="6" customWidth="1"/>
    <col min="14337" max="14337" width="21.140625" style="6" customWidth="1"/>
    <col min="14338" max="14338" width="7.28515625" style="6" customWidth="1"/>
    <col min="14339" max="14339" width="9.5703125" style="6" customWidth="1"/>
    <col min="14340" max="14341" width="9.28515625" style="6" customWidth="1"/>
    <col min="14342" max="14343" width="8.140625" style="6" customWidth="1"/>
    <col min="14344" max="14344" width="8.28515625" style="6" customWidth="1"/>
    <col min="14345" max="14345" width="10" style="6" customWidth="1"/>
    <col min="14346" max="14346" width="11" style="6" customWidth="1"/>
    <col min="14347" max="14347" width="2.7109375" style="6" customWidth="1"/>
    <col min="14348" max="14351" width="15.7109375" style="6" customWidth="1"/>
    <col min="14352" max="14353" width="13.42578125" style="6" customWidth="1"/>
    <col min="14354" max="14591" width="9.140625" style="6"/>
    <col min="14592" max="14592" width="5.85546875" style="6" customWidth="1"/>
    <col min="14593" max="14593" width="21.140625" style="6" customWidth="1"/>
    <col min="14594" max="14594" width="7.28515625" style="6" customWidth="1"/>
    <col min="14595" max="14595" width="9.5703125" style="6" customWidth="1"/>
    <col min="14596" max="14597" width="9.28515625" style="6" customWidth="1"/>
    <col min="14598" max="14599" width="8.140625" style="6" customWidth="1"/>
    <col min="14600" max="14600" width="8.28515625" style="6" customWidth="1"/>
    <col min="14601" max="14601" width="10" style="6" customWidth="1"/>
    <col min="14602" max="14602" width="11" style="6" customWidth="1"/>
    <col min="14603" max="14603" width="2.7109375" style="6" customWidth="1"/>
    <col min="14604" max="14607" width="15.7109375" style="6" customWidth="1"/>
    <col min="14608" max="14609" width="13.42578125" style="6" customWidth="1"/>
    <col min="14610" max="14847" width="9.140625" style="6"/>
    <col min="14848" max="14848" width="5.85546875" style="6" customWidth="1"/>
    <col min="14849" max="14849" width="21.140625" style="6" customWidth="1"/>
    <col min="14850" max="14850" width="7.28515625" style="6" customWidth="1"/>
    <col min="14851" max="14851" width="9.5703125" style="6" customWidth="1"/>
    <col min="14852" max="14853" width="9.28515625" style="6" customWidth="1"/>
    <col min="14854" max="14855" width="8.140625" style="6" customWidth="1"/>
    <col min="14856" max="14856" width="8.28515625" style="6" customWidth="1"/>
    <col min="14857" max="14857" width="10" style="6" customWidth="1"/>
    <col min="14858" max="14858" width="11" style="6" customWidth="1"/>
    <col min="14859" max="14859" width="2.7109375" style="6" customWidth="1"/>
    <col min="14860" max="14863" width="15.7109375" style="6" customWidth="1"/>
    <col min="14864" max="14865" width="13.42578125" style="6" customWidth="1"/>
    <col min="14866" max="15103" width="9.140625" style="6"/>
    <col min="15104" max="15104" width="5.85546875" style="6" customWidth="1"/>
    <col min="15105" max="15105" width="21.140625" style="6" customWidth="1"/>
    <col min="15106" max="15106" width="7.28515625" style="6" customWidth="1"/>
    <col min="15107" max="15107" width="9.5703125" style="6" customWidth="1"/>
    <col min="15108" max="15109" width="9.28515625" style="6" customWidth="1"/>
    <col min="15110" max="15111" width="8.140625" style="6" customWidth="1"/>
    <col min="15112" max="15112" width="8.28515625" style="6" customWidth="1"/>
    <col min="15113" max="15113" width="10" style="6" customWidth="1"/>
    <col min="15114" max="15114" width="11" style="6" customWidth="1"/>
    <col min="15115" max="15115" width="2.7109375" style="6" customWidth="1"/>
    <col min="15116" max="15119" width="15.7109375" style="6" customWidth="1"/>
    <col min="15120" max="15121" width="13.42578125" style="6" customWidth="1"/>
    <col min="15122" max="15359" width="9.140625" style="6"/>
    <col min="15360" max="15360" width="5.85546875" style="6" customWidth="1"/>
    <col min="15361" max="15361" width="21.140625" style="6" customWidth="1"/>
    <col min="15362" max="15362" width="7.28515625" style="6" customWidth="1"/>
    <col min="15363" max="15363" width="9.5703125" style="6" customWidth="1"/>
    <col min="15364" max="15365" width="9.28515625" style="6" customWidth="1"/>
    <col min="15366" max="15367" width="8.140625" style="6" customWidth="1"/>
    <col min="15368" max="15368" width="8.28515625" style="6" customWidth="1"/>
    <col min="15369" max="15369" width="10" style="6" customWidth="1"/>
    <col min="15370" max="15370" width="11" style="6" customWidth="1"/>
    <col min="15371" max="15371" width="2.7109375" style="6" customWidth="1"/>
    <col min="15372" max="15375" width="15.7109375" style="6" customWidth="1"/>
    <col min="15376" max="15377" width="13.42578125" style="6" customWidth="1"/>
    <col min="15378" max="15615" width="9.140625" style="6"/>
    <col min="15616" max="15616" width="5.85546875" style="6" customWidth="1"/>
    <col min="15617" max="15617" width="21.140625" style="6" customWidth="1"/>
    <col min="15618" max="15618" width="7.28515625" style="6" customWidth="1"/>
    <col min="15619" max="15619" width="9.5703125" style="6" customWidth="1"/>
    <col min="15620" max="15621" width="9.28515625" style="6" customWidth="1"/>
    <col min="15622" max="15623" width="8.140625" style="6" customWidth="1"/>
    <col min="15624" max="15624" width="8.28515625" style="6" customWidth="1"/>
    <col min="15625" max="15625" width="10" style="6" customWidth="1"/>
    <col min="15626" max="15626" width="11" style="6" customWidth="1"/>
    <col min="15627" max="15627" width="2.7109375" style="6" customWidth="1"/>
    <col min="15628" max="15631" width="15.7109375" style="6" customWidth="1"/>
    <col min="15632" max="15633" width="13.42578125" style="6" customWidth="1"/>
    <col min="15634" max="15871" width="9.140625" style="6"/>
    <col min="15872" max="15872" width="5.85546875" style="6" customWidth="1"/>
    <col min="15873" max="15873" width="21.140625" style="6" customWidth="1"/>
    <col min="15874" max="15874" width="7.28515625" style="6" customWidth="1"/>
    <col min="15875" max="15875" width="9.5703125" style="6" customWidth="1"/>
    <col min="15876" max="15877" width="9.28515625" style="6" customWidth="1"/>
    <col min="15878" max="15879" width="8.140625" style="6" customWidth="1"/>
    <col min="15880" max="15880" width="8.28515625" style="6" customWidth="1"/>
    <col min="15881" max="15881" width="10" style="6" customWidth="1"/>
    <col min="15882" max="15882" width="11" style="6" customWidth="1"/>
    <col min="15883" max="15883" width="2.7109375" style="6" customWidth="1"/>
    <col min="15884" max="15887" width="15.7109375" style="6" customWidth="1"/>
    <col min="15888" max="15889" width="13.42578125" style="6" customWidth="1"/>
    <col min="15890" max="16127" width="9.140625" style="6"/>
    <col min="16128" max="16128" width="5.85546875" style="6" customWidth="1"/>
    <col min="16129" max="16129" width="21.140625" style="6" customWidth="1"/>
    <col min="16130" max="16130" width="7.28515625" style="6" customWidth="1"/>
    <col min="16131" max="16131" width="9.5703125" style="6" customWidth="1"/>
    <col min="16132" max="16133" width="9.28515625" style="6" customWidth="1"/>
    <col min="16134" max="16135" width="8.140625" style="6" customWidth="1"/>
    <col min="16136" max="16136" width="8.28515625" style="6" customWidth="1"/>
    <col min="16137" max="16137" width="10" style="6" customWidth="1"/>
    <col min="16138" max="16138" width="11" style="6" customWidth="1"/>
    <col min="16139" max="16139" width="2.7109375" style="6" customWidth="1"/>
    <col min="16140" max="16143" width="15.7109375" style="6" customWidth="1"/>
    <col min="16144" max="16145" width="13.42578125" style="6" customWidth="1"/>
    <col min="16146" max="16384" width="9.140625" style="6"/>
  </cols>
  <sheetData>
    <row r="2" spans="1:246" x14ac:dyDescent="0.2">
      <c r="A2" s="4"/>
      <c r="B2" s="4"/>
      <c r="C2" s="4"/>
      <c r="D2" s="4"/>
    </row>
    <row r="5" spans="1:246" x14ac:dyDescent="0.2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8"/>
      <c r="M5" s="8"/>
      <c r="N5" s="8"/>
      <c r="O5" s="8"/>
      <c r="P5" s="8"/>
      <c r="Q5" s="8"/>
    </row>
    <row r="9" spans="1:246" s="10" customFormat="1" ht="24.75" customHeight="1" x14ac:dyDescent="0.25">
      <c r="A9" s="221" t="s">
        <v>338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03"/>
      <c r="P9" s="203"/>
      <c r="Q9" s="220"/>
    </row>
    <row r="10" spans="1:246" s="10" customFormat="1" x14ac:dyDescent="0.2">
      <c r="A10" s="210" t="s">
        <v>1</v>
      </c>
      <c r="B10" s="210" t="s">
        <v>2</v>
      </c>
      <c r="C10" s="210" t="s">
        <v>3</v>
      </c>
      <c r="D10" s="210" t="s">
        <v>4</v>
      </c>
      <c r="E10" s="211" t="s">
        <v>5</v>
      </c>
      <c r="F10" s="212"/>
      <c r="G10" s="217" t="s">
        <v>6</v>
      </c>
      <c r="H10" s="217"/>
      <c r="I10" s="217"/>
      <c r="J10" s="56" t="s">
        <v>7</v>
      </c>
      <c r="K10" s="12" t="s">
        <v>8</v>
      </c>
      <c r="L10" s="13"/>
      <c r="M10" s="95">
        <v>44086</v>
      </c>
      <c r="N10" s="95">
        <v>44030</v>
      </c>
      <c r="O10" s="187">
        <v>44023</v>
      </c>
      <c r="P10" s="187">
        <v>44016</v>
      </c>
      <c r="Q10" s="95">
        <v>43898</v>
      </c>
      <c r="S10" s="81"/>
    </row>
    <row r="11" spans="1:246" s="10" customFormat="1" x14ac:dyDescent="0.2">
      <c r="A11" s="210"/>
      <c r="B11" s="210"/>
      <c r="C11" s="210"/>
      <c r="D11" s="210"/>
      <c r="E11" s="213"/>
      <c r="F11" s="214"/>
      <c r="G11" s="218">
        <v>1</v>
      </c>
      <c r="H11" s="218">
        <v>2</v>
      </c>
      <c r="I11" s="218">
        <v>3</v>
      </c>
      <c r="J11" s="11" t="s">
        <v>9</v>
      </c>
      <c r="K11" s="14" t="s">
        <v>10</v>
      </c>
      <c r="L11" s="13"/>
      <c r="M11" s="16" t="s">
        <v>12</v>
      </c>
      <c r="N11" s="16" t="s">
        <v>14</v>
      </c>
      <c r="O11" s="188" t="s">
        <v>16</v>
      </c>
      <c r="P11" s="188" t="s">
        <v>422</v>
      </c>
      <c r="Q11" s="16" t="s">
        <v>309</v>
      </c>
      <c r="S11" s="83"/>
    </row>
    <row r="12" spans="1:246" s="10" customFormat="1" x14ac:dyDescent="0.2">
      <c r="A12" s="210"/>
      <c r="B12" s="210"/>
      <c r="C12" s="210"/>
      <c r="D12" s="210"/>
      <c r="E12" s="215"/>
      <c r="F12" s="216"/>
      <c r="G12" s="218"/>
      <c r="H12" s="218"/>
      <c r="I12" s="218"/>
      <c r="J12" s="17" t="s">
        <v>10</v>
      </c>
      <c r="K12" s="18" t="s">
        <v>17</v>
      </c>
      <c r="L12" s="19"/>
      <c r="M12" s="20" t="s">
        <v>582</v>
      </c>
      <c r="N12" s="20" t="s">
        <v>25</v>
      </c>
      <c r="O12" s="189" t="s">
        <v>30</v>
      </c>
      <c r="P12" s="189" t="s">
        <v>27</v>
      </c>
      <c r="Q12" s="20" t="s">
        <v>44</v>
      </c>
      <c r="S12" s="86"/>
    </row>
    <row r="13" spans="1:246" s="4" customFormat="1" x14ac:dyDescent="0.2">
      <c r="A13" s="3"/>
      <c r="B13" s="2"/>
      <c r="C13" s="2"/>
      <c r="D13" s="2"/>
      <c r="L13" s="5"/>
      <c r="M13" s="96"/>
      <c r="N13" s="96"/>
      <c r="O13" s="96"/>
      <c r="P13" s="96"/>
      <c r="Q13" s="96"/>
      <c r="S13" s="3"/>
      <c r="IK13" s="6"/>
      <c r="IL13" s="6"/>
    </row>
    <row r="14" spans="1:246" ht="14.1" customHeight="1" x14ac:dyDescent="0.25">
      <c r="A14" s="23">
        <f t="shared" ref="A14:A43" si="0">A13+1</f>
        <v>1</v>
      </c>
      <c r="B14" s="129" t="s">
        <v>262</v>
      </c>
      <c r="C14" s="130">
        <v>154</v>
      </c>
      <c r="D14" s="131" t="s">
        <v>67</v>
      </c>
      <c r="E14" s="132">
        <f t="shared" ref="E14:E43" si="1">MAX(M14:P14)</f>
        <v>545</v>
      </c>
      <c r="F14" s="132" t="str">
        <f>VLOOKUP(E14,Tab!$I$2:$J$255,2,TRUE)</f>
        <v>Não</v>
      </c>
      <c r="G14" s="133">
        <f t="shared" ref="G14:G43" si="2">LARGE(M14:Q14,1)</f>
        <v>545</v>
      </c>
      <c r="H14" s="133">
        <f t="shared" ref="H14:H43" si="3">LARGE(M14:Q14,2)</f>
        <v>542</v>
      </c>
      <c r="I14" s="133">
        <f t="shared" ref="I14:I43" si="4">LARGE(M14:Q14,3)</f>
        <v>541</v>
      </c>
      <c r="J14" s="29">
        <f t="shared" ref="J14:J43" si="5">SUM(G14:I14)</f>
        <v>1628</v>
      </c>
      <c r="K14" s="134">
        <f t="shared" ref="K14:K43" si="6">J14/3</f>
        <v>542.66666666666663</v>
      </c>
      <c r="L14" s="31"/>
      <c r="M14" s="97">
        <v>541</v>
      </c>
      <c r="N14" s="97">
        <v>542</v>
      </c>
      <c r="O14" s="97">
        <v>0</v>
      </c>
      <c r="P14" s="97">
        <v>545</v>
      </c>
      <c r="Q14" s="97">
        <v>0</v>
      </c>
      <c r="S14" s="89"/>
    </row>
    <row r="15" spans="1:246" ht="14.1" customHeight="1" x14ac:dyDescent="0.25">
      <c r="A15" s="23">
        <f t="shared" si="0"/>
        <v>2</v>
      </c>
      <c r="B15" s="129" t="s">
        <v>162</v>
      </c>
      <c r="C15" s="130">
        <v>362</v>
      </c>
      <c r="D15" s="131" t="s">
        <v>67</v>
      </c>
      <c r="E15" s="132">
        <f t="shared" si="1"/>
        <v>545</v>
      </c>
      <c r="F15" s="132" t="str">
        <f>VLOOKUP(E15,Tab!$I$2:$J$255,2,TRUE)</f>
        <v>Não</v>
      </c>
      <c r="G15" s="133">
        <f t="shared" si="2"/>
        <v>545</v>
      </c>
      <c r="H15" s="133">
        <f t="shared" si="3"/>
        <v>529</v>
      </c>
      <c r="I15" s="133">
        <f t="shared" si="4"/>
        <v>522</v>
      </c>
      <c r="J15" s="29">
        <f t="shared" si="5"/>
        <v>1596</v>
      </c>
      <c r="K15" s="134">
        <f t="shared" si="6"/>
        <v>532</v>
      </c>
      <c r="L15" s="31"/>
      <c r="M15" s="97">
        <v>545</v>
      </c>
      <c r="N15" s="97">
        <v>522</v>
      </c>
      <c r="O15" s="97">
        <v>0</v>
      </c>
      <c r="P15" s="97">
        <v>529</v>
      </c>
      <c r="Q15" s="97">
        <v>0</v>
      </c>
      <c r="S15" s="89"/>
    </row>
    <row r="16" spans="1:246" ht="14.1" customHeight="1" x14ac:dyDescent="0.25">
      <c r="A16" s="23">
        <f t="shared" si="0"/>
        <v>3</v>
      </c>
      <c r="B16" s="159" t="s">
        <v>263</v>
      </c>
      <c r="C16" s="35">
        <v>3268</v>
      </c>
      <c r="D16" s="158" t="s">
        <v>44</v>
      </c>
      <c r="E16" s="132">
        <f t="shared" si="1"/>
        <v>526</v>
      </c>
      <c r="F16" s="132" t="str">
        <f>VLOOKUP(E16,Tab!$I$2:$J$255,2,TRUE)</f>
        <v>Não</v>
      </c>
      <c r="G16" s="133">
        <f t="shared" si="2"/>
        <v>533</v>
      </c>
      <c r="H16" s="133">
        <f t="shared" si="3"/>
        <v>526</v>
      </c>
      <c r="I16" s="133">
        <f t="shared" si="4"/>
        <v>525</v>
      </c>
      <c r="J16" s="29">
        <f t="shared" si="5"/>
        <v>1584</v>
      </c>
      <c r="K16" s="134">
        <f t="shared" si="6"/>
        <v>528</v>
      </c>
      <c r="L16" s="31"/>
      <c r="M16" s="97">
        <v>0</v>
      </c>
      <c r="N16" s="97">
        <v>526</v>
      </c>
      <c r="O16" s="97">
        <v>0</v>
      </c>
      <c r="P16" s="97">
        <v>525</v>
      </c>
      <c r="Q16" s="97">
        <v>533</v>
      </c>
      <c r="S16" s="89"/>
    </row>
    <row r="17" spans="1:19" ht="14.1" customHeight="1" x14ac:dyDescent="0.25">
      <c r="A17" s="23">
        <f t="shared" si="0"/>
        <v>4</v>
      </c>
      <c r="B17" s="159" t="s">
        <v>71</v>
      </c>
      <c r="C17" s="35">
        <v>12263</v>
      </c>
      <c r="D17" s="158" t="s">
        <v>44</v>
      </c>
      <c r="E17" s="132">
        <f t="shared" si="1"/>
        <v>517</v>
      </c>
      <c r="F17" s="132" t="str">
        <f>VLOOKUP(E17,Tab!$I$2:$J$255,2,TRUE)</f>
        <v>Não</v>
      </c>
      <c r="G17" s="133">
        <f t="shared" si="2"/>
        <v>517</v>
      </c>
      <c r="H17" s="133">
        <f t="shared" si="3"/>
        <v>513</v>
      </c>
      <c r="I17" s="133">
        <f t="shared" si="4"/>
        <v>494</v>
      </c>
      <c r="J17" s="29">
        <f t="shared" si="5"/>
        <v>1524</v>
      </c>
      <c r="K17" s="134">
        <f t="shared" si="6"/>
        <v>508</v>
      </c>
      <c r="L17" s="31"/>
      <c r="M17" s="97">
        <v>517</v>
      </c>
      <c r="N17" s="97">
        <v>513</v>
      </c>
      <c r="O17" s="97">
        <v>0</v>
      </c>
      <c r="P17" s="97">
        <v>486</v>
      </c>
      <c r="Q17" s="97">
        <v>494</v>
      </c>
      <c r="S17" s="89"/>
    </row>
    <row r="18" spans="1:19" ht="14.1" customHeight="1" x14ac:dyDescent="0.25">
      <c r="A18" s="23">
        <f t="shared" si="0"/>
        <v>5</v>
      </c>
      <c r="B18" s="159" t="s">
        <v>142</v>
      </c>
      <c r="C18" s="35">
        <v>6463</v>
      </c>
      <c r="D18" s="158" t="s">
        <v>143</v>
      </c>
      <c r="E18" s="132">
        <f t="shared" si="1"/>
        <v>526</v>
      </c>
      <c r="F18" s="132" t="str">
        <f>VLOOKUP(E18,Tab!$I$2:$J$255,2,TRUE)</f>
        <v>Não</v>
      </c>
      <c r="G18" s="133">
        <f t="shared" si="2"/>
        <v>526</v>
      </c>
      <c r="H18" s="133">
        <f t="shared" si="3"/>
        <v>505</v>
      </c>
      <c r="I18" s="133">
        <f t="shared" si="4"/>
        <v>481</v>
      </c>
      <c r="J18" s="29">
        <f t="shared" si="5"/>
        <v>1512</v>
      </c>
      <c r="K18" s="134">
        <f t="shared" si="6"/>
        <v>504</v>
      </c>
      <c r="L18" s="31"/>
      <c r="M18" s="97">
        <v>526</v>
      </c>
      <c r="N18" s="97">
        <v>0</v>
      </c>
      <c r="O18" s="97">
        <v>0</v>
      </c>
      <c r="P18" s="97">
        <v>481</v>
      </c>
      <c r="Q18" s="97">
        <v>505</v>
      </c>
      <c r="S18" s="89"/>
    </row>
    <row r="19" spans="1:19" ht="14.1" customHeight="1" x14ac:dyDescent="0.25">
      <c r="A19" s="23">
        <f t="shared" si="0"/>
        <v>6</v>
      </c>
      <c r="B19" s="37" t="s">
        <v>135</v>
      </c>
      <c r="C19" s="25">
        <v>11120</v>
      </c>
      <c r="D19" s="26" t="s">
        <v>65</v>
      </c>
      <c r="E19" s="132">
        <f t="shared" si="1"/>
        <v>545</v>
      </c>
      <c r="F19" s="132" t="str">
        <f>VLOOKUP(E19,Tab!$I$2:$J$255,2,TRUE)</f>
        <v>Não</v>
      </c>
      <c r="G19" s="133">
        <f t="shared" si="2"/>
        <v>545</v>
      </c>
      <c r="H19" s="133">
        <f t="shared" si="3"/>
        <v>525</v>
      </c>
      <c r="I19" s="133">
        <f t="shared" si="4"/>
        <v>0</v>
      </c>
      <c r="J19" s="29">
        <f t="shared" si="5"/>
        <v>1070</v>
      </c>
      <c r="K19" s="134">
        <f t="shared" si="6"/>
        <v>356.66666666666669</v>
      </c>
      <c r="L19" s="31"/>
      <c r="M19" s="97">
        <v>525</v>
      </c>
      <c r="N19" s="97">
        <v>545</v>
      </c>
      <c r="O19" s="97">
        <v>0</v>
      </c>
      <c r="P19" s="97">
        <v>0</v>
      </c>
      <c r="Q19" s="97">
        <v>0</v>
      </c>
      <c r="S19" s="89"/>
    </row>
    <row r="20" spans="1:19" ht="14.1" customHeight="1" x14ac:dyDescent="0.25">
      <c r="A20" s="23">
        <f t="shared" si="0"/>
        <v>7</v>
      </c>
      <c r="B20" s="34" t="s">
        <v>38</v>
      </c>
      <c r="C20" s="35">
        <v>10436</v>
      </c>
      <c r="D20" s="36" t="s">
        <v>39</v>
      </c>
      <c r="E20" s="132">
        <f t="shared" si="1"/>
        <v>525</v>
      </c>
      <c r="F20" s="132" t="str">
        <f>VLOOKUP(E20,Tab!$I$2:$J$255,2,TRUE)</f>
        <v>Não</v>
      </c>
      <c r="G20" s="133">
        <f t="shared" si="2"/>
        <v>525</v>
      </c>
      <c r="H20" s="133">
        <f t="shared" si="3"/>
        <v>513</v>
      </c>
      <c r="I20" s="133">
        <f t="shared" si="4"/>
        <v>0</v>
      </c>
      <c r="J20" s="29">
        <f t="shared" si="5"/>
        <v>1038</v>
      </c>
      <c r="K20" s="134">
        <f t="shared" si="6"/>
        <v>346</v>
      </c>
      <c r="L20" s="31"/>
      <c r="M20" s="97">
        <v>525</v>
      </c>
      <c r="N20" s="97">
        <v>513</v>
      </c>
      <c r="O20" s="97">
        <v>0</v>
      </c>
      <c r="P20" s="97">
        <v>0</v>
      </c>
      <c r="Q20" s="97">
        <v>0</v>
      </c>
      <c r="S20" s="89"/>
    </row>
    <row r="21" spans="1:19" ht="14.1" customHeight="1" x14ac:dyDescent="0.25">
      <c r="A21" s="23">
        <f t="shared" si="0"/>
        <v>8</v>
      </c>
      <c r="B21" s="34" t="s">
        <v>66</v>
      </c>
      <c r="C21" s="35">
        <v>2090</v>
      </c>
      <c r="D21" s="36" t="s">
        <v>67</v>
      </c>
      <c r="E21" s="132">
        <f t="shared" si="1"/>
        <v>510</v>
      </c>
      <c r="F21" s="132" t="str">
        <f>VLOOKUP(E21,Tab!$I$2:$J$255,2,TRUE)</f>
        <v>Não</v>
      </c>
      <c r="G21" s="133">
        <f t="shared" si="2"/>
        <v>510</v>
      </c>
      <c r="H21" s="133">
        <f t="shared" si="3"/>
        <v>508</v>
      </c>
      <c r="I21" s="133">
        <f t="shared" si="4"/>
        <v>0</v>
      </c>
      <c r="J21" s="29">
        <f t="shared" si="5"/>
        <v>1018</v>
      </c>
      <c r="K21" s="134">
        <f t="shared" si="6"/>
        <v>339.33333333333331</v>
      </c>
      <c r="L21" s="31"/>
      <c r="M21" s="97">
        <v>508</v>
      </c>
      <c r="N21" s="97">
        <v>0</v>
      </c>
      <c r="O21" s="97">
        <v>0</v>
      </c>
      <c r="P21" s="97">
        <v>510</v>
      </c>
      <c r="Q21" s="97">
        <v>0</v>
      </c>
      <c r="S21" s="89"/>
    </row>
    <row r="22" spans="1:19" ht="14.1" customHeight="1" x14ac:dyDescent="0.25">
      <c r="A22" s="23">
        <f t="shared" si="0"/>
        <v>9</v>
      </c>
      <c r="B22" s="159" t="s">
        <v>163</v>
      </c>
      <c r="C22" s="35">
        <v>634</v>
      </c>
      <c r="D22" s="158" t="s">
        <v>26</v>
      </c>
      <c r="E22" s="132">
        <f t="shared" si="1"/>
        <v>511</v>
      </c>
      <c r="F22" s="132" t="str">
        <f>VLOOKUP(E22,Tab!$I$2:$J$255,2,TRUE)</f>
        <v>Não</v>
      </c>
      <c r="G22" s="133">
        <f t="shared" si="2"/>
        <v>511</v>
      </c>
      <c r="H22" s="133">
        <f t="shared" si="3"/>
        <v>501</v>
      </c>
      <c r="I22" s="133">
        <f t="shared" si="4"/>
        <v>0</v>
      </c>
      <c r="J22" s="29">
        <f t="shared" si="5"/>
        <v>1012</v>
      </c>
      <c r="K22" s="134">
        <f t="shared" si="6"/>
        <v>337.33333333333331</v>
      </c>
      <c r="L22" s="31"/>
      <c r="M22" s="97">
        <v>0</v>
      </c>
      <c r="N22" s="97">
        <v>501</v>
      </c>
      <c r="O22" s="97">
        <v>0</v>
      </c>
      <c r="P22" s="97">
        <v>511</v>
      </c>
      <c r="Q22" s="97">
        <v>0</v>
      </c>
      <c r="S22" s="89"/>
    </row>
    <row r="23" spans="1:19" ht="14.1" customHeight="1" x14ac:dyDescent="0.25">
      <c r="A23" s="23">
        <f t="shared" si="0"/>
        <v>10</v>
      </c>
      <c r="B23" s="129" t="s">
        <v>507</v>
      </c>
      <c r="C23" s="130">
        <v>14168</v>
      </c>
      <c r="D23" s="131" t="s">
        <v>187</v>
      </c>
      <c r="E23" s="132">
        <f t="shared" si="1"/>
        <v>355</v>
      </c>
      <c r="F23" s="132" t="e">
        <f>VLOOKUP(E23,Tab!$I$2:$J$255,2,TRUE)</f>
        <v>#N/A</v>
      </c>
      <c r="G23" s="133">
        <f t="shared" si="2"/>
        <v>355</v>
      </c>
      <c r="H23" s="133">
        <f t="shared" si="3"/>
        <v>338</v>
      </c>
      <c r="I23" s="133">
        <f t="shared" si="4"/>
        <v>315</v>
      </c>
      <c r="J23" s="29">
        <f t="shared" si="5"/>
        <v>1008</v>
      </c>
      <c r="K23" s="134">
        <f t="shared" si="6"/>
        <v>336</v>
      </c>
      <c r="L23" s="31"/>
      <c r="M23" s="97">
        <v>355</v>
      </c>
      <c r="N23" s="97">
        <v>338</v>
      </c>
      <c r="O23" s="97">
        <v>0</v>
      </c>
      <c r="P23" s="97">
        <v>315</v>
      </c>
      <c r="Q23" s="97">
        <v>0</v>
      </c>
      <c r="S23" s="89"/>
    </row>
    <row r="24" spans="1:19" ht="14.1" customHeight="1" x14ac:dyDescent="0.25">
      <c r="A24" s="23">
        <f t="shared" si="0"/>
        <v>11</v>
      </c>
      <c r="B24" s="129" t="s">
        <v>74</v>
      </c>
      <c r="C24" s="130">
        <v>10928</v>
      </c>
      <c r="D24" s="131" t="s">
        <v>67</v>
      </c>
      <c r="E24" s="132">
        <f t="shared" si="1"/>
        <v>508</v>
      </c>
      <c r="F24" s="132" t="str">
        <f>VLOOKUP(E24,Tab!$I$2:$J$255,2,TRUE)</f>
        <v>Não</v>
      </c>
      <c r="G24" s="133">
        <f t="shared" si="2"/>
        <v>508</v>
      </c>
      <c r="H24" s="133">
        <f t="shared" si="3"/>
        <v>495</v>
      </c>
      <c r="I24" s="133">
        <f t="shared" si="4"/>
        <v>0</v>
      </c>
      <c r="J24" s="29">
        <f t="shared" si="5"/>
        <v>1003</v>
      </c>
      <c r="K24" s="134">
        <f t="shared" si="6"/>
        <v>334.33333333333331</v>
      </c>
      <c r="L24" s="31"/>
      <c r="M24" s="97">
        <v>508</v>
      </c>
      <c r="N24" s="97">
        <v>495</v>
      </c>
      <c r="O24" s="97">
        <v>0</v>
      </c>
      <c r="P24" s="97">
        <v>0</v>
      </c>
      <c r="Q24" s="97">
        <v>0</v>
      </c>
      <c r="S24" s="89"/>
    </row>
    <row r="25" spans="1:19" ht="14.1" customHeight="1" x14ac:dyDescent="0.25">
      <c r="A25" s="23">
        <f t="shared" si="0"/>
        <v>12</v>
      </c>
      <c r="B25" s="159" t="s">
        <v>134</v>
      </c>
      <c r="C25" s="35">
        <v>787</v>
      </c>
      <c r="D25" s="158" t="s">
        <v>65</v>
      </c>
      <c r="E25" s="132">
        <f t="shared" si="1"/>
        <v>551</v>
      </c>
      <c r="F25" s="132" t="str">
        <f>VLOOKUP(E25,Tab!$I$2:$J$255,2,TRUE)</f>
        <v>Não</v>
      </c>
      <c r="G25" s="133">
        <f t="shared" si="2"/>
        <v>551</v>
      </c>
      <c r="H25" s="133">
        <f t="shared" si="3"/>
        <v>413</v>
      </c>
      <c r="I25" s="133">
        <f t="shared" si="4"/>
        <v>0</v>
      </c>
      <c r="J25" s="29">
        <f t="shared" si="5"/>
        <v>964</v>
      </c>
      <c r="K25" s="134">
        <f t="shared" si="6"/>
        <v>321.33333333333331</v>
      </c>
      <c r="L25" s="31"/>
      <c r="M25" s="97">
        <v>0</v>
      </c>
      <c r="N25" s="97">
        <v>551</v>
      </c>
      <c r="O25" s="97">
        <v>0</v>
      </c>
      <c r="P25" s="97">
        <v>0</v>
      </c>
      <c r="Q25" s="97">
        <v>413</v>
      </c>
      <c r="S25" s="89"/>
    </row>
    <row r="26" spans="1:19" ht="14.1" customHeight="1" x14ac:dyDescent="0.25">
      <c r="A26" s="23">
        <f t="shared" si="0"/>
        <v>13</v>
      </c>
      <c r="B26" s="159" t="s">
        <v>81</v>
      </c>
      <c r="C26" s="35">
        <v>10</v>
      </c>
      <c r="D26" s="158" t="s">
        <v>44</v>
      </c>
      <c r="E26" s="132">
        <f t="shared" si="1"/>
        <v>483</v>
      </c>
      <c r="F26" s="132" t="e">
        <f>VLOOKUP(E26,Tab!$I$2:$J$255,2,TRUE)</f>
        <v>#N/A</v>
      </c>
      <c r="G26" s="133">
        <f t="shared" si="2"/>
        <v>483</v>
      </c>
      <c r="H26" s="133">
        <f t="shared" si="3"/>
        <v>474</v>
      </c>
      <c r="I26" s="133">
        <f t="shared" si="4"/>
        <v>0</v>
      </c>
      <c r="J26" s="29">
        <f t="shared" si="5"/>
        <v>957</v>
      </c>
      <c r="K26" s="134">
        <f t="shared" si="6"/>
        <v>319</v>
      </c>
      <c r="L26" s="31"/>
      <c r="M26" s="97">
        <v>0</v>
      </c>
      <c r="N26" s="97">
        <v>0</v>
      </c>
      <c r="O26" s="97">
        <v>0</v>
      </c>
      <c r="P26" s="97">
        <v>483</v>
      </c>
      <c r="Q26" s="97">
        <v>474</v>
      </c>
      <c r="S26" s="89"/>
    </row>
    <row r="27" spans="1:19" ht="14.1" customHeight="1" x14ac:dyDescent="0.25">
      <c r="A27" s="23">
        <f t="shared" si="0"/>
        <v>14</v>
      </c>
      <c r="B27" s="34" t="s">
        <v>91</v>
      </c>
      <c r="C27" s="35">
        <v>1805</v>
      </c>
      <c r="D27" s="36" t="s">
        <v>26</v>
      </c>
      <c r="E27" s="132">
        <f t="shared" si="1"/>
        <v>436</v>
      </c>
      <c r="F27" s="132" t="e">
        <f>VLOOKUP(E27,Tab!$I$2:$J$255,2,TRUE)</f>
        <v>#N/A</v>
      </c>
      <c r="G27" s="133">
        <f t="shared" si="2"/>
        <v>436</v>
      </c>
      <c r="H27" s="133">
        <f t="shared" si="3"/>
        <v>382</v>
      </c>
      <c r="I27" s="133">
        <f t="shared" si="4"/>
        <v>0</v>
      </c>
      <c r="J27" s="29">
        <f t="shared" si="5"/>
        <v>818</v>
      </c>
      <c r="K27" s="134">
        <f t="shared" si="6"/>
        <v>272.66666666666669</v>
      </c>
      <c r="L27" s="31"/>
      <c r="M27" s="97">
        <v>0</v>
      </c>
      <c r="N27" s="97">
        <v>436</v>
      </c>
      <c r="O27" s="97">
        <v>0</v>
      </c>
      <c r="P27" s="97">
        <v>382</v>
      </c>
      <c r="Q27" s="97">
        <v>0</v>
      </c>
      <c r="S27" s="89"/>
    </row>
    <row r="28" spans="1:19" ht="14.1" customHeight="1" x14ac:dyDescent="0.25">
      <c r="A28" s="23">
        <f t="shared" si="0"/>
        <v>15</v>
      </c>
      <c r="B28" s="37" t="s">
        <v>347</v>
      </c>
      <c r="C28" s="25">
        <v>7910</v>
      </c>
      <c r="D28" s="26" t="s">
        <v>60</v>
      </c>
      <c r="E28" s="132">
        <f t="shared" si="1"/>
        <v>343</v>
      </c>
      <c r="F28" s="132" t="e">
        <f>VLOOKUP(E28,Tab!$I$2:$J$255,2,TRUE)</f>
        <v>#N/A</v>
      </c>
      <c r="G28" s="133">
        <f t="shared" si="2"/>
        <v>343</v>
      </c>
      <c r="H28" s="133">
        <f t="shared" si="3"/>
        <v>271</v>
      </c>
      <c r="I28" s="133">
        <f t="shared" si="4"/>
        <v>0</v>
      </c>
      <c r="J28" s="29">
        <f t="shared" si="5"/>
        <v>614</v>
      </c>
      <c r="K28" s="134">
        <f t="shared" si="6"/>
        <v>204.66666666666666</v>
      </c>
      <c r="L28" s="31"/>
      <c r="M28" s="97">
        <v>0</v>
      </c>
      <c r="N28" s="97">
        <v>271</v>
      </c>
      <c r="O28" s="97">
        <v>0</v>
      </c>
      <c r="P28" s="97">
        <v>343</v>
      </c>
      <c r="Q28" s="97">
        <v>0</v>
      </c>
      <c r="S28" s="89"/>
    </row>
    <row r="29" spans="1:19" ht="14.1" customHeight="1" x14ac:dyDescent="0.25">
      <c r="A29" s="23">
        <f t="shared" si="0"/>
        <v>16</v>
      </c>
      <c r="B29" s="159" t="s">
        <v>299</v>
      </c>
      <c r="C29" s="35">
        <v>602</v>
      </c>
      <c r="D29" s="158" t="s">
        <v>65</v>
      </c>
      <c r="E29" s="132">
        <f t="shared" si="1"/>
        <v>506</v>
      </c>
      <c r="F29" s="132" t="str">
        <f>VLOOKUP(E29,Tab!$I$2:$J$255,2,TRUE)</f>
        <v>Não</v>
      </c>
      <c r="G29" s="133">
        <f t="shared" si="2"/>
        <v>506</v>
      </c>
      <c r="H29" s="133">
        <f t="shared" si="3"/>
        <v>0</v>
      </c>
      <c r="I29" s="133">
        <f t="shared" si="4"/>
        <v>0</v>
      </c>
      <c r="J29" s="29">
        <f t="shared" si="5"/>
        <v>506</v>
      </c>
      <c r="K29" s="134">
        <f t="shared" si="6"/>
        <v>168.66666666666666</v>
      </c>
      <c r="L29" s="31"/>
      <c r="M29" s="97">
        <v>0</v>
      </c>
      <c r="N29" s="97">
        <v>506</v>
      </c>
      <c r="O29" s="97">
        <v>0</v>
      </c>
      <c r="P29" s="97">
        <v>0</v>
      </c>
      <c r="Q29" s="97">
        <v>0</v>
      </c>
      <c r="S29" s="89"/>
    </row>
    <row r="30" spans="1:19" ht="14.1" customHeight="1" x14ac:dyDescent="0.25">
      <c r="A30" s="23">
        <f t="shared" si="0"/>
        <v>17</v>
      </c>
      <c r="B30" s="159" t="s">
        <v>43</v>
      </c>
      <c r="C30" s="35">
        <v>633</v>
      </c>
      <c r="D30" s="158" t="s">
        <v>26</v>
      </c>
      <c r="E30" s="132">
        <f t="shared" si="1"/>
        <v>493</v>
      </c>
      <c r="F30" s="132" t="e">
        <f>VLOOKUP(E30,Tab!$I$2:$J$255,2,TRUE)</f>
        <v>#N/A</v>
      </c>
      <c r="G30" s="133">
        <f t="shared" si="2"/>
        <v>493</v>
      </c>
      <c r="H30" s="133">
        <f t="shared" si="3"/>
        <v>0</v>
      </c>
      <c r="I30" s="133">
        <f t="shared" si="4"/>
        <v>0</v>
      </c>
      <c r="J30" s="29">
        <f t="shared" si="5"/>
        <v>493</v>
      </c>
      <c r="K30" s="134">
        <f t="shared" si="6"/>
        <v>164.33333333333334</v>
      </c>
      <c r="L30" s="31"/>
      <c r="M30" s="97">
        <v>0</v>
      </c>
      <c r="N30" s="97">
        <v>493</v>
      </c>
      <c r="O30" s="97">
        <v>0</v>
      </c>
      <c r="P30" s="97">
        <v>0</v>
      </c>
      <c r="Q30" s="97">
        <v>0</v>
      </c>
      <c r="S30" s="89"/>
    </row>
    <row r="31" spans="1:19" ht="14.1" customHeight="1" x14ac:dyDescent="0.25">
      <c r="A31" s="23">
        <f t="shared" si="0"/>
        <v>18</v>
      </c>
      <c r="B31" s="159" t="s">
        <v>244</v>
      </c>
      <c r="C31" s="35">
        <v>1873</v>
      </c>
      <c r="D31" s="158" t="s">
        <v>65</v>
      </c>
      <c r="E31" s="132">
        <f t="shared" si="1"/>
        <v>485</v>
      </c>
      <c r="F31" s="132" t="e">
        <f>VLOOKUP(E31,Tab!$I$2:$J$255,2,TRUE)</f>
        <v>#N/A</v>
      </c>
      <c r="G31" s="133">
        <f t="shared" si="2"/>
        <v>485</v>
      </c>
      <c r="H31" s="133">
        <f t="shared" si="3"/>
        <v>0</v>
      </c>
      <c r="I31" s="133">
        <f t="shared" si="4"/>
        <v>0</v>
      </c>
      <c r="J31" s="29">
        <f t="shared" si="5"/>
        <v>485</v>
      </c>
      <c r="K31" s="134">
        <f t="shared" si="6"/>
        <v>161.66666666666666</v>
      </c>
      <c r="L31" s="31"/>
      <c r="M31" s="97">
        <v>0</v>
      </c>
      <c r="N31" s="97">
        <v>485</v>
      </c>
      <c r="O31" s="97">
        <v>0</v>
      </c>
      <c r="P31" s="97">
        <v>0</v>
      </c>
      <c r="Q31" s="97">
        <v>0</v>
      </c>
      <c r="S31" s="89"/>
    </row>
    <row r="32" spans="1:19" ht="14.1" customHeight="1" x14ac:dyDescent="0.25">
      <c r="A32" s="23">
        <f t="shared" si="0"/>
        <v>19</v>
      </c>
      <c r="B32" s="159" t="s">
        <v>483</v>
      </c>
      <c r="C32" s="35">
        <v>1671</v>
      </c>
      <c r="D32" s="158" t="s">
        <v>36</v>
      </c>
      <c r="E32" s="132">
        <f t="shared" si="1"/>
        <v>0</v>
      </c>
      <c r="F32" s="132" t="e">
        <f>VLOOKUP(E32,Tab!$I$2:$J$255,2,TRUE)</f>
        <v>#N/A</v>
      </c>
      <c r="G32" s="133">
        <f t="shared" si="2"/>
        <v>485</v>
      </c>
      <c r="H32" s="133">
        <f t="shared" si="3"/>
        <v>0</v>
      </c>
      <c r="I32" s="133">
        <f t="shared" si="4"/>
        <v>0</v>
      </c>
      <c r="J32" s="29">
        <f t="shared" si="5"/>
        <v>485</v>
      </c>
      <c r="K32" s="134">
        <f t="shared" si="6"/>
        <v>161.66666666666666</v>
      </c>
      <c r="L32" s="31"/>
      <c r="M32" s="97">
        <v>0</v>
      </c>
      <c r="N32" s="97">
        <v>0</v>
      </c>
      <c r="O32" s="97">
        <v>0</v>
      </c>
      <c r="P32" s="97">
        <v>0</v>
      </c>
      <c r="Q32" s="97">
        <v>485</v>
      </c>
      <c r="S32" s="89"/>
    </row>
    <row r="33" spans="1:19" ht="14.1" customHeight="1" x14ac:dyDescent="0.25">
      <c r="A33" s="23">
        <f t="shared" si="0"/>
        <v>20</v>
      </c>
      <c r="B33" s="129" t="s">
        <v>170</v>
      </c>
      <c r="C33" s="130">
        <v>10362</v>
      </c>
      <c r="D33" s="131" t="s">
        <v>98</v>
      </c>
      <c r="E33" s="132">
        <f t="shared" si="1"/>
        <v>482</v>
      </c>
      <c r="F33" s="132" t="e">
        <f>VLOOKUP(E33,Tab!$I$2:$J$255,2,TRUE)</f>
        <v>#N/A</v>
      </c>
      <c r="G33" s="133">
        <f t="shared" si="2"/>
        <v>482</v>
      </c>
      <c r="H33" s="133">
        <f t="shared" si="3"/>
        <v>0</v>
      </c>
      <c r="I33" s="133">
        <f t="shared" si="4"/>
        <v>0</v>
      </c>
      <c r="J33" s="29">
        <f t="shared" si="5"/>
        <v>482</v>
      </c>
      <c r="K33" s="134">
        <f t="shared" si="6"/>
        <v>160.66666666666666</v>
      </c>
      <c r="L33" s="31"/>
      <c r="M33" s="97">
        <v>0</v>
      </c>
      <c r="N33" s="97">
        <v>0</v>
      </c>
      <c r="O33" s="97">
        <v>482</v>
      </c>
      <c r="P33" s="97">
        <v>0</v>
      </c>
      <c r="Q33" s="97">
        <v>0</v>
      </c>
      <c r="S33" s="89"/>
    </row>
    <row r="34" spans="1:19" ht="14.1" customHeight="1" x14ac:dyDescent="0.25">
      <c r="A34" s="23">
        <f t="shared" si="0"/>
        <v>21</v>
      </c>
      <c r="B34" s="159" t="s">
        <v>147</v>
      </c>
      <c r="C34" s="35">
        <v>963</v>
      </c>
      <c r="D34" s="158" t="s">
        <v>65</v>
      </c>
      <c r="E34" s="132">
        <f t="shared" si="1"/>
        <v>475</v>
      </c>
      <c r="F34" s="132" t="e">
        <f>VLOOKUP(E34,Tab!$I$2:$J$255,2,TRUE)</f>
        <v>#N/A</v>
      </c>
      <c r="G34" s="133">
        <f t="shared" si="2"/>
        <v>475</v>
      </c>
      <c r="H34" s="133">
        <f t="shared" si="3"/>
        <v>0</v>
      </c>
      <c r="I34" s="133">
        <f t="shared" si="4"/>
        <v>0</v>
      </c>
      <c r="J34" s="29">
        <f t="shared" si="5"/>
        <v>475</v>
      </c>
      <c r="K34" s="134">
        <f t="shared" si="6"/>
        <v>158.33333333333334</v>
      </c>
      <c r="L34" s="31"/>
      <c r="M34" s="97">
        <v>475</v>
      </c>
      <c r="N34" s="97">
        <v>0</v>
      </c>
      <c r="O34" s="97">
        <v>0</v>
      </c>
      <c r="P34" s="97">
        <v>0</v>
      </c>
      <c r="Q34" s="97">
        <v>0</v>
      </c>
      <c r="S34" s="89"/>
    </row>
    <row r="35" spans="1:19" ht="14.1" customHeight="1" x14ac:dyDescent="0.25">
      <c r="A35" s="23">
        <f t="shared" si="0"/>
        <v>22</v>
      </c>
      <c r="B35" s="34" t="s">
        <v>375</v>
      </c>
      <c r="C35" s="35">
        <v>14367</v>
      </c>
      <c r="D35" s="131" t="s">
        <v>98</v>
      </c>
      <c r="E35" s="132">
        <f t="shared" si="1"/>
        <v>420</v>
      </c>
      <c r="F35" s="132" t="e">
        <f>VLOOKUP(E35,Tab!$I$2:$J$255,2,TRUE)</f>
        <v>#N/A</v>
      </c>
      <c r="G35" s="133">
        <f t="shared" si="2"/>
        <v>420</v>
      </c>
      <c r="H35" s="133">
        <f t="shared" si="3"/>
        <v>0</v>
      </c>
      <c r="I35" s="133">
        <f t="shared" si="4"/>
        <v>0</v>
      </c>
      <c r="J35" s="29">
        <f t="shared" si="5"/>
        <v>420</v>
      </c>
      <c r="K35" s="134">
        <f t="shared" si="6"/>
        <v>140</v>
      </c>
      <c r="L35" s="31"/>
      <c r="M35" s="97">
        <v>0</v>
      </c>
      <c r="N35" s="97">
        <v>0</v>
      </c>
      <c r="O35" s="97">
        <v>420</v>
      </c>
      <c r="P35" s="97">
        <v>0</v>
      </c>
      <c r="Q35" s="97">
        <v>0</v>
      </c>
      <c r="S35" s="89"/>
    </row>
    <row r="36" spans="1:19" ht="14.1" customHeight="1" x14ac:dyDescent="0.25">
      <c r="A36" s="23">
        <f t="shared" si="0"/>
        <v>23</v>
      </c>
      <c r="B36" s="159" t="s">
        <v>245</v>
      </c>
      <c r="C36" s="35">
        <v>1024</v>
      </c>
      <c r="D36" s="158" t="s">
        <v>44</v>
      </c>
      <c r="E36" s="132">
        <f t="shared" si="1"/>
        <v>0</v>
      </c>
      <c r="F36" s="132" t="e">
        <f>VLOOKUP(E36,Tab!$I$2:$J$255,2,TRUE)</f>
        <v>#N/A</v>
      </c>
      <c r="G36" s="133">
        <f t="shared" si="2"/>
        <v>365</v>
      </c>
      <c r="H36" s="133">
        <f t="shared" si="3"/>
        <v>0</v>
      </c>
      <c r="I36" s="133">
        <f t="shared" si="4"/>
        <v>0</v>
      </c>
      <c r="J36" s="29">
        <f t="shared" si="5"/>
        <v>365</v>
      </c>
      <c r="K36" s="134">
        <f t="shared" si="6"/>
        <v>121.66666666666667</v>
      </c>
      <c r="L36" s="31"/>
      <c r="M36" s="97">
        <v>0</v>
      </c>
      <c r="N36" s="97">
        <v>0</v>
      </c>
      <c r="O36" s="97">
        <v>0</v>
      </c>
      <c r="P36" s="97">
        <v>0</v>
      </c>
      <c r="Q36" s="97">
        <v>365</v>
      </c>
      <c r="S36" s="89"/>
    </row>
    <row r="37" spans="1:19" ht="14.1" customHeight="1" x14ac:dyDescent="0.25">
      <c r="A37" s="23">
        <f t="shared" si="0"/>
        <v>24</v>
      </c>
      <c r="B37" s="159" t="s">
        <v>231</v>
      </c>
      <c r="C37" s="35">
        <v>14775</v>
      </c>
      <c r="D37" s="158" t="s">
        <v>44</v>
      </c>
      <c r="E37" s="132">
        <f t="shared" si="1"/>
        <v>0</v>
      </c>
      <c r="F37" s="132" t="e">
        <f>VLOOKUP(E37,Tab!$I$2:$J$255,2,TRUE)</f>
        <v>#N/A</v>
      </c>
      <c r="G37" s="133">
        <f t="shared" si="2"/>
        <v>307</v>
      </c>
      <c r="H37" s="133">
        <f t="shared" si="3"/>
        <v>0</v>
      </c>
      <c r="I37" s="133">
        <f t="shared" si="4"/>
        <v>0</v>
      </c>
      <c r="J37" s="29">
        <f t="shared" si="5"/>
        <v>307</v>
      </c>
      <c r="K37" s="134">
        <f t="shared" si="6"/>
        <v>102.33333333333333</v>
      </c>
      <c r="L37" s="31"/>
      <c r="M37" s="97">
        <v>0</v>
      </c>
      <c r="N37" s="97">
        <v>0</v>
      </c>
      <c r="O37" s="97">
        <v>0</v>
      </c>
      <c r="P37" s="97">
        <v>0</v>
      </c>
      <c r="Q37" s="97">
        <v>307</v>
      </c>
      <c r="S37" s="89"/>
    </row>
    <row r="38" spans="1:19" ht="14.1" customHeight="1" x14ac:dyDescent="0.25">
      <c r="A38" s="23">
        <f t="shared" si="0"/>
        <v>25</v>
      </c>
      <c r="B38" s="129" t="s">
        <v>508</v>
      </c>
      <c r="C38" s="130">
        <v>14091</v>
      </c>
      <c r="D38" s="131" t="s">
        <v>98</v>
      </c>
      <c r="E38" s="132">
        <f t="shared" si="1"/>
        <v>212</v>
      </c>
      <c r="F38" s="132" t="e">
        <f>VLOOKUP(E38,Tab!$I$2:$J$255,2,TRUE)</f>
        <v>#N/A</v>
      </c>
      <c r="G38" s="133">
        <f t="shared" si="2"/>
        <v>212</v>
      </c>
      <c r="H38" s="133">
        <f t="shared" si="3"/>
        <v>0</v>
      </c>
      <c r="I38" s="133">
        <f t="shared" si="4"/>
        <v>0</v>
      </c>
      <c r="J38" s="29">
        <f t="shared" si="5"/>
        <v>212</v>
      </c>
      <c r="K38" s="134">
        <f t="shared" si="6"/>
        <v>70.666666666666671</v>
      </c>
      <c r="L38" s="31"/>
      <c r="M38" s="97">
        <v>0</v>
      </c>
      <c r="N38" s="97">
        <v>0</v>
      </c>
      <c r="O38" s="97">
        <v>212</v>
      </c>
      <c r="P38" s="97">
        <v>0</v>
      </c>
      <c r="Q38" s="97">
        <v>0</v>
      </c>
      <c r="S38" s="89"/>
    </row>
    <row r="39" spans="1:19" x14ac:dyDescent="0.25">
      <c r="A39" s="23">
        <f t="shared" si="0"/>
        <v>26</v>
      </c>
      <c r="B39" s="159"/>
      <c r="C39" s="35"/>
      <c r="D39" s="158"/>
      <c r="E39" s="132">
        <f t="shared" si="1"/>
        <v>0</v>
      </c>
      <c r="F39" s="132" t="e">
        <f>VLOOKUP(E39,Tab!$I$2:$J$255,2,TRUE)</f>
        <v>#N/A</v>
      </c>
      <c r="G39" s="133">
        <f t="shared" si="2"/>
        <v>0</v>
      </c>
      <c r="H39" s="133">
        <f t="shared" si="3"/>
        <v>0</v>
      </c>
      <c r="I39" s="133">
        <f t="shared" si="4"/>
        <v>0</v>
      </c>
      <c r="J39" s="29">
        <f t="shared" si="5"/>
        <v>0</v>
      </c>
      <c r="K39" s="134">
        <f t="shared" si="6"/>
        <v>0</v>
      </c>
      <c r="L39" s="31"/>
      <c r="M39" s="97">
        <v>0</v>
      </c>
      <c r="N39" s="97">
        <v>0</v>
      </c>
      <c r="O39" s="97">
        <v>0</v>
      </c>
      <c r="P39" s="97">
        <v>0</v>
      </c>
      <c r="Q39" s="97">
        <v>0</v>
      </c>
    </row>
    <row r="40" spans="1:19" x14ac:dyDescent="0.25">
      <c r="A40" s="23">
        <f t="shared" si="0"/>
        <v>27</v>
      </c>
      <c r="B40" s="159"/>
      <c r="C40" s="35"/>
      <c r="D40" s="158"/>
      <c r="E40" s="132">
        <f t="shared" si="1"/>
        <v>0</v>
      </c>
      <c r="F40" s="132" t="e">
        <f>VLOOKUP(E40,Tab!$I$2:$J$255,2,TRUE)</f>
        <v>#N/A</v>
      </c>
      <c r="G40" s="133">
        <f t="shared" si="2"/>
        <v>0</v>
      </c>
      <c r="H40" s="133">
        <f t="shared" si="3"/>
        <v>0</v>
      </c>
      <c r="I40" s="133">
        <f t="shared" si="4"/>
        <v>0</v>
      </c>
      <c r="J40" s="29">
        <f t="shared" si="5"/>
        <v>0</v>
      </c>
      <c r="K40" s="134">
        <f t="shared" si="6"/>
        <v>0</v>
      </c>
      <c r="L40" s="31"/>
      <c r="M40" s="97">
        <v>0</v>
      </c>
      <c r="N40" s="97">
        <v>0</v>
      </c>
      <c r="O40" s="97">
        <v>0</v>
      </c>
      <c r="P40" s="97">
        <v>0</v>
      </c>
      <c r="Q40" s="97">
        <v>0</v>
      </c>
    </row>
    <row r="41" spans="1:19" x14ac:dyDescent="0.25">
      <c r="A41" s="23">
        <f t="shared" si="0"/>
        <v>28</v>
      </c>
      <c r="B41" s="159"/>
      <c r="C41" s="35"/>
      <c r="D41" s="158"/>
      <c r="E41" s="132">
        <f t="shared" si="1"/>
        <v>0</v>
      </c>
      <c r="F41" s="132" t="e">
        <f>VLOOKUP(E41,Tab!$I$2:$J$255,2,TRUE)</f>
        <v>#N/A</v>
      </c>
      <c r="G41" s="133">
        <f t="shared" si="2"/>
        <v>0</v>
      </c>
      <c r="H41" s="133">
        <f t="shared" si="3"/>
        <v>0</v>
      </c>
      <c r="I41" s="133">
        <f t="shared" si="4"/>
        <v>0</v>
      </c>
      <c r="J41" s="29">
        <f t="shared" si="5"/>
        <v>0</v>
      </c>
      <c r="K41" s="134">
        <f t="shared" si="6"/>
        <v>0</v>
      </c>
      <c r="L41" s="31"/>
      <c r="M41" s="97">
        <v>0</v>
      </c>
      <c r="N41" s="97">
        <v>0</v>
      </c>
      <c r="O41" s="97">
        <v>0</v>
      </c>
      <c r="P41" s="97">
        <v>0</v>
      </c>
      <c r="Q41" s="97">
        <v>0</v>
      </c>
    </row>
    <row r="42" spans="1:19" x14ac:dyDescent="0.25">
      <c r="A42" s="23">
        <f t="shared" si="0"/>
        <v>29</v>
      </c>
      <c r="B42" s="159"/>
      <c r="C42" s="35"/>
      <c r="D42" s="158"/>
      <c r="E42" s="132">
        <f t="shared" si="1"/>
        <v>0</v>
      </c>
      <c r="F42" s="132" t="e">
        <f>VLOOKUP(E42,Tab!$I$2:$J$255,2,TRUE)</f>
        <v>#N/A</v>
      </c>
      <c r="G42" s="133">
        <f t="shared" si="2"/>
        <v>0</v>
      </c>
      <c r="H42" s="133">
        <f t="shared" si="3"/>
        <v>0</v>
      </c>
      <c r="I42" s="133">
        <f t="shared" si="4"/>
        <v>0</v>
      </c>
      <c r="J42" s="29">
        <f t="shared" si="5"/>
        <v>0</v>
      </c>
      <c r="K42" s="134">
        <f t="shared" si="6"/>
        <v>0</v>
      </c>
      <c r="L42" s="31"/>
      <c r="M42" s="97">
        <v>0</v>
      </c>
      <c r="N42" s="97">
        <v>0</v>
      </c>
      <c r="O42" s="97">
        <v>0</v>
      </c>
      <c r="P42" s="97">
        <v>0</v>
      </c>
      <c r="Q42" s="97">
        <v>0</v>
      </c>
    </row>
    <row r="43" spans="1:19" x14ac:dyDescent="0.25">
      <c r="A43" s="23">
        <f t="shared" si="0"/>
        <v>30</v>
      </c>
      <c r="B43" s="159"/>
      <c r="C43" s="35"/>
      <c r="D43" s="158"/>
      <c r="E43" s="132">
        <f t="shared" si="1"/>
        <v>0</v>
      </c>
      <c r="F43" s="132" t="e">
        <f>VLOOKUP(E43,Tab!$I$2:$J$255,2,TRUE)</f>
        <v>#N/A</v>
      </c>
      <c r="G43" s="133">
        <f t="shared" si="2"/>
        <v>0</v>
      </c>
      <c r="H43" s="133">
        <f t="shared" si="3"/>
        <v>0</v>
      </c>
      <c r="I43" s="133">
        <f t="shared" si="4"/>
        <v>0</v>
      </c>
      <c r="J43" s="29">
        <f t="shared" si="5"/>
        <v>0</v>
      </c>
      <c r="K43" s="134">
        <f t="shared" si="6"/>
        <v>0</v>
      </c>
      <c r="L43" s="31"/>
      <c r="M43" s="97">
        <v>0</v>
      </c>
      <c r="N43" s="97">
        <v>0</v>
      </c>
      <c r="O43" s="97">
        <v>0</v>
      </c>
      <c r="P43" s="97">
        <v>0</v>
      </c>
      <c r="Q43" s="97">
        <v>0</v>
      </c>
    </row>
  </sheetData>
  <sortState ref="B14:Q43">
    <sortCondition descending="1" ref="J14:J43"/>
    <sortCondition descending="1" ref="E14:E43"/>
  </sortState>
  <mergeCells count="12">
    <mergeCell ref="M9:Q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7"/>
    </row>
    <row r="9" spans="1:21" s="10" customFormat="1" ht="24.75" customHeight="1" x14ac:dyDescent="0.25">
      <c r="A9" s="221" t="s">
        <v>339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20"/>
    </row>
    <row r="10" spans="1:21" s="10" customFormat="1" ht="12.75" customHeight="1" x14ac:dyDescent="0.2">
      <c r="A10" s="210" t="s">
        <v>1</v>
      </c>
      <c r="B10" s="210" t="s">
        <v>2</v>
      </c>
      <c r="C10" s="210" t="s">
        <v>3</v>
      </c>
      <c r="D10" s="210" t="s">
        <v>4</v>
      </c>
      <c r="E10" s="211" t="s">
        <v>5</v>
      </c>
      <c r="F10" s="212"/>
      <c r="G10" s="217" t="s">
        <v>6</v>
      </c>
      <c r="H10" s="217"/>
      <c r="I10" s="217"/>
      <c r="J10" s="11" t="s">
        <v>7</v>
      </c>
      <c r="K10" s="12" t="s">
        <v>8</v>
      </c>
      <c r="L10" s="13"/>
      <c r="M10" s="102"/>
      <c r="N10" s="142"/>
      <c r="O10" s="95"/>
      <c r="P10" s="81"/>
      <c r="Q10" s="81"/>
      <c r="R10" s="81"/>
      <c r="S10" s="81"/>
      <c r="T10" s="81"/>
      <c r="U10" s="81"/>
    </row>
    <row r="11" spans="1:21" s="10" customFormat="1" x14ac:dyDescent="0.2">
      <c r="A11" s="210"/>
      <c r="B11" s="210"/>
      <c r="C11" s="210"/>
      <c r="D11" s="210"/>
      <c r="E11" s="213"/>
      <c r="F11" s="214"/>
      <c r="G11" s="218">
        <v>1</v>
      </c>
      <c r="H11" s="218">
        <v>2</v>
      </c>
      <c r="I11" s="222">
        <v>3</v>
      </c>
      <c r="J11" s="11" t="s">
        <v>9</v>
      </c>
      <c r="K11" s="14" t="s">
        <v>10</v>
      </c>
      <c r="L11" s="13"/>
      <c r="M11" s="101"/>
      <c r="N11" s="143"/>
      <c r="O11" s="16"/>
      <c r="P11" s="83"/>
      <c r="Q11" s="83"/>
      <c r="R11" s="83"/>
      <c r="S11" s="83"/>
      <c r="T11" s="83"/>
      <c r="U11" s="84"/>
    </row>
    <row r="12" spans="1:21" s="10" customFormat="1" x14ac:dyDescent="0.2">
      <c r="A12" s="210"/>
      <c r="B12" s="210"/>
      <c r="C12" s="210"/>
      <c r="D12" s="210"/>
      <c r="E12" s="215"/>
      <c r="F12" s="216"/>
      <c r="G12" s="218"/>
      <c r="H12" s="218"/>
      <c r="I12" s="222"/>
      <c r="J12" s="17" t="s">
        <v>10</v>
      </c>
      <c r="K12" s="18" t="s">
        <v>17</v>
      </c>
      <c r="L12" s="19"/>
      <c r="M12" s="100"/>
      <c r="N12" s="144"/>
      <c r="O12" s="20"/>
      <c r="P12" s="86"/>
      <c r="Q12" s="86"/>
      <c r="R12" s="86"/>
      <c r="S12" s="86"/>
      <c r="T12" s="86"/>
      <c r="U12" s="84"/>
    </row>
    <row r="13" spans="1:21" x14ac:dyDescent="0.25">
      <c r="L13" s="5"/>
      <c r="O13" s="99"/>
      <c r="P13" s="3"/>
      <c r="Q13" s="3"/>
      <c r="R13" s="3"/>
      <c r="S13" s="3"/>
      <c r="T13" s="3"/>
      <c r="U13" s="3"/>
    </row>
    <row r="14" spans="1:21" ht="14.1" customHeight="1" x14ac:dyDescent="0.25">
      <c r="A14" s="23">
        <f t="shared" ref="A14:A23" si="0">A13+1</f>
        <v>1</v>
      </c>
      <c r="B14" s="24"/>
      <c r="C14" s="37"/>
      <c r="D14" s="38"/>
      <c r="E14" s="27">
        <f>MAX(M14:O14)</f>
        <v>0</v>
      </c>
      <c r="F14" s="27" t="e">
        <f>VLOOKUP(E14,Tab!$K$2:$L$255,2,TRUE)</f>
        <v>#N/A</v>
      </c>
      <c r="G14" s="28">
        <f t="shared" ref="G14:G23" si="1">LARGE(M14:O14,1)</f>
        <v>0</v>
      </c>
      <c r="H14" s="28">
        <f t="shared" ref="H14:H23" si="2">LARGE(M14:O14,2)</f>
        <v>0</v>
      </c>
      <c r="I14" s="28">
        <f t="shared" ref="I14:I23" si="3">LARGE(M14:O14,3)</f>
        <v>0</v>
      </c>
      <c r="J14" s="29">
        <f t="shared" ref="J14:J23" si="4">SUM(G14:I14)</f>
        <v>0</v>
      </c>
      <c r="K14" s="30">
        <f t="shared" ref="K14:K23" si="5">J14/3</f>
        <v>0</v>
      </c>
      <c r="L14" s="31"/>
      <c r="M14" s="98">
        <v>0</v>
      </c>
      <c r="N14" s="98">
        <v>0</v>
      </c>
      <c r="O14" s="33">
        <v>0</v>
      </c>
      <c r="P14" s="89"/>
      <c r="Q14" s="89"/>
      <c r="R14" s="89"/>
      <c r="S14" s="89"/>
      <c r="T14" s="89"/>
      <c r="U14" s="89"/>
    </row>
    <row r="15" spans="1:21" ht="14.1" customHeight="1" x14ac:dyDescent="0.25">
      <c r="A15" s="23">
        <f t="shared" si="0"/>
        <v>2</v>
      </c>
      <c r="B15" s="37"/>
      <c r="C15" s="37"/>
      <c r="D15" s="37"/>
      <c r="E15" s="27">
        <f t="shared" ref="E15:E23" si="6">MAX(M15:O15)</f>
        <v>0</v>
      </c>
      <c r="F15" s="27" t="e">
        <f>VLOOKUP(E15,Tab!$K$2:$L$255,2,TRUE)</f>
        <v>#N/A</v>
      </c>
      <c r="G15" s="28">
        <f t="shared" si="1"/>
        <v>0</v>
      </c>
      <c r="H15" s="28">
        <f t="shared" si="2"/>
        <v>0</v>
      </c>
      <c r="I15" s="28">
        <f t="shared" si="3"/>
        <v>0</v>
      </c>
      <c r="J15" s="29">
        <f t="shared" si="4"/>
        <v>0</v>
      </c>
      <c r="K15" s="30">
        <f t="shared" si="5"/>
        <v>0</v>
      </c>
      <c r="L15" s="31"/>
      <c r="M15" s="98">
        <v>0</v>
      </c>
      <c r="N15" s="98">
        <v>0</v>
      </c>
      <c r="O15" s="33">
        <v>0</v>
      </c>
      <c r="P15" s="89"/>
      <c r="Q15" s="89"/>
      <c r="R15" s="89"/>
      <c r="S15" s="89"/>
      <c r="T15" s="89"/>
      <c r="U15" s="89"/>
    </row>
    <row r="16" spans="1:21" ht="14.1" customHeight="1" x14ac:dyDescent="0.25">
      <c r="A16" s="23">
        <f t="shared" si="0"/>
        <v>3</v>
      </c>
      <c r="B16" s="91"/>
      <c r="C16" s="91"/>
      <c r="D16" s="91"/>
      <c r="E16" s="27">
        <f t="shared" si="6"/>
        <v>0</v>
      </c>
      <c r="F16" s="27" t="e">
        <f>VLOOKUP(E16,Tab!$K$2:$L$255,2,TRUE)</f>
        <v>#N/A</v>
      </c>
      <c r="G16" s="28">
        <f t="shared" si="1"/>
        <v>0</v>
      </c>
      <c r="H16" s="28">
        <f t="shared" si="2"/>
        <v>0</v>
      </c>
      <c r="I16" s="28">
        <f t="shared" si="3"/>
        <v>0</v>
      </c>
      <c r="J16" s="29">
        <f t="shared" si="4"/>
        <v>0</v>
      </c>
      <c r="K16" s="30">
        <f t="shared" si="5"/>
        <v>0</v>
      </c>
      <c r="L16" s="31"/>
      <c r="M16" s="98">
        <v>0</v>
      </c>
      <c r="N16" s="98">
        <v>0</v>
      </c>
      <c r="O16" s="33">
        <v>0</v>
      </c>
      <c r="P16" s="89"/>
      <c r="Q16" s="89"/>
      <c r="R16" s="89"/>
      <c r="S16" s="89"/>
      <c r="T16" s="89"/>
      <c r="U16" s="89"/>
    </row>
    <row r="17" spans="1:21" ht="14.1" customHeight="1" x14ac:dyDescent="0.25">
      <c r="A17" s="23">
        <f t="shared" si="0"/>
        <v>4</v>
      </c>
      <c r="B17" s="93"/>
      <c r="C17" s="93"/>
      <c r="D17" s="93"/>
      <c r="E17" s="27">
        <f t="shared" si="6"/>
        <v>0</v>
      </c>
      <c r="F17" s="27" t="e">
        <f>VLOOKUP(E17,Tab!$K$2:$L$255,2,TRUE)</f>
        <v>#N/A</v>
      </c>
      <c r="G17" s="28">
        <f t="shared" si="1"/>
        <v>0</v>
      </c>
      <c r="H17" s="28">
        <f t="shared" si="2"/>
        <v>0</v>
      </c>
      <c r="I17" s="28">
        <f t="shared" si="3"/>
        <v>0</v>
      </c>
      <c r="J17" s="29">
        <f t="shared" si="4"/>
        <v>0</v>
      </c>
      <c r="K17" s="30">
        <f t="shared" si="5"/>
        <v>0</v>
      </c>
      <c r="L17" s="31"/>
      <c r="M17" s="98">
        <v>0</v>
      </c>
      <c r="N17" s="98">
        <v>0</v>
      </c>
      <c r="O17" s="33">
        <v>0</v>
      </c>
      <c r="P17" s="89"/>
      <c r="Q17" s="89"/>
      <c r="R17" s="89"/>
      <c r="S17" s="89"/>
      <c r="T17" s="89"/>
      <c r="U17" s="89"/>
    </row>
    <row r="18" spans="1:21" ht="14.1" customHeight="1" x14ac:dyDescent="0.25">
      <c r="A18" s="23">
        <f t="shared" si="0"/>
        <v>5</v>
      </c>
      <c r="B18" s="91"/>
      <c r="C18" s="91"/>
      <c r="D18" s="91"/>
      <c r="E18" s="27">
        <f t="shared" si="6"/>
        <v>0</v>
      </c>
      <c r="F18" s="27" t="e">
        <f>VLOOKUP(E18,Tab!$K$2:$L$255,2,TRUE)</f>
        <v>#N/A</v>
      </c>
      <c r="G18" s="28">
        <f t="shared" si="1"/>
        <v>0</v>
      </c>
      <c r="H18" s="28">
        <f t="shared" si="2"/>
        <v>0</v>
      </c>
      <c r="I18" s="28">
        <f t="shared" si="3"/>
        <v>0</v>
      </c>
      <c r="J18" s="29">
        <f t="shared" si="4"/>
        <v>0</v>
      </c>
      <c r="K18" s="30">
        <f t="shared" si="5"/>
        <v>0</v>
      </c>
      <c r="L18" s="31"/>
      <c r="M18" s="98">
        <v>0</v>
      </c>
      <c r="N18" s="98">
        <v>0</v>
      </c>
      <c r="O18" s="33">
        <v>0</v>
      </c>
      <c r="P18" s="89"/>
      <c r="Q18" s="89"/>
      <c r="R18" s="89"/>
      <c r="S18" s="89"/>
      <c r="T18" s="89"/>
      <c r="U18" s="89"/>
    </row>
    <row r="19" spans="1:21" ht="14.1" customHeight="1" x14ac:dyDescent="0.25">
      <c r="A19" s="23">
        <f t="shared" si="0"/>
        <v>6</v>
      </c>
      <c r="B19" s="91"/>
      <c r="C19" s="91"/>
      <c r="D19" s="91"/>
      <c r="E19" s="27">
        <f t="shared" si="6"/>
        <v>0</v>
      </c>
      <c r="F19" s="27" t="e">
        <f>VLOOKUP(E19,Tab!$K$2:$L$255,2,TRUE)</f>
        <v>#N/A</v>
      </c>
      <c r="G19" s="28">
        <f t="shared" si="1"/>
        <v>0</v>
      </c>
      <c r="H19" s="28">
        <f t="shared" si="2"/>
        <v>0</v>
      </c>
      <c r="I19" s="28">
        <f t="shared" si="3"/>
        <v>0</v>
      </c>
      <c r="J19" s="29">
        <f t="shared" si="4"/>
        <v>0</v>
      </c>
      <c r="K19" s="30">
        <f t="shared" si="5"/>
        <v>0</v>
      </c>
      <c r="L19" s="31"/>
      <c r="M19" s="98">
        <v>0</v>
      </c>
      <c r="N19" s="98">
        <v>0</v>
      </c>
      <c r="O19" s="33">
        <v>0</v>
      </c>
      <c r="P19" s="89"/>
      <c r="Q19" s="89"/>
      <c r="R19" s="89"/>
      <c r="S19" s="89"/>
      <c r="T19" s="89"/>
      <c r="U19" s="89"/>
    </row>
    <row r="20" spans="1:21" ht="14.1" customHeight="1" x14ac:dyDescent="0.25">
      <c r="A20" s="23">
        <f t="shared" si="0"/>
        <v>7</v>
      </c>
      <c r="B20" s="93"/>
      <c r="C20" s="93"/>
      <c r="D20" s="93"/>
      <c r="E20" s="27">
        <f t="shared" si="6"/>
        <v>0</v>
      </c>
      <c r="F20" s="27" t="e">
        <f>VLOOKUP(E20,Tab!$K$2:$L$255,2,TRUE)</f>
        <v>#N/A</v>
      </c>
      <c r="G20" s="28">
        <f t="shared" si="1"/>
        <v>0</v>
      </c>
      <c r="H20" s="28">
        <f t="shared" si="2"/>
        <v>0</v>
      </c>
      <c r="I20" s="28">
        <f t="shared" si="3"/>
        <v>0</v>
      </c>
      <c r="J20" s="29">
        <f t="shared" si="4"/>
        <v>0</v>
      </c>
      <c r="K20" s="30">
        <f t="shared" si="5"/>
        <v>0</v>
      </c>
      <c r="L20" s="31"/>
      <c r="M20" s="98">
        <v>0</v>
      </c>
      <c r="N20" s="98">
        <v>0</v>
      </c>
      <c r="O20" s="33">
        <v>0</v>
      </c>
      <c r="P20" s="89"/>
      <c r="Q20" s="89"/>
      <c r="R20" s="89"/>
      <c r="S20" s="89"/>
      <c r="T20" s="89"/>
      <c r="U20" s="89"/>
    </row>
    <row r="21" spans="1:21" ht="14.1" customHeight="1" x14ac:dyDescent="0.25">
      <c r="A21" s="23">
        <f t="shared" si="0"/>
        <v>8</v>
      </c>
      <c r="B21" s="93"/>
      <c r="C21" s="93"/>
      <c r="D21" s="93"/>
      <c r="E21" s="27">
        <f t="shared" si="6"/>
        <v>0</v>
      </c>
      <c r="F21" s="27" t="e">
        <f>VLOOKUP(E21,Tab!$K$2:$L$255,2,TRUE)</f>
        <v>#N/A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29">
        <f t="shared" si="4"/>
        <v>0</v>
      </c>
      <c r="K21" s="30">
        <f t="shared" si="5"/>
        <v>0</v>
      </c>
      <c r="L21" s="31"/>
      <c r="M21" s="98">
        <v>0</v>
      </c>
      <c r="N21" s="98">
        <v>0</v>
      </c>
      <c r="O21" s="33">
        <v>0</v>
      </c>
      <c r="P21" s="89"/>
      <c r="Q21" s="89"/>
      <c r="R21" s="89"/>
      <c r="S21" s="89"/>
      <c r="T21" s="89"/>
      <c r="U21" s="89"/>
    </row>
    <row r="22" spans="1:21" ht="14.1" customHeight="1" x14ac:dyDescent="0.25">
      <c r="A22" s="23">
        <f t="shared" si="0"/>
        <v>9</v>
      </c>
      <c r="B22" s="91"/>
      <c r="C22" s="91"/>
      <c r="D22" s="91"/>
      <c r="E22" s="27">
        <f t="shared" si="6"/>
        <v>0</v>
      </c>
      <c r="F22" s="27" t="e">
        <f>VLOOKUP(E22,Tab!$K$2:$L$255,2,TRUE)</f>
        <v>#N/A</v>
      </c>
      <c r="G22" s="28">
        <f t="shared" si="1"/>
        <v>0</v>
      </c>
      <c r="H22" s="28">
        <f t="shared" si="2"/>
        <v>0</v>
      </c>
      <c r="I22" s="28">
        <f t="shared" si="3"/>
        <v>0</v>
      </c>
      <c r="J22" s="29">
        <f t="shared" si="4"/>
        <v>0</v>
      </c>
      <c r="K22" s="30">
        <f t="shared" si="5"/>
        <v>0</v>
      </c>
      <c r="L22" s="31"/>
      <c r="M22" s="98">
        <v>0</v>
      </c>
      <c r="N22" s="98">
        <v>0</v>
      </c>
      <c r="O22" s="33">
        <v>0</v>
      </c>
      <c r="P22" s="89"/>
      <c r="Q22" s="89"/>
      <c r="R22" s="89"/>
      <c r="S22" s="89"/>
      <c r="T22" s="89"/>
      <c r="U22" s="89"/>
    </row>
    <row r="23" spans="1:21" ht="14.1" customHeight="1" x14ac:dyDescent="0.25">
      <c r="A23" s="23">
        <f t="shared" si="0"/>
        <v>10</v>
      </c>
      <c r="B23" s="91"/>
      <c r="C23" s="91"/>
      <c r="D23" s="91"/>
      <c r="E23" s="27">
        <f t="shared" si="6"/>
        <v>0</v>
      </c>
      <c r="F23" s="27" t="e">
        <f>VLOOKUP(E23,Tab!$K$2:$L$255,2,TRUE)</f>
        <v>#N/A</v>
      </c>
      <c r="G23" s="28">
        <f t="shared" si="1"/>
        <v>0</v>
      </c>
      <c r="H23" s="28">
        <f t="shared" si="2"/>
        <v>0</v>
      </c>
      <c r="I23" s="28">
        <f t="shared" si="3"/>
        <v>0</v>
      </c>
      <c r="J23" s="29">
        <f t="shared" si="4"/>
        <v>0</v>
      </c>
      <c r="K23" s="30">
        <f t="shared" si="5"/>
        <v>0</v>
      </c>
      <c r="L23" s="31"/>
      <c r="M23" s="98">
        <v>0</v>
      </c>
      <c r="N23" s="98">
        <v>0</v>
      </c>
      <c r="O23" s="33">
        <v>0</v>
      </c>
      <c r="P23" s="89"/>
      <c r="Q23" s="89"/>
      <c r="R23" s="89"/>
      <c r="S23" s="89"/>
      <c r="T23" s="89"/>
      <c r="U23" s="89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13" width="17.28515625" style="5" bestFit="1" customWidth="1"/>
    <col min="14" max="15" width="16.85546875" style="5" customWidth="1"/>
    <col min="16" max="16" width="19.140625" style="5" customWidth="1"/>
    <col min="17" max="17" width="19.140625" style="5" bestFit="1" customWidth="1"/>
    <col min="18" max="22" width="16.85546875" style="5" customWidth="1"/>
    <col min="23" max="253" width="9.140625" style="6"/>
    <col min="254" max="254" width="4" style="6" customWidth="1"/>
    <col min="255" max="255" width="21.140625" style="6" customWidth="1"/>
    <col min="256" max="256" width="7.28515625" style="6" customWidth="1"/>
    <col min="257" max="257" width="10" style="6" customWidth="1"/>
    <col min="258" max="259" width="9.28515625" style="6" customWidth="1"/>
    <col min="260" max="261" width="8.140625" style="6" customWidth="1"/>
    <col min="262" max="262" width="8.28515625" style="6" customWidth="1"/>
    <col min="263" max="263" width="10" style="6" customWidth="1"/>
    <col min="264" max="264" width="11" style="6" customWidth="1"/>
    <col min="265" max="265" width="1.5703125" style="6" customWidth="1"/>
    <col min="266" max="270" width="16.85546875" style="6" customWidth="1"/>
    <col min="271" max="271" width="17.28515625" style="6" bestFit="1" customWidth="1"/>
    <col min="272" max="277" width="16.85546875" style="6" customWidth="1"/>
    <col min="278" max="278" width="14.7109375" style="6" customWidth="1"/>
    <col min="279" max="509" width="9.140625" style="6"/>
    <col min="510" max="510" width="4" style="6" customWidth="1"/>
    <col min="511" max="511" width="21.140625" style="6" customWidth="1"/>
    <col min="512" max="512" width="7.28515625" style="6" customWidth="1"/>
    <col min="513" max="513" width="10" style="6" customWidth="1"/>
    <col min="514" max="515" width="9.28515625" style="6" customWidth="1"/>
    <col min="516" max="517" width="8.140625" style="6" customWidth="1"/>
    <col min="518" max="518" width="8.28515625" style="6" customWidth="1"/>
    <col min="519" max="519" width="10" style="6" customWidth="1"/>
    <col min="520" max="520" width="11" style="6" customWidth="1"/>
    <col min="521" max="521" width="1.5703125" style="6" customWidth="1"/>
    <col min="522" max="526" width="16.85546875" style="6" customWidth="1"/>
    <col min="527" max="527" width="17.28515625" style="6" bestFit="1" customWidth="1"/>
    <col min="528" max="533" width="16.85546875" style="6" customWidth="1"/>
    <col min="534" max="534" width="14.7109375" style="6" customWidth="1"/>
    <col min="535" max="765" width="9.140625" style="6"/>
    <col min="766" max="766" width="4" style="6" customWidth="1"/>
    <col min="767" max="767" width="21.140625" style="6" customWidth="1"/>
    <col min="768" max="768" width="7.28515625" style="6" customWidth="1"/>
    <col min="769" max="769" width="10" style="6" customWidth="1"/>
    <col min="770" max="771" width="9.28515625" style="6" customWidth="1"/>
    <col min="772" max="773" width="8.140625" style="6" customWidth="1"/>
    <col min="774" max="774" width="8.28515625" style="6" customWidth="1"/>
    <col min="775" max="775" width="10" style="6" customWidth="1"/>
    <col min="776" max="776" width="11" style="6" customWidth="1"/>
    <col min="777" max="777" width="1.5703125" style="6" customWidth="1"/>
    <col min="778" max="782" width="16.85546875" style="6" customWidth="1"/>
    <col min="783" max="783" width="17.28515625" style="6" bestFit="1" customWidth="1"/>
    <col min="784" max="789" width="16.85546875" style="6" customWidth="1"/>
    <col min="790" max="790" width="14.7109375" style="6" customWidth="1"/>
    <col min="791" max="1021" width="9.140625" style="6"/>
    <col min="1022" max="1022" width="4" style="6" customWidth="1"/>
    <col min="1023" max="1023" width="21.140625" style="6" customWidth="1"/>
    <col min="1024" max="1024" width="7.28515625" style="6" customWidth="1"/>
    <col min="1025" max="1025" width="10" style="6" customWidth="1"/>
    <col min="1026" max="1027" width="9.28515625" style="6" customWidth="1"/>
    <col min="1028" max="1029" width="8.140625" style="6" customWidth="1"/>
    <col min="1030" max="1030" width="8.28515625" style="6" customWidth="1"/>
    <col min="1031" max="1031" width="10" style="6" customWidth="1"/>
    <col min="1032" max="1032" width="11" style="6" customWidth="1"/>
    <col min="1033" max="1033" width="1.5703125" style="6" customWidth="1"/>
    <col min="1034" max="1038" width="16.85546875" style="6" customWidth="1"/>
    <col min="1039" max="1039" width="17.28515625" style="6" bestFit="1" customWidth="1"/>
    <col min="1040" max="1045" width="16.85546875" style="6" customWidth="1"/>
    <col min="1046" max="1046" width="14.7109375" style="6" customWidth="1"/>
    <col min="1047" max="1277" width="9.140625" style="6"/>
    <col min="1278" max="1278" width="4" style="6" customWidth="1"/>
    <col min="1279" max="1279" width="21.140625" style="6" customWidth="1"/>
    <col min="1280" max="1280" width="7.28515625" style="6" customWidth="1"/>
    <col min="1281" max="1281" width="10" style="6" customWidth="1"/>
    <col min="1282" max="1283" width="9.28515625" style="6" customWidth="1"/>
    <col min="1284" max="1285" width="8.140625" style="6" customWidth="1"/>
    <col min="1286" max="1286" width="8.28515625" style="6" customWidth="1"/>
    <col min="1287" max="1287" width="10" style="6" customWidth="1"/>
    <col min="1288" max="1288" width="11" style="6" customWidth="1"/>
    <col min="1289" max="1289" width="1.5703125" style="6" customWidth="1"/>
    <col min="1290" max="1294" width="16.85546875" style="6" customWidth="1"/>
    <col min="1295" max="1295" width="17.28515625" style="6" bestFit="1" customWidth="1"/>
    <col min="1296" max="1301" width="16.85546875" style="6" customWidth="1"/>
    <col min="1302" max="1302" width="14.7109375" style="6" customWidth="1"/>
    <col min="1303" max="1533" width="9.140625" style="6"/>
    <col min="1534" max="1534" width="4" style="6" customWidth="1"/>
    <col min="1535" max="1535" width="21.140625" style="6" customWidth="1"/>
    <col min="1536" max="1536" width="7.28515625" style="6" customWidth="1"/>
    <col min="1537" max="1537" width="10" style="6" customWidth="1"/>
    <col min="1538" max="1539" width="9.28515625" style="6" customWidth="1"/>
    <col min="1540" max="1541" width="8.140625" style="6" customWidth="1"/>
    <col min="1542" max="1542" width="8.28515625" style="6" customWidth="1"/>
    <col min="1543" max="1543" width="10" style="6" customWidth="1"/>
    <col min="1544" max="1544" width="11" style="6" customWidth="1"/>
    <col min="1545" max="1545" width="1.5703125" style="6" customWidth="1"/>
    <col min="1546" max="1550" width="16.85546875" style="6" customWidth="1"/>
    <col min="1551" max="1551" width="17.28515625" style="6" bestFit="1" customWidth="1"/>
    <col min="1552" max="1557" width="16.85546875" style="6" customWidth="1"/>
    <col min="1558" max="1558" width="14.7109375" style="6" customWidth="1"/>
    <col min="1559" max="1789" width="9.140625" style="6"/>
    <col min="1790" max="1790" width="4" style="6" customWidth="1"/>
    <col min="1791" max="1791" width="21.140625" style="6" customWidth="1"/>
    <col min="1792" max="1792" width="7.28515625" style="6" customWidth="1"/>
    <col min="1793" max="1793" width="10" style="6" customWidth="1"/>
    <col min="1794" max="1795" width="9.28515625" style="6" customWidth="1"/>
    <col min="1796" max="1797" width="8.140625" style="6" customWidth="1"/>
    <col min="1798" max="1798" width="8.28515625" style="6" customWidth="1"/>
    <col min="1799" max="1799" width="10" style="6" customWidth="1"/>
    <col min="1800" max="1800" width="11" style="6" customWidth="1"/>
    <col min="1801" max="1801" width="1.5703125" style="6" customWidth="1"/>
    <col min="1802" max="1806" width="16.85546875" style="6" customWidth="1"/>
    <col min="1807" max="1807" width="17.28515625" style="6" bestFit="1" customWidth="1"/>
    <col min="1808" max="1813" width="16.85546875" style="6" customWidth="1"/>
    <col min="1814" max="1814" width="14.7109375" style="6" customWidth="1"/>
    <col min="1815" max="2045" width="9.140625" style="6"/>
    <col min="2046" max="2046" width="4" style="6" customWidth="1"/>
    <col min="2047" max="2047" width="21.140625" style="6" customWidth="1"/>
    <col min="2048" max="2048" width="7.28515625" style="6" customWidth="1"/>
    <col min="2049" max="2049" width="10" style="6" customWidth="1"/>
    <col min="2050" max="2051" width="9.28515625" style="6" customWidth="1"/>
    <col min="2052" max="2053" width="8.140625" style="6" customWidth="1"/>
    <col min="2054" max="2054" width="8.28515625" style="6" customWidth="1"/>
    <col min="2055" max="2055" width="10" style="6" customWidth="1"/>
    <col min="2056" max="2056" width="11" style="6" customWidth="1"/>
    <col min="2057" max="2057" width="1.5703125" style="6" customWidth="1"/>
    <col min="2058" max="2062" width="16.85546875" style="6" customWidth="1"/>
    <col min="2063" max="2063" width="17.28515625" style="6" bestFit="1" customWidth="1"/>
    <col min="2064" max="2069" width="16.85546875" style="6" customWidth="1"/>
    <col min="2070" max="2070" width="14.7109375" style="6" customWidth="1"/>
    <col min="2071" max="2301" width="9.140625" style="6"/>
    <col min="2302" max="2302" width="4" style="6" customWidth="1"/>
    <col min="2303" max="2303" width="21.140625" style="6" customWidth="1"/>
    <col min="2304" max="2304" width="7.28515625" style="6" customWidth="1"/>
    <col min="2305" max="2305" width="10" style="6" customWidth="1"/>
    <col min="2306" max="2307" width="9.28515625" style="6" customWidth="1"/>
    <col min="2308" max="2309" width="8.140625" style="6" customWidth="1"/>
    <col min="2310" max="2310" width="8.28515625" style="6" customWidth="1"/>
    <col min="2311" max="2311" width="10" style="6" customWidth="1"/>
    <col min="2312" max="2312" width="11" style="6" customWidth="1"/>
    <col min="2313" max="2313" width="1.5703125" style="6" customWidth="1"/>
    <col min="2314" max="2318" width="16.85546875" style="6" customWidth="1"/>
    <col min="2319" max="2319" width="17.28515625" style="6" bestFit="1" customWidth="1"/>
    <col min="2320" max="2325" width="16.85546875" style="6" customWidth="1"/>
    <col min="2326" max="2326" width="14.7109375" style="6" customWidth="1"/>
    <col min="2327" max="2557" width="9.140625" style="6"/>
    <col min="2558" max="2558" width="4" style="6" customWidth="1"/>
    <col min="2559" max="2559" width="21.140625" style="6" customWidth="1"/>
    <col min="2560" max="2560" width="7.28515625" style="6" customWidth="1"/>
    <col min="2561" max="2561" width="10" style="6" customWidth="1"/>
    <col min="2562" max="2563" width="9.28515625" style="6" customWidth="1"/>
    <col min="2564" max="2565" width="8.140625" style="6" customWidth="1"/>
    <col min="2566" max="2566" width="8.28515625" style="6" customWidth="1"/>
    <col min="2567" max="2567" width="10" style="6" customWidth="1"/>
    <col min="2568" max="2568" width="11" style="6" customWidth="1"/>
    <col min="2569" max="2569" width="1.5703125" style="6" customWidth="1"/>
    <col min="2570" max="2574" width="16.85546875" style="6" customWidth="1"/>
    <col min="2575" max="2575" width="17.28515625" style="6" bestFit="1" customWidth="1"/>
    <col min="2576" max="2581" width="16.85546875" style="6" customWidth="1"/>
    <col min="2582" max="2582" width="14.7109375" style="6" customWidth="1"/>
    <col min="2583" max="2813" width="9.140625" style="6"/>
    <col min="2814" max="2814" width="4" style="6" customWidth="1"/>
    <col min="2815" max="2815" width="21.140625" style="6" customWidth="1"/>
    <col min="2816" max="2816" width="7.28515625" style="6" customWidth="1"/>
    <col min="2817" max="2817" width="10" style="6" customWidth="1"/>
    <col min="2818" max="2819" width="9.28515625" style="6" customWidth="1"/>
    <col min="2820" max="2821" width="8.140625" style="6" customWidth="1"/>
    <col min="2822" max="2822" width="8.28515625" style="6" customWidth="1"/>
    <col min="2823" max="2823" width="10" style="6" customWidth="1"/>
    <col min="2824" max="2824" width="11" style="6" customWidth="1"/>
    <col min="2825" max="2825" width="1.5703125" style="6" customWidth="1"/>
    <col min="2826" max="2830" width="16.85546875" style="6" customWidth="1"/>
    <col min="2831" max="2831" width="17.28515625" style="6" bestFit="1" customWidth="1"/>
    <col min="2832" max="2837" width="16.85546875" style="6" customWidth="1"/>
    <col min="2838" max="2838" width="14.7109375" style="6" customWidth="1"/>
    <col min="2839" max="3069" width="9.140625" style="6"/>
    <col min="3070" max="3070" width="4" style="6" customWidth="1"/>
    <col min="3071" max="3071" width="21.140625" style="6" customWidth="1"/>
    <col min="3072" max="3072" width="7.28515625" style="6" customWidth="1"/>
    <col min="3073" max="3073" width="10" style="6" customWidth="1"/>
    <col min="3074" max="3075" width="9.28515625" style="6" customWidth="1"/>
    <col min="3076" max="3077" width="8.140625" style="6" customWidth="1"/>
    <col min="3078" max="3078" width="8.28515625" style="6" customWidth="1"/>
    <col min="3079" max="3079" width="10" style="6" customWidth="1"/>
    <col min="3080" max="3080" width="11" style="6" customWidth="1"/>
    <col min="3081" max="3081" width="1.5703125" style="6" customWidth="1"/>
    <col min="3082" max="3086" width="16.85546875" style="6" customWidth="1"/>
    <col min="3087" max="3087" width="17.28515625" style="6" bestFit="1" customWidth="1"/>
    <col min="3088" max="3093" width="16.85546875" style="6" customWidth="1"/>
    <col min="3094" max="3094" width="14.7109375" style="6" customWidth="1"/>
    <col min="3095" max="3325" width="9.140625" style="6"/>
    <col min="3326" max="3326" width="4" style="6" customWidth="1"/>
    <col min="3327" max="3327" width="21.140625" style="6" customWidth="1"/>
    <col min="3328" max="3328" width="7.28515625" style="6" customWidth="1"/>
    <col min="3329" max="3329" width="10" style="6" customWidth="1"/>
    <col min="3330" max="3331" width="9.28515625" style="6" customWidth="1"/>
    <col min="3332" max="3333" width="8.140625" style="6" customWidth="1"/>
    <col min="3334" max="3334" width="8.28515625" style="6" customWidth="1"/>
    <col min="3335" max="3335" width="10" style="6" customWidth="1"/>
    <col min="3336" max="3336" width="11" style="6" customWidth="1"/>
    <col min="3337" max="3337" width="1.5703125" style="6" customWidth="1"/>
    <col min="3338" max="3342" width="16.85546875" style="6" customWidth="1"/>
    <col min="3343" max="3343" width="17.28515625" style="6" bestFit="1" customWidth="1"/>
    <col min="3344" max="3349" width="16.85546875" style="6" customWidth="1"/>
    <col min="3350" max="3350" width="14.7109375" style="6" customWidth="1"/>
    <col min="3351" max="3581" width="9.140625" style="6"/>
    <col min="3582" max="3582" width="4" style="6" customWidth="1"/>
    <col min="3583" max="3583" width="21.140625" style="6" customWidth="1"/>
    <col min="3584" max="3584" width="7.28515625" style="6" customWidth="1"/>
    <col min="3585" max="3585" width="10" style="6" customWidth="1"/>
    <col min="3586" max="3587" width="9.28515625" style="6" customWidth="1"/>
    <col min="3588" max="3589" width="8.140625" style="6" customWidth="1"/>
    <col min="3590" max="3590" width="8.28515625" style="6" customWidth="1"/>
    <col min="3591" max="3591" width="10" style="6" customWidth="1"/>
    <col min="3592" max="3592" width="11" style="6" customWidth="1"/>
    <col min="3593" max="3593" width="1.5703125" style="6" customWidth="1"/>
    <col min="3594" max="3598" width="16.85546875" style="6" customWidth="1"/>
    <col min="3599" max="3599" width="17.28515625" style="6" bestFit="1" customWidth="1"/>
    <col min="3600" max="3605" width="16.85546875" style="6" customWidth="1"/>
    <col min="3606" max="3606" width="14.7109375" style="6" customWidth="1"/>
    <col min="3607" max="3837" width="9.140625" style="6"/>
    <col min="3838" max="3838" width="4" style="6" customWidth="1"/>
    <col min="3839" max="3839" width="21.140625" style="6" customWidth="1"/>
    <col min="3840" max="3840" width="7.28515625" style="6" customWidth="1"/>
    <col min="3841" max="3841" width="10" style="6" customWidth="1"/>
    <col min="3842" max="3843" width="9.28515625" style="6" customWidth="1"/>
    <col min="3844" max="3845" width="8.140625" style="6" customWidth="1"/>
    <col min="3846" max="3846" width="8.28515625" style="6" customWidth="1"/>
    <col min="3847" max="3847" width="10" style="6" customWidth="1"/>
    <col min="3848" max="3848" width="11" style="6" customWidth="1"/>
    <col min="3849" max="3849" width="1.5703125" style="6" customWidth="1"/>
    <col min="3850" max="3854" width="16.85546875" style="6" customWidth="1"/>
    <col min="3855" max="3855" width="17.28515625" style="6" bestFit="1" customWidth="1"/>
    <col min="3856" max="3861" width="16.85546875" style="6" customWidth="1"/>
    <col min="3862" max="3862" width="14.7109375" style="6" customWidth="1"/>
    <col min="3863" max="4093" width="9.140625" style="6"/>
    <col min="4094" max="4094" width="4" style="6" customWidth="1"/>
    <col min="4095" max="4095" width="21.140625" style="6" customWidth="1"/>
    <col min="4096" max="4096" width="7.28515625" style="6" customWidth="1"/>
    <col min="4097" max="4097" width="10" style="6" customWidth="1"/>
    <col min="4098" max="4099" width="9.28515625" style="6" customWidth="1"/>
    <col min="4100" max="4101" width="8.140625" style="6" customWidth="1"/>
    <col min="4102" max="4102" width="8.28515625" style="6" customWidth="1"/>
    <col min="4103" max="4103" width="10" style="6" customWidth="1"/>
    <col min="4104" max="4104" width="11" style="6" customWidth="1"/>
    <col min="4105" max="4105" width="1.5703125" style="6" customWidth="1"/>
    <col min="4106" max="4110" width="16.85546875" style="6" customWidth="1"/>
    <col min="4111" max="4111" width="17.28515625" style="6" bestFit="1" customWidth="1"/>
    <col min="4112" max="4117" width="16.85546875" style="6" customWidth="1"/>
    <col min="4118" max="4118" width="14.7109375" style="6" customWidth="1"/>
    <col min="4119" max="4349" width="9.140625" style="6"/>
    <col min="4350" max="4350" width="4" style="6" customWidth="1"/>
    <col min="4351" max="4351" width="21.140625" style="6" customWidth="1"/>
    <col min="4352" max="4352" width="7.28515625" style="6" customWidth="1"/>
    <col min="4353" max="4353" width="10" style="6" customWidth="1"/>
    <col min="4354" max="4355" width="9.28515625" style="6" customWidth="1"/>
    <col min="4356" max="4357" width="8.140625" style="6" customWidth="1"/>
    <col min="4358" max="4358" width="8.28515625" style="6" customWidth="1"/>
    <col min="4359" max="4359" width="10" style="6" customWidth="1"/>
    <col min="4360" max="4360" width="11" style="6" customWidth="1"/>
    <col min="4361" max="4361" width="1.5703125" style="6" customWidth="1"/>
    <col min="4362" max="4366" width="16.85546875" style="6" customWidth="1"/>
    <col min="4367" max="4367" width="17.28515625" style="6" bestFit="1" customWidth="1"/>
    <col min="4368" max="4373" width="16.85546875" style="6" customWidth="1"/>
    <col min="4374" max="4374" width="14.7109375" style="6" customWidth="1"/>
    <col min="4375" max="4605" width="9.140625" style="6"/>
    <col min="4606" max="4606" width="4" style="6" customWidth="1"/>
    <col min="4607" max="4607" width="21.140625" style="6" customWidth="1"/>
    <col min="4608" max="4608" width="7.28515625" style="6" customWidth="1"/>
    <col min="4609" max="4609" width="10" style="6" customWidth="1"/>
    <col min="4610" max="4611" width="9.28515625" style="6" customWidth="1"/>
    <col min="4612" max="4613" width="8.140625" style="6" customWidth="1"/>
    <col min="4614" max="4614" width="8.28515625" style="6" customWidth="1"/>
    <col min="4615" max="4615" width="10" style="6" customWidth="1"/>
    <col min="4616" max="4616" width="11" style="6" customWidth="1"/>
    <col min="4617" max="4617" width="1.5703125" style="6" customWidth="1"/>
    <col min="4618" max="4622" width="16.85546875" style="6" customWidth="1"/>
    <col min="4623" max="4623" width="17.28515625" style="6" bestFit="1" customWidth="1"/>
    <col min="4624" max="4629" width="16.85546875" style="6" customWidth="1"/>
    <col min="4630" max="4630" width="14.7109375" style="6" customWidth="1"/>
    <col min="4631" max="4861" width="9.140625" style="6"/>
    <col min="4862" max="4862" width="4" style="6" customWidth="1"/>
    <col min="4863" max="4863" width="21.140625" style="6" customWidth="1"/>
    <col min="4864" max="4864" width="7.28515625" style="6" customWidth="1"/>
    <col min="4865" max="4865" width="10" style="6" customWidth="1"/>
    <col min="4866" max="4867" width="9.28515625" style="6" customWidth="1"/>
    <col min="4868" max="4869" width="8.140625" style="6" customWidth="1"/>
    <col min="4870" max="4870" width="8.28515625" style="6" customWidth="1"/>
    <col min="4871" max="4871" width="10" style="6" customWidth="1"/>
    <col min="4872" max="4872" width="11" style="6" customWidth="1"/>
    <col min="4873" max="4873" width="1.5703125" style="6" customWidth="1"/>
    <col min="4874" max="4878" width="16.85546875" style="6" customWidth="1"/>
    <col min="4879" max="4879" width="17.28515625" style="6" bestFit="1" customWidth="1"/>
    <col min="4880" max="4885" width="16.85546875" style="6" customWidth="1"/>
    <col min="4886" max="4886" width="14.7109375" style="6" customWidth="1"/>
    <col min="4887" max="5117" width="9.140625" style="6"/>
    <col min="5118" max="5118" width="4" style="6" customWidth="1"/>
    <col min="5119" max="5119" width="21.140625" style="6" customWidth="1"/>
    <col min="5120" max="5120" width="7.28515625" style="6" customWidth="1"/>
    <col min="5121" max="5121" width="10" style="6" customWidth="1"/>
    <col min="5122" max="5123" width="9.28515625" style="6" customWidth="1"/>
    <col min="5124" max="5125" width="8.140625" style="6" customWidth="1"/>
    <col min="5126" max="5126" width="8.28515625" style="6" customWidth="1"/>
    <col min="5127" max="5127" width="10" style="6" customWidth="1"/>
    <col min="5128" max="5128" width="11" style="6" customWidth="1"/>
    <col min="5129" max="5129" width="1.5703125" style="6" customWidth="1"/>
    <col min="5130" max="5134" width="16.85546875" style="6" customWidth="1"/>
    <col min="5135" max="5135" width="17.28515625" style="6" bestFit="1" customWidth="1"/>
    <col min="5136" max="5141" width="16.85546875" style="6" customWidth="1"/>
    <col min="5142" max="5142" width="14.7109375" style="6" customWidth="1"/>
    <col min="5143" max="5373" width="9.140625" style="6"/>
    <col min="5374" max="5374" width="4" style="6" customWidth="1"/>
    <col min="5375" max="5375" width="21.140625" style="6" customWidth="1"/>
    <col min="5376" max="5376" width="7.28515625" style="6" customWidth="1"/>
    <col min="5377" max="5377" width="10" style="6" customWidth="1"/>
    <col min="5378" max="5379" width="9.28515625" style="6" customWidth="1"/>
    <col min="5380" max="5381" width="8.140625" style="6" customWidth="1"/>
    <col min="5382" max="5382" width="8.28515625" style="6" customWidth="1"/>
    <col min="5383" max="5383" width="10" style="6" customWidth="1"/>
    <col min="5384" max="5384" width="11" style="6" customWidth="1"/>
    <col min="5385" max="5385" width="1.5703125" style="6" customWidth="1"/>
    <col min="5386" max="5390" width="16.85546875" style="6" customWidth="1"/>
    <col min="5391" max="5391" width="17.28515625" style="6" bestFit="1" customWidth="1"/>
    <col min="5392" max="5397" width="16.85546875" style="6" customWidth="1"/>
    <col min="5398" max="5398" width="14.7109375" style="6" customWidth="1"/>
    <col min="5399" max="5629" width="9.140625" style="6"/>
    <col min="5630" max="5630" width="4" style="6" customWidth="1"/>
    <col min="5631" max="5631" width="21.140625" style="6" customWidth="1"/>
    <col min="5632" max="5632" width="7.28515625" style="6" customWidth="1"/>
    <col min="5633" max="5633" width="10" style="6" customWidth="1"/>
    <col min="5634" max="5635" width="9.28515625" style="6" customWidth="1"/>
    <col min="5636" max="5637" width="8.140625" style="6" customWidth="1"/>
    <col min="5638" max="5638" width="8.28515625" style="6" customWidth="1"/>
    <col min="5639" max="5639" width="10" style="6" customWidth="1"/>
    <col min="5640" max="5640" width="11" style="6" customWidth="1"/>
    <col min="5641" max="5641" width="1.5703125" style="6" customWidth="1"/>
    <col min="5642" max="5646" width="16.85546875" style="6" customWidth="1"/>
    <col min="5647" max="5647" width="17.28515625" style="6" bestFit="1" customWidth="1"/>
    <col min="5648" max="5653" width="16.85546875" style="6" customWidth="1"/>
    <col min="5654" max="5654" width="14.7109375" style="6" customWidth="1"/>
    <col min="5655" max="5885" width="9.140625" style="6"/>
    <col min="5886" max="5886" width="4" style="6" customWidth="1"/>
    <col min="5887" max="5887" width="21.140625" style="6" customWidth="1"/>
    <col min="5888" max="5888" width="7.28515625" style="6" customWidth="1"/>
    <col min="5889" max="5889" width="10" style="6" customWidth="1"/>
    <col min="5890" max="5891" width="9.28515625" style="6" customWidth="1"/>
    <col min="5892" max="5893" width="8.140625" style="6" customWidth="1"/>
    <col min="5894" max="5894" width="8.28515625" style="6" customWidth="1"/>
    <col min="5895" max="5895" width="10" style="6" customWidth="1"/>
    <col min="5896" max="5896" width="11" style="6" customWidth="1"/>
    <col min="5897" max="5897" width="1.5703125" style="6" customWidth="1"/>
    <col min="5898" max="5902" width="16.85546875" style="6" customWidth="1"/>
    <col min="5903" max="5903" width="17.28515625" style="6" bestFit="1" customWidth="1"/>
    <col min="5904" max="5909" width="16.85546875" style="6" customWidth="1"/>
    <col min="5910" max="5910" width="14.7109375" style="6" customWidth="1"/>
    <col min="5911" max="6141" width="9.140625" style="6"/>
    <col min="6142" max="6142" width="4" style="6" customWidth="1"/>
    <col min="6143" max="6143" width="21.140625" style="6" customWidth="1"/>
    <col min="6144" max="6144" width="7.28515625" style="6" customWidth="1"/>
    <col min="6145" max="6145" width="10" style="6" customWidth="1"/>
    <col min="6146" max="6147" width="9.28515625" style="6" customWidth="1"/>
    <col min="6148" max="6149" width="8.140625" style="6" customWidth="1"/>
    <col min="6150" max="6150" width="8.28515625" style="6" customWidth="1"/>
    <col min="6151" max="6151" width="10" style="6" customWidth="1"/>
    <col min="6152" max="6152" width="11" style="6" customWidth="1"/>
    <col min="6153" max="6153" width="1.5703125" style="6" customWidth="1"/>
    <col min="6154" max="6158" width="16.85546875" style="6" customWidth="1"/>
    <col min="6159" max="6159" width="17.28515625" style="6" bestFit="1" customWidth="1"/>
    <col min="6160" max="6165" width="16.85546875" style="6" customWidth="1"/>
    <col min="6166" max="6166" width="14.7109375" style="6" customWidth="1"/>
    <col min="6167" max="6397" width="9.140625" style="6"/>
    <col min="6398" max="6398" width="4" style="6" customWidth="1"/>
    <col min="6399" max="6399" width="21.140625" style="6" customWidth="1"/>
    <col min="6400" max="6400" width="7.28515625" style="6" customWidth="1"/>
    <col min="6401" max="6401" width="10" style="6" customWidth="1"/>
    <col min="6402" max="6403" width="9.28515625" style="6" customWidth="1"/>
    <col min="6404" max="6405" width="8.140625" style="6" customWidth="1"/>
    <col min="6406" max="6406" width="8.28515625" style="6" customWidth="1"/>
    <col min="6407" max="6407" width="10" style="6" customWidth="1"/>
    <col min="6408" max="6408" width="11" style="6" customWidth="1"/>
    <col min="6409" max="6409" width="1.5703125" style="6" customWidth="1"/>
    <col min="6410" max="6414" width="16.85546875" style="6" customWidth="1"/>
    <col min="6415" max="6415" width="17.28515625" style="6" bestFit="1" customWidth="1"/>
    <col min="6416" max="6421" width="16.85546875" style="6" customWidth="1"/>
    <col min="6422" max="6422" width="14.7109375" style="6" customWidth="1"/>
    <col min="6423" max="6653" width="9.140625" style="6"/>
    <col min="6654" max="6654" width="4" style="6" customWidth="1"/>
    <col min="6655" max="6655" width="21.140625" style="6" customWidth="1"/>
    <col min="6656" max="6656" width="7.28515625" style="6" customWidth="1"/>
    <col min="6657" max="6657" width="10" style="6" customWidth="1"/>
    <col min="6658" max="6659" width="9.28515625" style="6" customWidth="1"/>
    <col min="6660" max="6661" width="8.140625" style="6" customWidth="1"/>
    <col min="6662" max="6662" width="8.28515625" style="6" customWidth="1"/>
    <col min="6663" max="6663" width="10" style="6" customWidth="1"/>
    <col min="6664" max="6664" width="11" style="6" customWidth="1"/>
    <col min="6665" max="6665" width="1.5703125" style="6" customWidth="1"/>
    <col min="6666" max="6670" width="16.85546875" style="6" customWidth="1"/>
    <col min="6671" max="6671" width="17.28515625" style="6" bestFit="1" customWidth="1"/>
    <col min="6672" max="6677" width="16.85546875" style="6" customWidth="1"/>
    <col min="6678" max="6678" width="14.7109375" style="6" customWidth="1"/>
    <col min="6679" max="6909" width="9.140625" style="6"/>
    <col min="6910" max="6910" width="4" style="6" customWidth="1"/>
    <col min="6911" max="6911" width="21.140625" style="6" customWidth="1"/>
    <col min="6912" max="6912" width="7.28515625" style="6" customWidth="1"/>
    <col min="6913" max="6913" width="10" style="6" customWidth="1"/>
    <col min="6914" max="6915" width="9.28515625" style="6" customWidth="1"/>
    <col min="6916" max="6917" width="8.140625" style="6" customWidth="1"/>
    <col min="6918" max="6918" width="8.28515625" style="6" customWidth="1"/>
    <col min="6919" max="6919" width="10" style="6" customWidth="1"/>
    <col min="6920" max="6920" width="11" style="6" customWidth="1"/>
    <col min="6921" max="6921" width="1.5703125" style="6" customWidth="1"/>
    <col min="6922" max="6926" width="16.85546875" style="6" customWidth="1"/>
    <col min="6927" max="6927" width="17.28515625" style="6" bestFit="1" customWidth="1"/>
    <col min="6928" max="6933" width="16.85546875" style="6" customWidth="1"/>
    <col min="6934" max="6934" width="14.7109375" style="6" customWidth="1"/>
    <col min="6935" max="7165" width="9.140625" style="6"/>
    <col min="7166" max="7166" width="4" style="6" customWidth="1"/>
    <col min="7167" max="7167" width="21.140625" style="6" customWidth="1"/>
    <col min="7168" max="7168" width="7.28515625" style="6" customWidth="1"/>
    <col min="7169" max="7169" width="10" style="6" customWidth="1"/>
    <col min="7170" max="7171" width="9.28515625" style="6" customWidth="1"/>
    <col min="7172" max="7173" width="8.140625" style="6" customWidth="1"/>
    <col min="7174" max="7174" width="8.28515625" style="6" customWidth="1"/>
    <col min="7175" max="7175" width="10" style="6" customWidth="1"/>
    <col min="7176" max="7176" width="11" style="6" customWidth="1"/>
    <col min="7177" max="7177" width="1.5703125" style="6" customWidth="1"/>
    <col min="7178" max="7182" width="16.85546875" style="6" customWidth="1"/>
    <col min="7183" max="7183" width="17.28515625" style="6" bestFit="1" customWidth="1"/>
    <col min="7184" max="7189" width="16.85546875" style="6" customWidth="1"/>
    <col min="7190" max="7190" width="14.7109375" style="6" customWidth="1"/>
    <col min="7191" max="7421" width="9.140625" style="6"/>
    <col min="7422" max="7422" width="4" style="6" customWidth="1"/>
    <col min="7423" max="7423" width="21.140625" style="6" customWidth="1"/>
    <col min="7424" max="7424" width="7.28515625" style="6" customWidth="1"/>
    <col min="7425" max="7425" width="10" style="6" customWidth="1"/>
    <col min="7426" max="7427" width="9.28515625" style="6" customWidth="1"/>
    <col min="7428" max="7429" width="8.140625" style="6" customWidth="1"/>
    <col min="7430" max="7430" width="8.28515625" style="6" customWidth="1"/>
    <col min="7431" max="7431" width="10" style="6" customWidth="1"/>
    <col min="7432" max="7432" width="11" style="6" customWidth="1"/>
    <col min="7433" max="7433" width="1.5703125" style="6" customWidth="1"/>
    <col min="7434" max="7438" width="16.85546875" style="6" customWidth="1"/>
    <col min="7439" max="7439" width="17.28515625" style="6" bestFit="1" customWidth="1"/>
    <col min="7440" max="7445" width="16.85546875" style="6" customWidth="1"/>
    <col min="7446" max="7446" width="14.7109375" style="6" customWidth="1"/>
    <col min="7447" max="7677" width="9.140625" style="6"/>
    <col min="7678" max="7678" width="4" style="6" customWidth="1"/>
    <col min="7679" max="7679" width="21.140625" style="6" customWidth="1"/>
    <col min="7680" max="7680" width="7.28515625" style="6" customWidth="1"/>
    <col min="7681" max="7681" width="10" style="6" customWidth="1"/>
    <col min="7682" max="7683" width="9.28515625" style="6" customWidth="1"/>
    <col min="7684" max="7685" width="8.140625" style="6" customWidth="1"/>
    <col min="7686" max="7686" width="8.28515625" style="6" customWidth="1"/>
    <col min="7687" max="7687" width="10" style="6" customWidth="1"/>
    <col min="7688" max="7688" width="11" style="6" customWidth="1"/>
    <col min="7689" max="7689" width="1.5703125" style="6" customWidth="1"/>
    <col min="7690" max="7694" width="16.85546875" style="6" customWidth="1"/>
    <col min="7695" max="7695" width="17.28515625" style="6" bestFit="1" customWidth="1"/>
    <col min="7696" max="7701" width="16.85546875" style="6" customWidth="1"/>
    <col min="7702" max="7702" width="14.7109375" style="6" customWidth="1"/>
    <col min="7703" max="7933" width="9.140625" style="6"/>
    <col min="7934" max="7934" width="4" style="6" customWidth="1"/>
    <col min="7935" max="7935" width="21.140625" style="6" customWidth="1"/>
    <col min="7936" max="7936" width="7.28515625" style="6" customWidth="1"/>
    <col min="7937" max="7937" width="10" style="6" customWidth="1"/>
    <col min="7938" max="7939" width="9.28515625" style="6" customWidth="1"/>
    <col min="7940" max="7941" width="8.140625" style="6" customWidth="1"/>
    <col min="7942" max="7942" width="8.28515625" style="6" customWidth="1"/>
    <col min="7943" max="7943" width="10" style="6" customWidth="1"/>
    <col min="7944" max="7944" width="11" style="6" customWidth="1"/>
    <col min="7945" max="7945" width="1.5703125" style="6" customWidth="1"/>
    <col min="7946" max="7950" width="16.85546875" style="6" customWidth="1"/>
    <col min="7951" max="7951" width="17.28515625" style="6" bestFit="1" customWidth="1"/>
    <col min="7952" max="7957" width="16.85546875" style="6" customWidth="1"/>
    <col min="7958" max="7958" width="14.7109375" style="6" customWidth="1"/>
    <col min="7959" max="8189" width="9.140625" style="6"/>
    <col min="8190" max="8190" width="4" style="6" customWidth="1"/>
    <col min="8191" max="8191" width="21.140625" style="6" customWidth="1"/>
    <col min="8192" max="8192" width="7.28515625" style="6" customWidth="1"/>
    <col min="8193" max="8193" width="10" style="6" customWidth="1"/>
    <col min="8194" max="8195" width="9.28515625" style="6" customWidth="1"/>
    <col min="8196" max="8197" width="8.140625" style="6" customWidth="1"/>
    <col min="8198" max="8198" width="8.28515625" style="6" customWidth="1"/>
    <col min="8199" max="8199" width="10" style="6" customWidth="1"/>
    <col min="8200" max="8200" width="11" style="6" customWidth="1"/>
    <col min="8201" max="8201" width="1.5703125" style="6" customWidth="1"/>
    <col min="8202" max="8206" width="16.85546875" style="6" customWidth="1"/>
    <col min="8207" max="8207" width="17.28515625" style="6" bestFit="1" customWidth="1"/>
    <col min="8208" max="8213" width="16.85546875" style="6" customWidth="1"/>
    <col min="8214" max="8214" width="14.7109375" style="6" customWidth="1"/>
    <col min="8215" max="8445" width="9.140625" style="6"/>
    <col min="8446" max="8446" width="4" style="6" customWidth="1"/>
    <col min="8447" max="8447" width="21.140625" style="6" customWidth="1"/>
    <col min="8448" max="8448" width="7.28515625" style="6" customWidth="1"/>
    <col min="8449" max="8449" width="10" style="6" customWidth="1"/>
    <col min="8450" max="8451" width="9.28515625" style="6" customWidth="1"/>
    <col min="8452" max="8453" width="8.140625" style="6" customWidth="1"/>
    <col min="8454" max="8454" width="8.28515625" style="6" customWidth="1"/>
    <col min="8455" max="8455" width="10" style="6" customWidth="1"/>
    <col min="8456" max="8456" width="11" style="6" customWidth="1"/>
    <col min="8457" max="8457" width="1.5703125" style="6" customWidth="1"/>
    <col min="8458" max="8462" width="16.85546875" style="6" customWidth="1"/>
    <col min="8463" max="8463" width="17.28515625" style="6" bestFit="1" customWidth="1"/>
    <col min="8464" max="8469" width="16.85546875" style="6" customWidth="1"/>
    <col min="8470" max="8470" width="14.7109375" style="6" customWidth="1"/>
    <col min="8471" max="8701" width="9.140625" style="6"/>
    <col min="8702" max="8702" width="4" style="6" customWidth="1"/>
    <col min="8703" max="8703" width="21.140625" style="6" customWidth="1"/>
    <col min="8704" max="8704" width="7.28515625" style="6" customWidth="1"/>
    <col min="8705" max="8705" width="10" style="6" customWidth="1"/>
    <col min="8706" max="8707" width="9.28515625" style="6" customWidth="1"/>
    <col min="8708" max="8709" width="8.140625" style="6" customWidth="1"/>
    <col min="8710" max="8710" width="8.28515625" style="6" customWidth="1"/>
    <col min="8711" max="8711" width="10" style="6" customWidth="1"/>
    <col min="8712" max="8712" width="11" style="6" customWidth="1"/>
    <col min="8713" max="8713" width="1.5703125" style="6" customWidth="1"/>
    <col min="8714" max="8718" width="16.85546875" style="6" customWidth="1"/>
    <col min="8719" max="8719" width="17.28515625" style="6" bestFit="1" customWidth="1"/>
    <col min="8720" max="8725" width="16.85546875" style="6" customWidth="1"/>
    <col min="8726" max="8726" width="14.7109375" style="6" customWidth="1"/>
    <col min="8727" max="8957" width="9.140625" style="6"/>
    <col min="8958" max="8958" width="4" style="6" customWidth="1"/>
    <col min="8959" max="8959" width="21.140625" style="6" customWidth="1"/>
    <col min="8960" max="8960" width="7.28515625" style="6" customWidth="1"/>
    <col min="8961" max="8961" width="10" style="6" customWidth="1"/>
    <col min="8962" max="8963" width="9.28515625" style="6" customWidth="1"/>
    <col min="8964" max="8965" width="8.140625" style="6" customWidth="1"/>
    <col min="8966" max="8966" width="8.28515625" style="6" customWidth="1"/>
    <col min="8967" max="8967" width="10" style="6" customWidth="1"/>
    <col min="8968" max="8968" width="11" style="6" customWidth="1"/>
    <col min="8969" max="8969" width="1.5703125" style="6" customWidth="1"/>
    <col min="8970" max="8974" width="16.85546875" style="6" customWidth="1"/>
    <col min="8975" max="8975" width="17.28515625" style="6" bestFit="1" customWidth="1"/>
    <col min="8976" max="8981" width="16.85546875" style="6" customWidth="1"/>
    <col min="8982" max="8982" width="14.7109375" style="6" customWidth="1"/>
    <col min="8983" max="9213" width="9.140625" style="6"/>
    <col min="9214" max="9214" width="4" style="6" customWidth="1"/>
    <col min="9215" max="9215" width="21.140625" style="6" customWidth="1"/>
    <col min="9216" max="9216" width="7.28515625" style="6" customWidth="1"/>
    <col min="9217" max="9217" width="10" style="6" customWidth="1"/>
    <col min="9218" max="9219" width="9.28515625" style="6" customWidth="1"/>
    <col min="9220" max="9221" width="8.140625" style="6" customWidth="1"/>
    <col min="9222" max="9222" width="8.28515625" style="6" customWidth="1"/>
    <col min="9223" max="9223" width="10" style="6" customWidth="1"/>
    <col min="9224" max="9224" width="11" style="6" customWidth="1"/>
    <col min="9225" max="9225" width="1.5703125" style="6" customWidth="1"/>
    <col min="9226" max="9230" width="16.85546875" style="6" customWidth="1"/>
    <col min="9231" max="9231" width="17.28515625" style="6" bestFit="1" customWidth="1"/>
    <col min="9232" max="9237" width="16.85546875" style="6" customWidth="1"/>
    <col min="9238" max="9238" width="14.7109375" style="6" customWidth="1"/>
    <col min="9239" max="9469" width="9.140625" style="6"/>
    <col min="9470" max="9470" width="4" style="6" customWidth="1"/>
    <col min="9471" max="9471" width="21.140625" style="6" customWidth="1"/>
    <col min="9472" max="9472" width="7.28515625" style="6" customWidth="1"/>
    <col min="9473" max="9473" width="10" style="6" customWidth="1"/>
    <col min="9474" max="9475" width="9.28515625" style="6" customWidth="1"/>
    <col min="9476" max="9477" width="8.140625" style="6" customWidth="1"/>
    <col min="9478" max="9478" width="8.28515625" style="6" customWidth="1"/>
    <col min="9479" max="9479" width="10" style="6" customWidth="1"/>
    <col min="9480" max="9480" width="11" style="6" customWidth="1"/>
    <col min="9481" max="9481" width="1.5703125" style="6" customWidth="1"/>
    <col min="9482" max="9486" width="16.85546875" style="6" customWidth="1"/>
    <col min="9487" max="9487" width="17.28515625" style="6" bestFit="1" customWidth="1"/>
    <col min="9488" max="9493" width="16.85546875" style="6" customWidth="1"/>
    <col min="9494" max="9494" width="14.7109375" style="6" customWidth="1"/>
    <col min="9495" max="9725" width="9.140625" style="6"/>
    <col min="9726" max="9726" width="4" style="6" customWidth="1"/>
    <col min="9727" max="9727" width="21.140625" style="6" customWidth="1"/>
    <col min="9728" max="9728" width="7.28515625" style="6" customWidth="1"/>
    <col min="9729" max="9729" width="10" style="6" customWidth="1"/>
    <col min="9730" max="9731" width="9.28515625" style="6" customWidth="1"/>
    <col min="9732" max="9733" width="8.140625" style="6" customWidth="1"/>
    <col min="9734" max="9734" width="8.28515625" style="6" customWidth="1"/>
    <col min="9735" max="9735" width="10" style="6" customWidth="1"/>
    <col min="9736" max="9736" width="11" style="6" customWidth="1"/>
    <col min="9737" max="9737" width="1.5703125" style="6" customWidth="1"/>
    <col min="9738" max="9742" width="16.85546875" style="6" customWidth="1"/>
    <col min="9743" max="9743" width="17.28515625" style="6" bestFit="1" customWidth="1"/>
    <col min="9744" max="9749" width="16.85546875" style="6" customWidth="1"/>
    <col min="9750" max="9750" width="14.7109375" style="6" customWidth="1"/>
    <col min="9751" max="9981" width="9.140625" style="6"/>
    <col min="9982" max="9982" width="4" style="6" customWidth="1"/>
    <col min="9983" max="9983" width="21.140625" style="6" customWidth="1"/>
    <col min="9984" max="9984" width="7.28515625" style="6" customWidth="1"/>
    <col min="9985" max="9985" width="10" style="6" customWidth="1"/>
    <col min="9986" max="9987" width="9.28515625" style="6" customWidth="1"/>
    <col min="9988" max="9989" width="8.140625" style="6" customWidth="1"/>
    <col min="9990" max="9990" width="8.28515625" style="6" customWidth="1"/>
    <col min="9991" max="9991" width="10" style="6" customWidth="1"/>
    <col min="9992" max="9992" width="11" style="6" customWidth="1"/>
    <col min="9993" max="9993" width="1.5703125" style="6" customWidth="1"/>
    <col min="9994" max="9998" width="16.85546875" style="6" customWidth="1"/>
    <col min="9999" max="9999" width="17.28515625" style="6" bestFit="1" customWidth="1"/>
    <col min="10000" max="10005" width="16.85546875" style="6" customWidth="1"/>
    <col min="10006" max="10006" width="14.7109375" style="6" customWidth="1"/>
    <col min="10007" max="10237" width="9.140625" style="6"/>
    <col min="10238" max="10238" width="4" style="6" customWidth="1"/>
    <col min="10239" max="10239" width="21.140625" style="6" customWidth="1"/>
    <col min="10240" max="10240" width="7.28515625" style="6" customWidth="1"/>
    <col min="10241" max="10241" width="10" style="6" customWidth="1"/>
    <col min="10242" max="10243" width="9.28515625" style="6" customWidth="1"/>
    <col min="10244" max="10245" width="8.140625" style="6" customWidth="1"/>
    <col min="10246" max="10246" width="8.28515625" style="6" customWidth="1"/>
    <col min="10247" max="10247" width="10" style="6" customWidth="1"/>
    <col min="10248" max="10248" width="11" style="6" customWidth="1"/>
    <col min="10249" max="10249" width="1.5703125" style="6" customWidth="1"/>
    <col min="10250" max="10254" width="16.85546875" style="6" customWidth="1"/>
    <col min="10255" max="10255" width="17.28515625" style="6" bestFit="1" customWidth="1"/>
    <col min="10256" max="10261" width="16.85546875" style="6" customWidth="1"/>
    <col min="10262" max="10262" width="14.7109375" style="6" customWidth="1"/>
    <col min="10263" max="10493" width="9.140625" style="6"/>
    <col min="10494" max="10494" width="4" style="6" customWidth="1"/>
    <col min="10495" max="10495" width="21.140625" style="6" customWidth="1"/>
    <col min="10496" max="10496" width="7.28515625" style="6" customWidth="1"/>
    <col min="10497" max="10497" width="10" style="6" customWidth="1"/>
    <col min="10498" max="10499" width="9.28515625" style="6" customWidth="1"/>
    <col min="10500" max="10501" width="8.140625" style="6" customWidth="1"/>
    <col min="10502" max="10502" width="8.28515625" style="6" customWidth="1"/>
    <col min="10503" max="10503" width="10" style="6" customWidth="1"/>
    <col min="10504" max="10504" width="11" style="6" customWidth="1"/>
    <col min="10505" max="10505" width="1.5703125" style="6" customWidth="1"/>
    <col min="10506" max="10510" width="16.85546875" style="6" customWidth="1"/>
    <col min="10511" max="10511" width="17.28515625" style="6" bestFit="1" customWidth="1"/>
    <col min="10512" max="10517" width="16.85546875" style="6" customWidth="1"/>
    <col min="10518" max="10518" width="14.7109375" style="6" customWidth="1"/>
    <col min="10519" max="10749" width="9.140625" style="6"/>
    <col min="10750" max="10750" width="4" style="6" customWidth="1"/>
    <col min="10751" max="10751" width="21.140625" style="6" customWidth="1"/>
    <col min="10752" max="10752" width="7.28515625" style="6" customWidth="1"/>
    <col min="10753" max="10753" width="10" style="6" customWidth="1"/>
    <col min="10754" max="10755" width="9.28515625" style="6" customWidth="1"/>
    <col min="10756" max="10757" width="8.140625" style="6" customWidth="1"/>
    <col min="10758" max="10758" width="8.28515625" style="6" customWidth="1"/>
    <col min="10759" max="10759" width="10" style="6" customWidth="1"/>
    <col min="10760" max="10760" width="11" style="6" customWidth="1"/>
    <col min="10761" max="10761" width="1.5703125" style="6" customWidth="1"/>
    <col min="10762" max="10766" width="16.85546875" style="6" customWidth="1"/>
    <col min="10767" max="10767" width="17.28515625" style="6" bestFit="1" customWidth="1"/>
    <col min="10768" max="10773" width="16.85546875" style="6" customWidth="1"/>
    <col min="10774" max="10774" width="14.7109375" style="6" customWidth="1"/>
    <col min="10775" max="11005" width="9.140625" style="6"/>
    <col min="11006" max="11006" width="4" style="6" customWidth="1"/>
    <col min="11007" max="11007" width="21.140625" style="6" customWidth="1"/>
    <col min="11008" max="11008" width="7.28515625" style="6" customWidth="1"/>
    <col min="11009" max="11009" width="10" style="6" customWidth="1"/>
    <col min="11010" max="11011" width="9.28515625" style="6" customWidth="1"/>
    <col min="11012" max="11013" width="8.140625" style="6" customWidth="1"/>
    <col min="11014" max="11014" width="8.28515625" style="6" customWidth="1"/>
    <col min="11015" max="11015" width="10" style="6" customWidth="1"/>
    <col min="11016" max="11016" width="11" style="6" customWidth="1"/>
    <col min="11017" max="11017" width="1.5703125" style="6" customWidth="1"/>
    <col min="11018" max="11022" width="16.85546875" style="6" customWidth="1"/>
    <col min="11023" max="11023" width="17.28515625" style="6" bestFit="1" customWidth="1"/>
    <col min="11024" max="11029" width="16.85546875" style="6" customWidth="1"/>
    <col min="11030" max="11030" width="14.7109375" style="6" customWidth="1"/>
    <col min="11031" max="11261" width="9.140625" style="6"/>
    <col min="11262" max="11262" width="4" style="6" customWidth="1"/>
    <col min="11263" max="11263" width="21.140625" style="6" customWidth="1"/>
    <col min="11264" max="11264" width="7.28515625" style="6" customWidth="1"/>
    <col min="11265" max="11265" width="10" style="6" customWidth="1"/>
    <col min="11266" max="11267" width="9.28515625" style="6" customWidth="1"/>
    <col min="11268" max="11269" width="8.140625" style="6" customWidth="1"/>
    <col min="11270" max="11270" width="8.28515625" style="6" customWidth="1"/>
    <col min="11271" max="11271" width="10" style="6" customWidth="1"/>
    <col min="11272" max="11272" width="11" style="6" customWidth="1"/>
    <col min="11273" max="11273" width="1.5703125" style="6" customWidth="1"/>
    <col min="11274" max="11278" width="16.85546875" style="6" customWidth="1"/>
    <col min="11279" max="11279" width="17.28515625" style="6" bestFit="1" customWidth="1"/>
    <col min="11280" max="11285" width="16.85546875" style="6" customWidth="1"/>
    <col min="11286" max="11286" width="14.7109375" style="6" customWidth="1"/>
    <col min="11287" max="11517" width="9.140625" style="6"/>
    <col min="11518" max="11518" width="4" style="6" customWidth="1"/>
    <col min="11519" max="11519" width="21.140625" style="6" customWidth="1"/>
    <col min="11520" max="11520" width="7.28515625" style="6" customWidth="1"/>
    <col min="11521" max="11521" width="10" style="6" customWidth="1"/>
    <col min="11522" max="11523" width="9.28515625" style="6" customWidth="1"/>
    <col min="11524" max="11525" width="8.140625" style="6" customWidth="1"/>
    <col min="11526" max="11526" width="8.28515625" style="6" customWidth="1"/>
    <col min="11527" max="11527" width="10" style="6" customWidth="1"/>
    <col min="11528" max="11528" width="11" style="6" customWidth="1"/>
    <col min="11529" max="11529" width="1.5703125" style="6" customWidth="1"/>
    <col min="11530" max="11534" width="16.85546875" style="6" customWidth="1"/>
    <col min="11535" max="11535" width="17.28515625" style="6" bestFit="1" customWidth="1"/>
    <col min="11536" max="11541" width="16.85546875" style="6" customWidth="1"/>
    <col min="11542" max="11542" width="14.7109375" style="6" customWidth="1"/>
    <col min="11543" max="11773" width="9.140625" style="6"/>
    <col min="11774" max="11774" width="4" style="6" customWidth="1"/>
    <col min="11775" max="11775" width="21.140625" style="6" customWidth="1"/>
    <col min="11776" max="11776" width="7.28515625" style="6" customWidth="1"/>
    <col min="11777" max="11777" width="10" style="6" customWidth="1"/>
    <col min="11778" max="11779" width="9.28515625" style="6" customWidth="1"/>
    <col min="11780" max="11781" width="8.140625" style="6" customWidth="1"/>
    <col min="11782" max="11782" width="8.28515625" style="6" customWidth="1"/>
    <col min="11783" max="11783" width="10" style="6" customWidth="1"/>
    <col min="11784" max="11784" width="11" style="6" customWidth="1"/>
    <col min="11785" max="11785" width="1.5703125" style="6" customWidth="1"/>
    <col min="11786" max="11790" width="16.85546875" style="6" customWidth="1"/>
    <col min="11791" max="11791" width="17.28515625" style="6" bestFit="1" customWidth="1"/>
    <col min="11792" max="11797" width="16.85546875" style="6" customWidth="1"/>
    <col min="11798" max="11798" width="14.7109375" style="6" customWidth="1"/>
    <col min="11799" max="12029" width="9.140625" style="6"/>
    <col min="12030" max="12030" width="4" style="6" customWidth="1"/>
    <col min="12031" max="12031" width="21.140625" style="6" customWidth="1"/>
    <col min="12032" max="12032" width="7.28515625" style="6" customWidth="1"/>
    <col min="12033" max="12033" width="10" style="6" customWidth="1"/>
    <col min="12034" max="12035" width="9.28515625" style="6" customWidth="1"/>
    <col min="12036" max="12037" width="8.140625" style="6" customWidth="1"/>
    <col min="12038" max="12038" width="8.28515625" style="6" customWidth="1"/>
    <col min="12039" max="12039" width="10" style="6" customWidth="1"/>
    <col min="12040" max="12040" width="11" style="6" customWidth="1"/>
    <col min="12041" max="12041" width="1.5703125" style="6" customWidth="1"/>
    <col min="12042" max="12046" width="16.85546875" style="6" customWidth="1"/>
    <col min="12047" max="12047" width="17.28515625" style="6" bestFit="1" customWidth="1"/>
    <col min="12048" max="12053" width="16.85546875" style="6" customWidth="1"/>
    <col min="12054" max="12054" width="14.7109375" style="6" customWidth="1"/>
    <col min="12055" max="12285" width="9.140625" style="6"/>
    <col min="12286" max="12286" width="4" style="6" customWidth="1"/>
    <col min="12287" max="12287" width="21.140625" style="6" customWidth="1"/>
    <col min="12288" max="12288" width="7.28515625" style="6" customWidth="1"/>
    <col min="12289" max="12289" width="10" style="6" customWidth="1"/>
    <col min="12290" max="12291" width="9.28515625" style="6" customWidth="1"/>
    <col min="12292" max="12293" width="8.140625" style="6" customWidth="1"/>
    <col min="12294" max="12294" width="8.28515625" style="6" customWidth="1"/>
    <col min="12295" max="12295" width="10" style="6" customWidth="1"/>
    <col min="12296" max="12296" width="11" style="6" customWidth="1"/>
    <col min="12297" max="12297" width="1.5703125" style="6" customWidth="1"/>
    <col min="12298" max="12302" width="16.85546875" style="6" customWidth="1"/>
    <col min="12303" max="12303" width="17.28515625" style="6" bestFit="1" customWidth="1"/>
    <col min="12304" max="12309" width="16.85546875" style="6" customWidth="1"/>
    <col min="12310" max="12310" width="14.7109375" style="6" customWidth="1"/>
    <col min="12311" max="12541" width="9.140625" style="6"/>
    <col min="12542" max="12542" width="4" style="6" customWidth="1"/>
    <col min="12543" max="12543" width="21.140625" style="6" customWidth="1"/>
    <col min="12544" max="12544" width="7.28515625" style="6" customWidth="1"/>
    <col min="12545" max="12545" width="10" style="6" customWidth="1"/>
    <col min="12546" max="12547" width="9.28515625" style="6" customWidth="1"/>
    <col min="12548" max="12549" width="8.140625" style="6" customWidth="1"/>
    <col min="12550" max="12550" width="8.28515625" style="6" customWidth="1"/>
    <col min="12551" max="12551" width="10" style="6" customWidth="1"/>
    <col min="12552" max="12552" width="11" style="6" customWidth="1"/>
    <col min="12553" max="12553" width="1.5703125" style="6" customWidth="1"/>
    <col min="12554" max="12558" width="16.85546875" style="6" customWidth="1"/>
    <col min="12559" max="12559" width="17.28515625" style="6" bestFit="1" customWidth="1"/>
    <col min="12560" max="12565" width="16.85546875" style="6" customWidth="1"/>
    <col min="12566" max="12566" width="14.7109375" style="6" customWidth="1"/>
    <col min="12567" max="12797" width="9.140625" style="6"/>
    <col min="12798" max="12798" width="4" style="6" customWidth="1"/>
    <col min="12799" max="12799" width="21.140625" style="6" customWidth="1"/>
    <col min="12800" max="12800" width="7.28515625" style="6" customWidth="1"/>
    <col min="12801" max="12801" width="10" style="6" customWidth="1"/>
    <col min="12802" max="12803" width="9.28515625" style="6" customWidth="1"/>
    <col min="12804" max="12805" width="8.140625" style="6" customWidth="1"/>
    <col min="12806" max="12806" width="8.28515625" style="6" customWidth="1"/>
    <col min="12807" max="12807" width="10" style="6" customWidth="1"/>
    <col min="12808" max="12808" width="11" style="6" customWidth="1"/>
    <col min="12809" max="12809" width="1.5703125" style="6" customWidth="1"/>
    <col min="12810" max="12814" width="16.85546875" style="6" customWidth="1"/>
    <col min="12815" max="12815" width="17.28515625" style="6" bestFit="1" customWidth="1"/>
    <col min="12816" max="12821" width="16.85546875" style="6" customWidth="1"/>
    <col min="12822" max="12822" width="14.7109375" style="6" customWidth="1"/>
    <col min="12823" max="13053" width="9.140625" style="6"/>
    <col min="13054" max="13054" width="4" style="6" customWidth="1"/>
    <col min="13055" max="13055" width="21.140625" style="6" customWidth="1"/>
    <col min="13056" max="13056" width="7.28515625" style="6" customWidth="1"/>
    <col min="13057" max="13057" width="10" style="6" customWidth="1"/>
    <col min="13058" max="13059" width="9.28515625" style="6" customWidth="1"/>
    <col min="13060" max="13061" width="8.140625" style="6" customWidth="1"/>
    <col min="13062" max="13062" width="8.28515625" style="6" customWidth="1"/>
    <col min="13063" max="13063" width="10" style="6" customWidth="1"/>
    <col min="13064" max="13064" width="11" style="6" customWidth="1"/>
    <col min="13065" max="13065" width="1.5703125" style="6" customWidth="1"/>
    <col min="13066" max="13070" width="16.85546875" style="6" customWidth="1"/>
    <col min="13071" max="13071" width="17.28515625" style="6" bestFit="1" customWidth="1"/>
    <col min="13072" max="13077" width="16.85546875" style="6" customWidth="1"/>
    <col min="13078" max="13078" width="14.7109375" style="6" customWidth="1"/>
    <col min="13079" max="13309" width="9.140625" style="6"/>
    <col min="13310" max="13310" width="4" style="6" customWidth="1"/>
    <col min="13311" max="13311" width="21.140625" style="6" customWidth="1"/>
    <col min="13312" max="13312" width="7.28515625" style="6" customWidth="1"/>
    <col min="13313" max="13313" width="10" style="6" customWidth="1"/>
    <col min="13314" max="13315" width="9.28515625" style="6" customWidth="1"/>
    <col min="13316" max="13317" width="8.140625" style="6" customWidth="1"/>
    <col min="13318" max="13318" width="8.28515625" style="6" customWidth="1"/>
    <col min="13319" max="13319" width="10" style="6" customWidth="1"/>
    <col min="13320" max="13320" width="11" style="6" customWidth="1"/>
    <col min="13321" max="13321" width="1.5703125" style="6" customWidth="1"/>
    <col min="13322" max="13326" width="16.85546875" style="6" customWidth="1"/>
    <col min="13327" max="13327" width="17.28515625" style="6" bestFit="1" customWidth="1"/>
    <col min="13328" max="13333" width="16.85546875" style="6" customWidth="1"/>
    <col min="13334" max="13334" width="14.7109375" style="6" customWidth="1"/>
    <col min="13335" max="13565" width="9.140625" style="6"/>
    <col min="13566" max="13566" width="4" style="6" customWidth="1"/>
    <col min="13567" max="13567" width="21.140625" style="6" customWidth="1"/>
    <col min="13568" max="13568" width="7.28515625" style="6" customWidth="1"/>
    <col min="13569" max="13569" width="10" style="6" customWidth="1"/>
    <col min="13570" max="13571" width="9.28515625" style="6" customWidth="1"/>
    <col min="13572" max="13573" width="8.140625" style="6" customWidth="1"/>
    <col min="13574" max="13574" width="8.28515625" style="6" customWidth="1"/>
    <col min="13575" max="13575" width="10" style="6" customWidth="1"/>
    <col min="13576" max="13576" width="11" style="6" customWidth="1"/>
    <col min="13577" max="13577" width="1.5703125" style="6" customWidth="1"/>
    <col min="13578" max="13582" width="16.85546875" style="6" customWidth="1"/>
    <col min="13583" max="13583" width="17.28515625" style="6" bestFit="1" customWidth="1"/>
    <col min="13584" max="13589" width="16.85546875" style="6" customWidth="1"/>
    <col min="13590" max="13590" width="14.7109375" style="6" customWidth="1"/>
    <col min="13591" max="13821" width="9.140625" style="6"/>
    <col min="13822" max="13822" width="4" style="6" customWidth="1"/>
    <col min="13823" max="13823" width="21.140625" style="6" customWidth="1"/>
    <col min="13824" max="13824" width="7.28515625" style="6" customWidth="1"/>
    <col min="13825" max="13825" width="10" style="6" customWidth="1"/>
    <col min="13826" max="13827" width="9.28515625" style="6" customWidth="1"/>
    <col min="13828" max="13829" width="8.140625" style="6" customWidth="1"/>
    <col min="13830" max="13830" width="8.28515625" style="6" customWidth="1"/>
    <col min="13831" max="13831" width="10" style="6" customWidth="1"/>
    <col min="13832" max="13832" width="11" style="6" customWidth="1"/>
    <col min="13833" max="13833" width="1.5703125" style="6" customWidth="1"/>
    <col min="13834" max="13838" width="16.85546875" style="6" customWidth="1"/>
    <col min="13839" max="13839" width="17.28515625" style="6" bestFit="1" customWidth="1"/>
    <col min="13840" max="13845" width="16.85546875" style="6" customWidth="1"/>
    <col min="13846" max="13846" width="14.7109375" style="6" customWidth="1"/>
    <col min="13847" max="14077" width="9.140625" style="6"/>
    <col min="14078" max="14078" width="4" style="6" customWidth="1"/>
    <col min="14079" max="14079" width="21.140625" style="6" customWidth="1"/>
    <col min="14080" max="14080" width="7.28515625" style="6" customWidth="1"/>
    <col min="14081" max="14081" width="10" style="6" customWidth="1"/>
    <col min="14082" max="14083" width="9.28515625" style="6" customWidth="1"/>
    <col min="14084" max="14085" width="8.140625" style="6" customWidth="1"/>
    <col min="14086" max="14086" width="8.28515625" style="6" customWidth="1"/>
    <col min="14087" max="14087" width="10" style="6" customWidth="1"/>
    <col min="14088" max="14088" width="11" style="6" customWidth="1"/>
    <col min="14089" max="14089" width="1.5703125" style="6" customWidth="1"/>
    <col min="14090" max="14094" width="16.85546875" style="6" customWidth="1"/>
    <col min="14095" max="14095" width="17.28515625" style="6" bestFit="1" customWidth="1"/>
    <col min="14096" max="14101" width="16.85546875" style="6" customWidth="1"/>
    <col min="14102" max="14102" width="14.7109375" style="6" customWidth="1"/>
    <col min="14103" max="14333" width="9.140625" style="6"/>
    <col min="14334" max="14334" width="4" style="6" customWidth="1"/>
    <col min="14335" max="14335" width="21.140625" style="6" customWidth="1"/>
    <col min="14336" max="14336" width="7.28515625" style="6" customWidth="1"/>
    <col min="14337" max="14337" width="10" style="6" customWidth="1"/>
    <col min="14338" max="14339" width="9.28515625" style="6" customWidth="1"/>
    <col min="14340" max="14341" width="8.140625" style="6" customWidth="1"/>
    <col min="14342" max="14342" width="8.28515625" style="6" customWidth="1"/>
    <col min="14343" max="14343" width="10" style="6" customWidth="1"/>
    <col min="14344" max="14344" width="11" style="6" customWidth="1"/>
    <col min="14345" max="14345" width="1.5703125" style="6" customWidth="1"/>
    <col min="14346" max="14350" width="16.85546875" style="6" customWidth="1"/>
    <col min="14351" max="14351" width="17.28515625" style="6" bestFit="1" customWidth="1"/>
    <col min="14352" max="14357" width="16.85546875" style="6" customWidth="1"/>
    <col min="14358" max="14358" width="14.7109375" style="6" customWidth="1"/>
    <col min="14359" max="14589" width="9.140625" style="6"/>
    <col min="14590" max="14590" width="4" style="6" customWidth="1"/>
    <col min="14591" max="14591" width="21.140625" style="6" customWidth="1"/>
    <col min="14592" max="14592" width="7.28515625" style="6" customWidth="1"/>
    <col min="14593" max="14593" width="10" style="6" customWidth="1"/>
    <col min="14594" max="14595" width="9.28515625" style="6" customWidth="1"/>
    <col min="14596" max="14597" width="8.140625" style="6" customWidth="1"/>
    <col min="14598" max="14598" width="8.28515625" style="6" customWidth="1"/>
    <col min="14599" max="14599" width="10" style="6" customWidth="1"/>
    <col min="14600" max="14600" width="11" style="6" customWidth="1"/>
    <col min="14601" max="14601" width="1.5703125" style="6" customWidth="1"/>
    <col min="14602" max="14606" width="16.85546875" style="6" customWidth="1"/>
    <col min="14607" max="14607" width="17.28515625" style="6" bestFit="1" customWidth="1"/>
    <col min="14608" max="14613" width="16.85546875" style="6" customWidth="1"/>
    <col min="14614" max="14614" width="14.7109375" style="6" customWidth="1"/>
    <col min="14615" max="14845" width="9.140625" style="6"/>
    <col min="14846" max="14846" width="4" style="6" customWidth="1"/>
    <col min="14847" max="14847" width="21.140625" style="6" customWidth="1"/>
    <col min="14848" max="14848" width="7.28515625" style="6" customWidth="1"/>
    <col min="14849" max="14849" width="10" style="6" customWidth="1"/>
    <col min="14850" max="14851" width="9.28515625" style="6" customWidth="1"/>
    <col min="14852" max="14853" width="8.140625" style="6" customWidth="1"/>
    <col min="14854" max="14854" width="8.28515625" style="6" customWidth="1"/>
    <col min="14855" max="14855" width="10" style="6" customWidth="1"/>
    <col min="14856" max="14856" width="11" style="6" customWidth="1"/>
    <col min="14857" max="14857" width="1.5703125" style="6" customWidth="1"/>
    <col min="14858" max="14862" width="16.85546875" style="6" customWidth="1"/>
    <col min="14863" max="14863" width="17.28515625" style="6" bestFit="1" customWidth="1"/>
    <col min="14864" max="14869" width="16.85546875" style="6" customWidth="1"/>
    <col min="14870" max="14870" width="14.7109375" style="6" customWidth="1"/>
    <col min="14871" max="15101" width="9.140625" style="6"/>
    <col min="15102" max="15102" width="4" style="6" customWidth="1"/>
    <col min="15103" max="15103" width="21.140625" style="6" customWidth="1"/>
    <col min="15104" max="15104" width="7.28515625" style="6" customWidth="1"/>
    <col min="15105" max="15105" width="10" style="6" customWidth="1"/>
    <col min="15106" max="15107" width="9.28515625" style="6" customWidth="1"/>
    <col min="15108" max="15109" width="8.140625" style="6" customWidth="1"/>
    <col min="15110" max="15110" width="8.28515625" style="6" customWidth="1"/>
    <col min="15111" max="15111" width="10" style="6" customWidth="1"/>
    <col min="15112" max="15112" width="11" style="6" customWidth="1"/>
    <col min="15113" max="15113" width="1.5703125" style="6" customWidth="1"/>
    <col min="15114" max="15118" width="16.85546875" style="6" customWidth="1"/>
    <col min="15119" max="15119" width="17.28515625" style="6" bestFit="1" customWidth="1"/>
    <col min="15120" max="15125" width="16.85546875" style="6" customWidth="1"/>
    <col min="15126" max="15126" width="14.7109375" style="6" customWidth="1"/>
    <col min="15127" max="15357" width="9.140625" style="6"/>
    <col min="15358" max="15358" width="4" style="6" customWidth="1"/>
    <col min="15359" max="15359" width="21.140625" style="6" customWidth="1"/>
    <col min="15360" max="15360" width="7.28515625" style="6" customWidth="1"/>
    <col min="15361" max="15361" width="10" style="6" customWidth="1"/>
    <col min="15362" max="15363" width="9.28515625" style="6" customWidth="1"/>
    <col min="15364" max="15365" width="8.140625" style="6" customWidth="1"/>
    <col min="15366" max="15366" width="8.28515625" style="6" customWidth="1"/>
    <col min="15367" max="15367" width="10" style="6" customWidth="1"/>
    <col min="15368" max="15368" width="11" style="6" customWidth="1"/>
    <col min="15369" max="15369" width="1.5703125" style="6" customWidth="1"/>
    <col min="15370" max="15374" width="16.85546875" style="6" customWidth="1"/>
    <col min="15375" max="15375" width="17.28515625" style="6" bestFit="1" customWidth="1"/>
    <col min="15376" max="15381" width="16.85546875" style="6" customWidth="1"/>
    <col min="15382" max="15382" width="14.7109375" style="6" customWidth="1"/>
    <col min="15383" max="15613" width="9.140625" style="6"/>
    <col min="15614" max="15614" width="4" style="6" customWidth="1"/>
    <col min="15615" max="15615" width="21.140625" style="6" customWidth="1"/>
    <col min="15616" max="15616" width="7.28515625" style="6" customWidth="1"/>
    <col min="15617" max="15617" width="10" style="6" customWidth="1"/>
    <col min="15618" max="15619" width="9.28515625" style="6" customWidth="1"/>
    <col min="15620" max="15621" width="8.140625" style="6" customWidth="1"/>
    <col min="15622" max="15622" width="8.28515625" style="6" customWidth="1"/>
    <col min="15623" max="15623" width="10" style="6" customWidth="1"/>
    <col min="15624" max="15624" width="11" style="6" customWidth="1"/>
    <col min="15625" max="15625" width="1.5703125" style="6" customWidth="1"/>
    <col min="15626" max="15630" width="16.85546875" style="6" customWidth="1"/>
    <col min="15631" max="15631" width="17.28515625" style="6" bestFit="1" customWidth="1"/>
    <col min="15632" max="15637" width="16.85546875" style="6" customWidth="1"/>
    <col min="15638" max="15638" width="14.7109375" style="6" customWidth="1"/>
    <col min="15639" max="15869" width="9.140625" style="6"/>
    <col min="15870" max="15870" width="4" style="6" customWidth="1"/>
    <col min="15871" max="15871" width="21.140625" style="6" customWidth="1"/>
    <col min="15872" max="15872" width="7.28515625" style="6" customWidth="1"/>
    <col min="15873" max="15873" width="10" style="6" customWidth="1"/>
    <col min="15874" max="15875" width="9.28515625" style="6" customWidth="1"/>
    <col min="15876" max="15877" width="8.140625" style="6" customWidth="1"/>
    <col min="15878" max="15878" width="8.28515625" style="6" customWidth="1"/>
    <col min="15879" max="15879" width="10" style="6" customWidth="1"/>
    <col min="15880" max="15880" width="11" style="6" customWidth="1"/>
    <col min="15881" max="15881" width="1.5703125" style="6" customWidth="1"/>
    <col min="15882" max="15886" width="16.85546875" style="6" customWidth="1"/>
    <col min="15887" max="15887" width="17.28515625" style="6" bestFit="1" customWidth="1"/>
    <col min="15888" max="15893" width="16.85546875" style="6" customWidth="1"/>
    <col min="15894" max="15894" width="14.7109375" style="6" customWidth="1"/>
    <col min="15895" max="16125" width="9.140625" style="6"/>
    <col min="16126" max="16126" width="4" style="6" customWidth="1"/>
    <col min="16127" max="16127" width="21.140625" style="6" customWidth="1"/>
    <col min="16128" max="16128" width="7.28515625" style="6" customWidth="1"/>
    <col min="16129" max="16129" width="10" style="6" customWidth="1"/>
    <col min="16130" max="16131" width="9.28515625" style="6" customWidth="1"/>
    <col min="16132" max="16133" width="8.140625" style="6" customWidth="1"/>
    <col min="16134" max="16134" width="8.28515625" style="6" customWidth="1"/>
    <col min="16135" max="16135" width="10" style="6" customWidth="1"/>
    <col min="16136" max="16136" width="11" style="6" customWidth="1"/>
    <col min="16137" max="16137" width="1.5703125" style="6" customWidth="1"/>
    <col min="16138" max="16142" width="16.85546875" style="6" customWidth="1"/>
    <col min="16143" max="16143" width="17.28515625" style="6" bestFit="1" customWidth="1"/>
    <col min="16144" max="16149" width="16.85546875" style="6" customWidth="1"/>
    <col min="16150" max="16150" width="14.7109375" style="6" customWidth="1"/>
    <col min="16151" max="16384" width="9.140625" style="6"/>
  </cols>
  <sheetData>
    <row r="2" spans="1:22" x14ac:dyDescent="0.2">
      <c r="A2" s="4"/>
      <c r="B2" s="4"/>
    </row>
    <row r="5" spans="1:22" ht="12.75" x14ac:dyDescent="0.2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9" spans="1:22" s="10" customFormat="1" ht="24.75" customHeight="1" x14ac:dyDescent="0.25">
      <c r="A9" s="221" t="s">
        <v>340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03"/>
      <c r="P9" s="203"/>
      <c r="Q9" s="203"/>
      <c r="R9" s="203"/>
      <c r="S9" s="203"/>
      <c r="T9" s="203"/>
      <c r="U9" s="204"/>
      <c r="V9" s="197">
        <v>2019</v>
      </c>
    </row>
    <row r="10" spans="1:22" s="10" customFormat="1" ht="12.75" customHeight="1" x14ac:dyDescent="0.25">
      <c r="A10" s="210" t="s">
        <v>1</v>
      </c>
      <c r="B10" s="210" t="s">
        <v>2</v>
      </c>
      <c r="C10" s="218" t="s">
        <v>3</v>
      </c>
      <c r="D10" s="218" t="s">
        <v>4</v>
      </c>
      <c r="E10" s="211" t="s">
        <v>5</v>
      </c>
      <c r="F10" s="212"/>
      <c r="G10" s="217" t="s">
        <v>6</v>
      </c>
      <c r="H10" s="217"/>
      <c r="I10" s="217"/>
      <c r="J10" s="62" t="s">
        <v>7</v>
      </c>
      <c r="K10" s="80" t="s">
        <v>8</v>
      </c>
      <c r="L10" s="13"/>
      <c r="M10" s="120">
        <v>44114</v>
      </c>
      <c r="N10" s="120">
        <v>44107</v>
      </c>
      <c r="O10" s="120">
        <v>44087</v>
      </c>
      <c r="P10" s="120">
        <v>44065</v>
      </c>
      <c r="Q10" s="120">
        <v>44051</v>
      </c>
      <c r="R10" s="120">
        <v>44031</v>
      </c>
      <c r="S10" s="155">
        <v>44017</v>
      </c>
      <c r="T10" s="120">
        <v>43904</v>
      </c>
      <c r="U10" s="177">
        <v>43891</v>
      </c>
      <c r="V10" s="198">
        <v>43806</v>
      </c>
    </row>
    <row r="11" spans="1:22" s="10" customFormat="1" x14ac:dyDescent="0.2">
      <c r="A11" s="210"/>
      <c r="B11" s="210"/>
      <c r="C11" s="218"/>
      <c r="D11" s="218"/>
      <c r="E11" s="213"/>
      <c r="F11" s="214"/>
      <c r="G11" s="218">
        <v>1</v>
      </c>
      <c r="H11" s="218">
        <v>2</v>
      </c>
      <c r="I11" s="222">
        <v>3</v>
      </c>
      <c r="J11" s="63" t="s">
        <v>9</v>
      </c>
      <c r="K11" s="82" t="s">
        <v>10</v>
      </c>
      <c r="L11" s="13"/>
      <c r="M11" s="161" t="s">
        <v>12</v>
      </c>
      <c r="N11" s="161" t="s">
        <v>15</v>
      </c>
      <c r="O11" s="161" t="s">
        <v>12</v>
      </c>
      <c r="P11" s="161" t="s">
        <v>605</v>
      </c>
      <c r="Q11" s="161" t="s">
        <v>605</v>
      </c>
      <c r="R11" s="161" t="s">
        <v>410</v>
      </c>
      <c r="S11" s="190" t="s">
        <v>16</v>
      </c>
      <c r="T11" s="161" t="s">
        <v>422</v>
      </c>
      <c r="U11" s="178" t="s">
        <v>499</v>
      </c>
      <c r="V11" s="199" t="s">
        <v>322</v>
      </c>
    </row>
    <row r="12" spans="1:22" s="10" customFormat="1" x14ac:dyDescent="0.2">
      <c r="A12" s="210"/>
      <c r="B12" s="210"/>
      <c r="C12" s="210"/>
      <c r="D12" s="210"/>
      <c r="E12" s="215"/>
      <c r="F12" s="216"/>
      <c r="G12" s="218"/>
      <c r="H12" s="218"/>
      <c r="I12" s="222"/>
      <c r="J12" s="64" t="s">
        <v>10</v>
      </c>
      <c r="K12" s="85" t="s">
        <v>17</v>
      </c>
      <c r="L12" s="19"/>
      <c r="M12" s="163" t="s">
        <v>559</v>
      </c>
      <c r="N12" s="163" t="s">
        <v>44</v>
      </c>
      <c r="O12" s="163" t="s">
        <v>581</v>
      </c>
      <c r="P12" s="163" t="s">
        <v>23</v>
      </c>
      <c r="Q12" s="163" t="s">
        <v>19</v>
      </c>
      <c r="R12" s="163" t="s">
        <v>25</v>
      </c>
      <c r="S12" s="191" t="s">
        <v>27</v>
      </c>
      <c r="T12" s="163" t="s">
        <v>29</v>
      </c>
      <c r="U12" s="179" t="s">
        <v>501</v>
      </c>
      <c r="V12" s="200" t="s">
        <v>21</v>
      </c>
    </row>
    <row r="13" spans="1:22" x14ac:dyDescent="0.2">
      <c r="M13" s="149"/>
      <c r="N13" s="149"/>
      <c r="O13" s="149"/>
      <c r="P13" s="149"/>
      <c r="Q13" s="149"/>
      <c r="R13" s="149"/>
      <c r="S13" s="149"/>
      <c r="T13" s="149"/>
      <c r="U13" s="185"/>
      <c r="V13" s="149"/>
    </row>
    <row r="14" spans="1:22" ht="14.1" customHeight="1" x14ac:dyDescent="0.25">
      <c r="A14" s="23">
        <f t="shared" ref="A14:A33" si="0">A13+1</f>
        <v>1</v>
      </c>
      <c r="B14" s="37" t="s">
        <v>202</v>
      </c>
      <c r="C14" s="25">
        <v>12403</v>
      </c>
      <c r="D14" s="26" t="s">
        <v>63</v>
      </c>
      <c r="E14" s="27">
        <f t="shared" ref="E14:E33" si="1">MAX(M14:S14)</f>
        <v>566</v>
      </c>
      <c r="F14" s="27" t="str">
        <f>VLOOKUP(E14,Tab!$M$2:$N$255,2,TRUE)</f>
        <v>C</v>
      </c>
      <c r="G14" s="28">
        <f t="shared" ref="G14:G33" si="2">LARGE(M14:V14,1)</f>
        <v>566</v>
      </c>
      <c r="H14" s="28">
        <f t="shared" ref="H14:H33" si="3">LARGE(M14:V14,2)</f>
        <v>565</v>
      </c>
      <c r="I14" s="28">
        <f t="shared" ref="I14:I33" si="4">LARGE(M14:V14,3)</f>
        <v>556</v>
      </c>
      <c r="J14" s="29">
        <f t="shared" ref="J14:J33" si="5">SUM(G14:I14)</f>
        <v>1687</v>
      </c>
      <c r="K14" s="30">
        <f t="shared" ref="K14:K33" si="6">J14/3</f>
        <v>562.33333333333337</v>
      </c>
      <c r="L14" s="31"/>
      <c r="M14" s="88">
        <v>0</v>
      </c>
      <c r="N14" s="88">
        <v>0</v>
      </c>
      <c r="O14" s="88">
        <v>556</v>
      </c>
      <c r="P14" s="88">
        <v>0</v>
      </c>
      <c r="Q14" s="88">
        <v>0</v>
      </c>
      <c r="R14" s="88">
        <v>566</v>
      </c>
      <c r="S14" s="88">
        <v>565</v>
      </c>
      <c r="T14" s="88">
        <v>0</v>
      </c>
      <c r="U14" s="184">
        <v>0</v>
      </c>
      <c r="V14" s="145">
        <v>0</v>
      </c>
    </row>
    <row r="15" spans="1:22" ht="14.1" customHeight="1" x14ac:dyDescent="0.25">
      <c r="A15" s="23">
        <f t="shared" si="0"/>
        <v>2</v>
      </c>
      <c r="B15" s="54" t="s">
        <v>222</v>
      </c>
      <c r="C15" s="35">
        <v>1097</v>
      </c>
      <c r="D15" s="158" t="s">
        <v>67</v>
      </c>
      <c r="E15" s="27">
        <f t="shared" si="1"/>
        <v>551</v>
      </c>
      <c r="F15" s="27" t="str">
        <f>VLOOKUP(E15,Tab!$M$2:$N$255,2,TRUE)</f>
        <v>Não</v>
      </c>
      <c r="G15" s="28">
        <f t="shared" si="2"/>
        <v>551</v>
      </c>
      <c r="H15" s="28">
        <f t="shared" si="3"/>
        <v>538</v>
      </c>
      <c r="I15" s="28">
        <f t="shared" si="4"/>
        <v>528</v>
      </c>
      <c r="J15" s="29">
        <f t="shared" si="5"/>
        <v>1617</v>
      </c>
      <c r="K15" s="30">
        <f t="shared" si="6"/>
        <v>539</v>
      </c>
      <c r="L15" s="31"/>
      <c r="M15" s="88">
        <v>0</v>
      </c>
      <c r="N15" s="88">
        <v>538</v>
      </c>
      <c r="O15" s="88">
        <v>551</v>
      </c>
      <c r="P15" s="88">
        <v>0</v>
      </c>
      <c r="Q15" s="88">
        <v>0</v>
      </c>
      <c r="R15" s="88">
        <v>528</v>
      </c>
      <c r="S15" s="88">
        <v>451</v>
      </c>
      <c r="T15" s="88">
        <v>0</v>
      </c>
      <c r="U15" s="184">
        <v>0</v>
      </c>
      <c r="V15" s="145">
        <v>0</v>
      </c>
    </row>
    <row r="16" spans="1:22" ht="14.1" customHeight="1" x14ac:dyDescent="0.25">
      <c r="A16" s="23">
        <f t="shared" si="0"/>
        <v>3</v>
      </c>
      <c r="B16" s="159" t="s">
        <v>218</v>
      </c>
      <c r="C16" s="35">
        <v>728</v>
      </c>
      <c r="D16" s="158" t="s">
        <v>44</v>
      </c>
      <c r="E16" s="27">
        <f t="shared" si="1"/>
        <v>538</v>
      </c>
      <c r="F16" s="27" t="str">
        <f>VLOOKUP(E16,Tab!$M$2:$N$255,2,TRUE)</f>
        <v>Não</v>
      </c>
      <c r="G16" s="28">
        <f t="shared" si="2"/>
        <v>538</v>
      </c>
      <c r="H16" s="28">
        <f t="shared" si="3"/>
        <v>530</v>
      </c>
      <c r="I16" s="28">
        <f t="shared" si="4"/>
        <v>525</v>
      </c>
      <c r="J16" s="29">
        <f t="shared" si="5"/>
        <v>1593</v>
      </c>
      <c r="K16" s="30">
        <f t="shared" si="6"/>
        <v>531</v>
      </c>
      <c r="L16" s="31"/>
      <c r="M16" s="88">
        <v>0</v>
      </c>
      <c r="N16" s="88">
        <v>525</v>
      </c>
      <c r="O16" s="88">
        <v>538</v>
      </c>
      <c r="P16" s="88">
        <v>0</v>
      </c>
      <c r="Q16" s="88">
        <v>0</v>
      </c>
      <c r="R16" s="88">
        <v>525</v>
      </c>
      <c r="S16" s="88">
        <v>530</v>
      </c>
      <c r="T16" s="88">
        <v>0</v>
      </c>
      <c r="U16" s="184">
        <v>509</v>
      </c>
      <c r="V16" s="145">
        <v>0</v>
      </c>
    </row>
    <row r="17" spans="1:22" ht="14.1" customHeight="1" x14ac:dyDescent="0.25">
      <c r="A17" s="23">
        <f t="shared" si="0"/>
        <v>4</v>
      </c>
      <c r="B17" s="37" t="s">
        <v>383</v>
      </c>
      <c r="C17" s="25">
        <v>10133</v>
      </c>
      <c r="D17" s="26" t="s">
        <v>67</v>
      </c>
      <c r="E17" s="27">
        <f t="shared" si="1"/>
        <v>539</v>
      </c>
      <c r="F17" s="27" t="str">
        <f>VLOOKUP(E17,Tab!$M$2:$N$255,2,TRUE)</f>
        <v>Não</v>
      </c>
      <c r="G17" s="28">
        <f t="shared" si="2"/>
        <v>539</v>
      </c>
      <c r="H17" s="28">
        <f t="shared" si="3"/>
        <v>528</v>
      </c>
      <c r="I17" s="28">
        <f t="shared" si="4"/>
        <v>525</v>
      </c>
      <c r="J17" s="29">
        <f t="shared" si="5"/>
        <v>1592</v>
      </c>
      <c r="K17" s="30">
        <f t="shared" si="6"/>
        <v>530.66666666666663</v>
      </c>
      <c r="L17" s="31"/>
      <c r="M17" s="88">
        <v>0</v>
      </c>
      <c r="N17" s="88">
        <v>525</v>
      </c>
      <c r="O17" s="88">
        <v>528</v>
      </c>
      <c r="P17" s="88">
        <v>0</v>
      </c>
      <c r="Q17" s="88">
        <v>0</v>
      </c>
      <c r="R17" s="88">
        <v>539</v>
      </c>
      <c r="S17" s="88">
        <v>514</v>
      </c>
      <c r="T17" s="88">
        <v>0</v>
      </c>
      <c r="U17" s="184">
        <v>0</v>
      </c>
      <c r="V17" s="145">
        <v>0</v>
      </c>
    </row>
    <row r="18" spans="1:22" ht="14.1" customHeight="1" x14ac:dyDescent="0.25">
      <c r="A18" s="23">
        <f t="shared" si="0"/>
        <v>5</v>
      </c>
      <c r="B18" s="159" t="s">
        <v>352</v>
      </c>
      <c r="C18" s="35">
        <v>11315</v>
      </c>
      <c r="D18" s="158" t="s">
        <v>26</v>
      </c>
      <c r="E18" s="27">
        <f t="shared" si="1"/>
        <v>516</v>
      </c>
      <c r="F18" s="27" t="str">
        <f>VLOOKUP(E18,Tab!$M$2:$N$255,2,TRUE)</f>
        <v>Não</v>
      </c>
      <c r="G18" s="28">
        <f t="shared" si="2"/>
        <v>516</v>
      </c>
      <c r="H18" s="28">
        <f t="shared" si="3"/>
        <v>506</v>
      </c>
      <c r="I18" s="28">
        <f t="shared" si="4"/>
        <v>506</v>
      </c>
      <c r="J18" s="29">
        <f t="shared" si="5"/>
        <v>1528</v>
      </c>
      <c r="K18" s="30">
        <f t="shared" si="6"/>
        <v>509.33333333333331</v>
      </c>
      <c r="L18" s="31"/>
      <c r="M18" s="88">
        <v>0</v>
      </c>
      <c r="N18" s="88">
        <v>506</v>
      </c>
      <c r="O18" s="88">
        <v>486</v>
      </c>
      <c r="P18" s="88">
        <v>0</v>
      </c>
      <c r="Q18" s="88">
        <v>0</v>
      </c>
      <c r="R18" s="88">
        <v>516</v>
      </c>
      <c r="S18" s="88">
        <v>506</v>
      </c>
      <c r="T18" s="88">
        <v>0</v>
      </c>
      <c r="U18" s="184">
        <v>0</v>
      </c>
      <c r="V18" s="145">
        <v>0</v>
      </c>
    </row>
    <row r="19" spans="1:22" ht="14.1" customHeight="1" x14ac:dyDescent="0.25">
      <c r="A19" s="23">
        <f t="shared" si="0"/>
        <v>6</v>
      </c>
      <c r="B19" s="37" t="s">
        <v>506</v>
      </c>
      <c r="C19" s="25">
        <v>14700</v>
      </c>
      <c r="D19" s="26" t="s">
        <v>44</v>
      </c>
      <c r="E19" s="27">
        <f t="shared" si="1"/>
        <v>493</v>
      </c>
      <c r="F19" s="27" t="e">
        <f>VLOOKUP(E19,Tab!$M$2:$N$255,2,TRUE)</f>
        <v>#N/A</v>
      </c>
      <c r="G19" s="28">
        <f t="shared" si="2"/>
        <v>493</v>
      </c>
      <c r="H19" s="28">
        <f t="shared" si="3"/>
        <v>481</v>
      </c>
      <c r="I19" s="28">
        <f t="shared" si="4"/>
        <v>476</v>
      </c>
      <c r="J19" s="29">
        <f t="shared" si="5"/>
        <v>1450</v>
      </c>
      <c r="K19" s="30">
        <f t="shared" si="6"/>
        <v>483.33333333333331</v>
      </c>
      <c r="L19" s="31"/>
      <c r="M19" s="88">
        <v>0</v>
      </c>
      <c r="N19" s="88">
        <v>476</v>
      </c>
      <c r="O19" s="88">
        <v>0</v>
      </c>
      <c r="P19" s="88">
        <v>0</v>
      </c>
      <c r="Q19" s="88">
        <v>0</v>
      </c>
      <c r="R19" s="88">
        <v>493</v>
      </c>
      <c r="S19" s="88">
        <v>481</v>
      </c>
      <c r="T19" s="88">
        <v>0</v>
      </c>
      <c r="U19" s="184">
        <v>0</v>
      </c>
      <c r="V19" s="145">
        <v>0</v>
      </c>
    </row>
    <row r="20" spans="1:22" ht="14.1" customHeight="1" x14ac:dyDescent="0.25">
      <c r="A20" s="23">
        <f t="shared" si="0"/>
        <v>7</v>
      </c>
      <c r="B20" s="37" t="s">
        <v>291</v>
      </c>
      <c r="C20" s="25">
        <v>14094</v>
      </c>
      <c r="D20" s="26" t="s">
        <v>41</v>
      </c>
      <c r="E20" s="27">
        <f t="shared" si="1"/>
        <v>448</v>
      </c>
      <c r="F20" s="27" t="e">
        <f>VLOOKUP(E20,Tab!$M$2:$N$255,2,TRUE)</f>
        <v>#N/A</v>
      </c>
      <c r="G20" s="28">
        <f t="shared" si="2"/>
        <v>456</v>
      </c>
      <c r="H20" s="28">
        <f t="shared" si="3"/>
        <v>448</v>
      </c>
      <c r="I20" s="28">
        <f t="shared" si="4"/>
        <v>446</v>
      </c>
      <c r="J20" s="29">
        <f t="shared" si="5"/>
        <v>1350</v>
      </c>
      <c r="K20" s="30">
        <f t="shared" si="6"/>
        <v>450</v>
      </c>
      <c r="L20" s="31"/>
      <c r="M20" s="88">
        <v>0</v>
      </c>
      <c r="N20" s="88">
        <v>0</v>
      </c>
      <c r="O20" s="88">
        <v>0</v>
      </c>
      <c r="P20" s="88">
        <v>448</v>
      </c>
      <c r="Q20" s="88">
        <v>446</v>
      </c>
      <c r="R20" s="88">
        <v>0</v>
      </c>
      <c r="S20" s="88">
        <v>0</v>
      </c>
      <c r="T20" s="88">
        <v>456</v>
      </c>
      <c r="U20" s="184">
        <v>0</v>
      </c>
      <c r="V20" s="145">
        <v>0</v>
      </c>
    </row>
    <row r="21" spans="1:22" ht="14.1" customHeight="1" x14ac:dyDescent="0.25">
      <c r="A21" s="23">
        <f t="shared" si="0"/>
        <v>8</v>
      </c>
      <c r="B21" s="37" t="s">
        <v>212</v>
      </c>
      <c r="C21" s="25">
        <v>721</v>
      </c>
      <c r="D21" s="26" t="s">
        <v>67</v>
      </c>
      <c r="E21" s="27">
        <f t="shared" si="1"/>
        <v>565</v>
      </c>
      <c r="F21" s="27" t="str">
        <f>VLOOKUP(E21,Tab!$M$2:$N$255,2,TRUE)</f>
        <v>C</v>
      </c>
      <c r="G21" s="28">
        <f t="shared" si="2"/>
        <v>565</v>
      </c>
      <c r="H21" s="28">
        <f t="shared" si="3"/>
        <v>537</v>
      </c>
      <c r="I21" s="28">
        <f t="shared" si="4"/>
        <v>0</v>
      </c>
      <c r="J21" s="29">
        <f t="shared" si="5"/>
        <v>1102</v>
      </c>
      <c r="K21" s="30">
        <f t="shared" si="6"/>
        <v>367.33333333333331</v>
      </c>
      <c r="L21" s="31"/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565</v>
      </c>
      <c r="S21" s="88">
        <v>537</v>
      </c>
      <c r="T21" s="88">
        <v>0</v>
      </c>
      <c r="U21" s="184">
        <v>0</v>
      </c>
      <c r="V21" s="145">
        <v>0</v>
      </c>
    </row>
    <row r="22" spans="1:22" ht="14.1" customHeight="1" x14ac:dyDescent="0.25">
      <c r="A22" s="23">
        <f t="shared" si="0"/>
        <v>9</v>
      </c>
      <c r="B22" s="159" t="s">
        <v>206</v>
      </c>
      <c r="C22" s="35">
        <v>11929</v>
      </c>
      <c r="D22" s="36" t="s">
        <v>41</v>
      </c>
      <c r="E22" s="27">
        <f t="shared" si="1"/>
        <v>514</v>
      </c>
      <c r="F22" s="27" t="str">
        <f>VLOOKUP(E22,Tab!$M$2:$N$255,2,TRUE)</f>
        <v>Não</v>
      </c>
      <c r="G22" s="28">
        <f t="shared" si="2"/>
        <v>514</v>
      </c>
      <c r="H22" s="28">
        <f t="shared" si="3"/>
        <v>511</v>
      </c>
      <c r="I22" s="28">
        <f t="shared" si="4"/>
        <v>0</v>
      </c>
      <c r="J22" s="29">
        <f t="shared" si="5"/>
        <v>1025</v>
      </c>
      <c r="K22" s="30">
        <f t="shared" si="6"/>
        <v>341.66666666666669</v>
      </c>
      <c r="L22" s="31"/>
      <c r="M22" s="88">
        <v>0</v>
      </c>
      <c r="N22" s="88">
        <v>0</v>
      </c>
      <c r="O22" s="88">
        <v>0</v>
      </c>
      <c r="P22" s="88">
        <v>0</v>
      </c>
      <c r="Q22" s="88">
        <v>514</v>
      </c>
      <c r="R22" s="88">
        <v>0</v>
      </c>
      <c r="S22" s="88">
        <v>0</v>
      </c>
      <c r="T22" s="88">
        <v>0</v>
      </c>
      <c r="U22" s="184">
        <v>0</v>
      </c>
      <c r="V22" s="145">
        <v>511</v>
      </c>
    </row>
    <row r="23" spans="1:22" ht="14.1" customHeight="1" x14ac:dyDescent="0.25">
      <c r="A23" s="23">
        <f t="shared" si="0"/>
        <v>10</v>
      </c>
      <c r="B23" s="37" t="s">
        <v>505</v>
      </c>
      <c r="C23" s="25">
        <v>14574</v>
      </c>
      <c r="D23" s="26" t="s">
        <v>187</v>
      </c>
      <c r="E23" s="27">
        <f t="shared" si="1"/>
        <v>497</v>
      </c>
      <c r="F23" s="27" t="e">
        <f>VLOOKUP(E23,Tab!$M$2:$N$255,2,TRUE)</f>
        <v>#N/A</v>
      </c>
      <c r="G23" s="28">
        <f t="shared" si="2"/>
        <v>497</v>
      </c>
      <c r="H23" s="28">
        <f t="shared" si="3"/>
        <v>487</v>
      </c>
      <c r="I23" s="28">
        <f t="shared" si="4"/>
        <v>0</v>
      </c>
      <c r="J23" s="29">
        <f t="shared" si="5"/>
        <v>984</v>
      </c>
      <c r="K23" s="30">
        <f t="shared" si="6"/>
        <v>328</v>
      </c>
      <c r="L23" s="31"/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487</v>
      </c>
      <c r="S23" s="88">
        <v>497</v>
      </c>
      <c r="T23" s="88">
        <v>0</v>
      </c>
      <c r="U23" s="184">
        <v>0</v>
      </c>
      <c r="V23" s="145">
        <v>0</v>
      </c>
    </row>
    <row r="24" spans="1:22" ht="14.1" customHeight="1" x14ac:dyDescent="0.25">
      <c r="A24" s="23">
        <f t="shared" si="0"/>
        <v>11</v>
      </c>
      <c r="B24" s="54" t="s">
        <v>214</v>
      </c>
      <c r="C24" s="35">
        <v>6303</v>
      </c>
      <c r="D24" s="158" t="s">
        <v>41</v>
      </c>
      <c r="E24" s="27">
        <f t="shared" si="1"/>
        <v>454</v>
      </c>
      <c r="F24" s="27" t="e">
        <f>VLOOKUP(E24,Tab!$M$2:$N$255,2,TRUE)</f>
        <v>#N/A</v>
      </c>
      <c r="G24" s="28">
        <f t="shared" si="2"/>
        <v>468</v>
      </c>
      <c r="H24" s="28">
        <f t="shared" si="3"/>
        <v>454</v>
      </c>
      <c r="I24" s="28">
        <f t="shared" si="4"/>
        <v>0</v>
      </c>
      <c r="J24" s="29">
        <f t="shared" si="5"/>
        <v>922</v>
      </c>
      <c r="K24" s="30">
        <f t="shared" si="6"/>
        <v>307.33333333333331</v>
      </c>
      <c r="L24" s="31"/>
      <c r="M24" s="88">
        <v>454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468</v>
      </c>
      <c r="U24" s="184">
        <v>0</v>
      </c>
      <c r="V24" s="145">
        <v>0</v>
      </c>
    </row>
    <row r="25" spans="1:22" ht="14.1" customHeight="1" x14ac:dyDescent="0.25">
      <c r="A25" s="23">
        <f t="shared" si="0"/>
        <v>12</v>
      </c>
      <c r="B25" s="54" t="s">
        <v>198</v>
      </c>
      <c r="C25" s="35">
        <v>3609</v>
      </c>
      <c r="D25" s="158" t="s">
        <v>67</v>
      </c>
      <c r="E25" s="27">
        <f t="shared" si="1"/>
        <v>583</v>
      </c>
      <c r="F25" s="27" t="str">
        <f>VLOOKUP(E25,Tab!$M$2:$N$255,2,TRUE)</f>
        <v>A</v>
      </c>
      <c r="G25" s="28">
        <f t="shared" si="2"/>
        <v>583</v>
      </c>
      <c r="H25" s="28">
        <f t="shared" si="3"/>
        <v>0</v>
      </c>
      <c r="I25" s="28">
        <f t="shared" si="4"/>
        <v>0</v>
      </c>
      <c r="J25" s="29">
        <f t="shared" si="5"/>
        <v>583</v>
      </c>
      <c r="K25" s="30">
        <f t="shared" si="6"/>
        <v>194.33333333333334</v>
      </c>
      <c r="L25" s="31"/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583</v>
      </c>
      <c r="S25" s="88">
        <v>0</v>
      </c>
      <c r="T25" s="88">
        <v>0</v>
      </c>
      <c r="U25" s="184">
        <v>0</v>
      </c>
      <c r="V25" s="145">
        <v>0</v>
      </c>
    </row>
    <row r="26" spans="1:22" ht="14.1" customHeight="1" x14ac:dyDescent="0.25">
      <c r="A26" s="23">
        <f t="shared" si="0"/>
        <v>13</v>
      </c>
      <c r="B26" s="159" t="s">
        <v>203</v>
      </c>
      <c r="C26" s="35">
        <v>13265</v>
      </c>
      <c r="D26" s="158" t="s">
        <v>26</v>
      </c>
      <c r="E26" s="27">
        <f t="shared" si="1"/>
        <v>559</v>
      </c>
      <c r="F26" s="27" t="str">
        <f>VLOOKUP(E26,Tab!$M$2:$N$255,2,TRUE)</f>
        <v>Não</v>
      </c>
      <c r="G26" s="28">
        <f t="shared" si="2"/>
        <v>559</v>
      </c>
      <c r="H26" s="28">
        <f t="shared" si="3"/>
        <v>0</v>
      </c>
      <c r="I26" s="28">
        <f t="shared" si="4"/>
        <v>0</v>
      </c>
      <c r="J26" s="29">
        <f t="shared" si="5"/>
        <v>559</v>
      </c>
      <c r="K26" s="30">
        <f t="shared" si="6"/>
        <v>186.33333333333334</v>
      </c>
      <c r="L26" s="31"/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559</v>
      </c>
      <c r="S26" s="88">
        <v>0</v>
      </c>
      <c r="T26" s="88">
        <v>0</v>
      </c>
      <c r="U26" s="184">
        <v>0</v>
      </c>
      <c r="V26" s="145">
        <v>0</v>
      </c>
    </row>
    <row r="27" spans="1:22" ht="14.1" customHeight="1" x14ac:dyDescent="0.25">
      <c r="A27" s="23">
        <f t="shared" si="0"/>
        <v>14</v>
      </c>
      <c r="B27" s="159" t="s">
        <v>313</v>
      </c>
      <c r="C27" s="35">
        <v>5346</v>
      </c>
      <c r="D27" s="158" t="s">
        <v>67</v>
      </c>
      <c r="E27" s="27">
        <f t="shared" si="1"/>
        <v>533</v>
      </c>
      <c r="F27" s="27" t="str">
        <f>VLOOKUP(E27,Tab!$M$2:$N$255,2,TRUE)</f>
        <v>Não</v>
      </c>
      <c r="G27" s="28">
        <f t="shared" si="2"/>
        <v>533</v>
      </c>
      <c r="H27" s="28">
        <f t="shared" si="3"/>
        <v>0</v>
      </c>
      <c r="I27" s="28">
        <f t="shared" si="4"/>
        <v>0</v>
      </c>
      <c r="J27" s="29">
        <f t="shared" si="5"/>
        <v>533</v>
      </c>
      <c r="K27" s="30">
        <f t="shared" si="6"/>
        <v>177.66666666666666</v>
      </c>
      <c r="L27" s="31"/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533</v>
      </c>
      <c r="S27" s="88">
        <v>0</v>
      </c>
      <c r="T27" s="88">
        <v>0</v>
      </c>
      <c r="U27" s="184">
        <v>0</v>
      </c>
      <c r="V27" s="145">
        <v>0</v>
      </c>
    </row>
    <row r="28" spans="1:22" ht="14.1" customHeight="1" x14ac:dyDescent="0.25">
      <c r="A28" s="23">
        <f t="shared" si="0"/>
        <v>15</v>
      </c>
      <c r="B28" s="159" t="s">
        <v>264</v>
      </c>
      <c r="C28" s="35">
        <v>11486</v>
      </c>
      <c r="D28" s="158" t="s">
        <v>41</v>
      </c>
      <c r="E28" s="27">
        <f t="shared" si="1"/>
        <v>0</v>
      </c>
      <c r="F28" s="27" t="e">
        <f>VLOOKUP(E28,Tab!$M$2:$N$255,2,TRUE)</f>
        <v>#N/A</v>
      </c>
      <c r="G28" s="28">
        <f t="shared" si="2"/>
        <v>452</v>
      </c>
      <c r="H28" s="28">
        <f t="shared" si="3"/>
        <v>0</v>
      </c>
      <c r="I28" s="28">
        <f t="shared" si="4"/>
        <v>0</v>
      </c>
      <c r="J28" s="29">
        <f t="shared" si="5"/>
        <v>452</v>
      </c>
      <c r="K28" s="30">
        <f t="shared" si="6"/>
        <v>150.66666666666666</v>
      </c>
      <c r="L28" s="31"/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452</v>
      </c>
      <c r="U28" s="184">
        <v>0</v>
      </c>
      <c r="V28" s="145">
        <v>0</v>
      </c>
    </row>
    <row r="29" spans="1:22" ht="14.1" customHeight="1" x14ac:dyDescent="0.25">
      <c r="A29" s="23">
        <f t="shared" si="0"/>
        <v>16</v>
      </c>
      <c r="B29" s="159" t="s">
        <v>208</v>
      </c>
      <c r="C29" s="35">
        <v>12644</v>
      </c>
      <c r="D29" s="158" t="s">
        <v>26</v>
      </c>
      <c r="E29" s="27">
        <f t="shared" si="1"/>
        <v>445</v>
      </c>
      <c r="F29" s="27" t="e">
        <f>VLOOKUP(E29,Tab!$M$2:$N$255,2,TRUE)</f>
        <v>#N/A</v>
      </c>
      <c r="G29" s="28">
        <f t="shared" si="2"/>
        <v>445</v>
      </c>
      <c r="H29" s="28">
        <f t="shared" si="3"/>
        <v>0</v>
      </c>
      <c r="I29" s="28">
        <f t="shared" si="4"/>
        <v>0</v>
      </c>
      <c r="J29" s="29">
        <f t="shared" si="5"/>
        <v>445</v>
      </c>
      <c r="K29" s="30">
        <f t="shared" si="6"/>
        <v>148.33333333333334</v>
      </c>
      <c r="L29" s="31"/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445</v>
      </c>
      <c r="S29" s="88">
        <v>0</v>
      </c>
      <c r="T29" s="88">
        <v>0</v>
      </c>
      <c r="U29" s="184">
        <v>0</v>
      </c>
      <c r="V29" s="145">
        <v>0</v>
      </c>
    </row>
    <row r="30" spans="1:22" ht="14.1" customHeight="1" x14ac:dyDescent="0.25">
      <c r="A30" s="23">
        <f t="shared" si="0"/>
        <v>17</v>
      </c>
      <c r="B30" s="159" t="s">
        <v>215</v>
      </c>
      <c r="C30" s="35">
        <v>7457</v>
      </c>
      <c r="D30" s="158" t="s">
        <v>41</v>
      </c>
      <c r="E30" s="27">
        <f t="shared" si="1"/>
        <v>326</v>
      </c>
      <c r="F30" s="27" t="e">
        <f>VLOOKUP(E30,Tab!$M$2:$N$255,2,TRUE)</f>
        <v>#N/A</v>
      </c>
      <c r="G30" s="28">
        <f t="shared" si="2"/>
        <v>326</v>
      </c>
      <c r="H30" s="28">
        <f t="shared" si="3"/>
        <v>0</v>
      </c>
      <c r="I30" s="28">
        <f t="shared" si="4"/>
        <v>0</v>
      </c>
      <c r="J30" s="29">
        <f t="shared" si="5"/>
        <v>326</v>
      </c>
      <c r="K30" s="30">
        <f t="shared" si="6"/>
        <v>108.66666666666667</v>
      </c>
      <c r="L30" s="31"/>
      <c r="M30" s="88">
        <v>326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184">
        <v>0</v>
      </c>
      <c r="V30" s="145">
        <v>0</v>
      </c>
    </row>
    <row r="31" spans="1:22" ht="14.1" customHeight="1" x14ac:dyDescent="0.25">
      <c r="A31" s="23">
        <f t="shared" si="0"/>
        <v>18</v>
      </c>
      <c r="B31" s="34"/>
      <c r="C31" s="35"/>
      <c r="D31" s="36"/>
      <c r="E31" s="27">
        <f t="shared" si="1"/>
        <v>0</v>
      </c>
      <c r="F31" s="27" t="e">
        <f>VLOOKUP(E31,Tab!$M$2:$N$255,2,TRUE)</f>
        <v>#N/A</v>
      </c>
      <c r="G31" s="28">
        <f t="shared" si="2"/>
        <v>0</v>
      </c>
      <c r="H31" s="28">
        <f t="shared" si="3"/>
        <v>0</v>
      </c>
      <c r="I31" s="28">
        <f t="shared" si="4"/>
        <v>0</v>
      </c>
      <c r="J31" s="29">
        <f t="shared" si="5"/>
        <v>0</v>
      </c>
      <c r="K31" s="30">
        <f t="shared" si="6"/>
        <v>0</v>
      </c>
      <c r="L31" s="31"/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184">
        <v>0</v>
      </c>
      <c r="V31" s="145">
        <v>0</v>
      </c>
    </row>
    <row r="32" spans="1:22" ht="14.1" customHeight="1" x14ac:dyDescent="0.25">
      <c r="A32" s="23">
        <f t="shared" si="0"/>
        <v>19</v>
      </c>
      <c r="B32" s="68"/>
      <c r="C32" s="25"/>
      <c r="D32" s="26"/>
      <c r="E32" s="27">
        <f t="shared" si="1"/>
        <v>0</v>
      </c>
      <c r="F32" s="27" t="e">
        <f>VLOOKUP(E32,Tab!$M$2:$N$255,2,TRUE)</f>
        <v>#N/A</v>
      </c>
      <c r="G32" s="28">
        <f t="shared" si="2"/>
        <v>0</v>
      </c>
      <c r="H32" s="28">
        <f t="shared" si="3"/>
        <v>0</v>
      </c>
      <c r="I32" s="28">
        <f t="shared" si="4"/>
        <v>0</v>
      </c>
      <c r="J32" s="29">
        <f t="shared" si="5"/>
        <v>0</v>
      </c>
      <c r="K32" s="30">
        <f t="shared" si="6"/>
        <v>0</v>
      </c>
      <c r="L32" s="31"/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184">
        <v>0</v>
      </c>
      <c r="V32" s="145">
        <v>0</v>
      </c>
    </row>
    <row r="33" spans="1:22" ht="14.1" customHeight="1" x14ac:dyDescent="0.25">
      <c r="A33" s="23">
        <f t="shared" si="0"/>
        <v>20</v>
      </c>
      <c r="B33" s="37"/>
      <c r="C33" s="25"/>
      <c r="D33" s="26"/>
      <c r="E33" s="27">
        <f t="shared" si="1"/>
        <v>0</v>
      </c>
      <c r="F33" s="27" t="e">
        <f>VLOOKUP(E33,Tab!$M$2:$N$255,2,TRUE)</f>
        <v>#N/A</v>
      </c>
      <c r="G33" s="28">
        <f t="shared" si="2"/>
        <v>0</v>
      </c>
      <c r="H33" s="28">
        <f t="shared" si="3"/>
        <v>0</v>
      </c>
      <c r="I33" s="28">
        <f t="shared" si="4"/>
        <v>0</v>
      </c>
      <c r="J33" s="29">
        <f t="shared" si="5"/>
        <v>0</v>
      </c>
      <c r="K33" s="30">
        <f t="shared" si="6"/>
        <v>0</v>
      </c>
      <c r="L33" s="31"/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184">
        <v>0</v>
      </c>
      <c r="V33" s="145">
        <v>0</v>
      </c>
    </row>
  </sheetData>
  <sortState ref="B14:V33">
    <sortCondition descending="1" ref="J14:J33"/>
    <sortCondition descending="1" ref="E14:E33"/>
  </sortState>
  <mergeCells count="12">
    <mergeCell ref="M9:U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dxfId="22" priority="1" stopIfTrue="1" operator="between">
      <formula>563</formula>
      <formula>600</formula>
    </cfRule>
  </conditionalFormatting>
  <conditionalFormatting sqref="F14:F3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R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26" width="9.140625" style="4"/>
    <col min="227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10" style="6" customWidth="1"/>
    <col min="267" max="267" width="11" style="6" customWidth="1"/>
    <col min="268" max="268" width="2.7109375" style="6" customWidth="1"/>
    <col min="269" max="269" width="15.7109375" style="6" bestFit="1" customWidth="1"/>
    <col min="270" max="270" width="15.7109375" style="6" customWidth="1"/>
    <col min="271" max="271" width="13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10" style="6" customWidth="1"/>
    <col min="523" max="523" width="11" style="6" customWidth="1"/>
    <col min="524" max="524" width="2.7109375" style="6" customWidth="1"/>
    <col min="525" max="525" width="15.7109375" style="6" bestFit="1" customWidth="1"/>
    <col min="526" max="526" width="15.7109375" style="6" customWidth="1"/>
    <col min="527" max="527" width="13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10" style="6" customWidth="1"/>
    <col min="779" max="779" width="11" style="6" customWidth="1"/>
    <col min="780" max="780" width="2.7109375" style="6" customWidth="1"/>
    <col min="781" max="781" width="15.7109375" style="6" bestFit="1" customWidth="1"/>
    <col min="782" max="782" width="15.7109375" style="6" customWidth="1"/>
    <col min="783" max="783" width="13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10" style="6" customWidth="1"/>
    <col min="1035" max="1035" width="11" style="6" customWidth="1"/>
    <col min="1036" max="1036" width="2.7109375" style="6" customWidth="1"/>
    <col min="1037" max="1037" width="15.7109375" style="6" bestFit="1" customWidth="1"/>
    <col min="1038" max="1038" width="15.7109375" style="6" customWidth="1"/>
    <col min="1039" max="1039" width="13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10" style="6" customWidth="1"/>
    <col min="1291" max="1291" width="11" style="6" customWidth="1"/>
    <col min="1292" max="1292" width="2.7109375" style="6" customWidth="1"/>
    <col min="1293" max="1293" width="15.7109375" style="6" bestFit="1" customWidth="1"/>
    <col min="1294" max="1294" width="15.7109375" style="6" customWidth="1"/>
    <col min="1295" max="1295" width="13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10" style="6" customWidth="1"/>
    <col min="1547" max="1547" width="11" style="6" customWidth="1"/>
    <col min="1548" max="1548" width="2.7109375" style="6" customWidth="1"/>
    <col min="1549" max="1549" width="15.7109375" style="6" bestFit="1" customWidth="1"/>
    <col min="1550" max="1550" width="15.7109375" style="6" customWidth="1"/>
    <col min="1551" max="1551" width="13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10" style="6" customWidth="1"/>
    <col min="1803" max="1803" width="11" style="6" customWidth="1"/>
    <col min="1804" max="1804" width="2.7109375" style="6" customWidth="1"/>
    <col min="1805" max="1805" width="15.7109375" style="6" bestFit="1" customWidth="1"/>
    <col min="1806" max="1806" width="15.7109375" style="6" customWidth="1"/>
    <col min="1807" max="1807" width="13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10" style="6" customWidth="1"/>
    <col min="2059" max="2059" width="11" style="6" customWidth="1"/>
    <col min="2060" max="2060" width="2.7109375" style="6" customWidth="1"/>
    <col min="2061" max="2061" width="15.7109375" style="6" bestFit="1" customWidth="1"/>
    <col min="2062" max="2062" width="15.7109375" style="6" customWidth="1"/>
    <col min="2063" max="2063" width="13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10" style="6" customWidth="1"/>
    <col min="2315" max="2315" width="11" style="6" customWidth="1"/>
    <col min="2316" max="2316" width="2.7109375" style="6" customWidth="1"/>
    <col min="2317" max="2317" width="15.7109375" style="6" bestFit="1" customWidth="1"/>
    <col min="2318" max="2318" width="15.7109375" style="6" customWidth="1"/>
    <col min="2319" max="2319" width="13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10" style="6" customWidth="1"/>
    <col min="2571" max="2571" width="11" style="6" customWidth="1"/>
    <col min="2572" max="2572" width="2.7109375" style="6" customWidth="1"/>
    <col min="2573" max="2573" width="15.7109375" style="6" bestFit="1" customWidth="1"/>
    <col min="2574" max="2574" width="15.7109375" style="6" customWidth="1"/>
    <col min="2575" max="2575" width="13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10" style="6" customWidth="1"/>
    <col min="2827" max="2827" width="11" style="6" customWidth="1"/>
    <col min="2828" max="2828" width="2.7109375" style="6" customWidth="1"/>
    <col min="2829" max="2829" width="15.7109375" style="6" bestFit="1" customWidth="1"/>
    <col min="2830" max="2830" width="15.7109375" style="6" customWidth="1"/>
    <col min="2831" max="2831" width="13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10" style="6" customWidth="1"/>
    <col min="3083" max="3083" width="11" style="6" customWidth="1"/>
    <col min="3084" max="3084" width="2.7109375" style="6" customWidth="1"/>
    <col min="3085" max="3085" width="15.7109375" style="6" bestFit="1" customWidth="1"/>
    <col min="3086" max="3086" width="15.7109375" style="6" customWidth="1"/>
    <col min="3087" max="3087" width="13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10" style="6" customWidth="1"/>
    <col min="3339" max="3339" width="11" style="6" customWidth="1"/>
    <col min="3340" max="3340" width="2.7109375" style="6" customWidth="1"/>
    <col min="3341" max="3341" width="15.7109375" style="6" bestFit="1" customWidth="1"/>
    <col min="3342" max="3342" width="15.7109375" style="6" customWidth="1"/>
    <col min="3343" max="3343" width="13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10" style="6" customWidth="1"/>
    <col min="3595" max="3595" width="11" style="6" customWidth="1"/>
    <col min="3596" max="3596" width="2.7109375" style="6" customWidth="1"/>
    <col min="3597" max="3597" width="15.7109375" style="6" bestFit="1" customWidth="1"/>
    <col min="3598" max="3598" width="15.7109375" style="6" customWidth="1"/>
    <col min="3599" max="3599" width="13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10" style="6" customWidth="1"/>
    <col min="3851" max="3851" width="11" style="6" customWidth="1"/>
    <col min="3852" max="3852" width="2.7109375" style="6" customWidth="1"/>
    <col min="3853" max="3853" width="15.7109375" style="6" bestFit="1" customWidth="1"/>
    <col min="3854" max="3854" width="15.7109375" style="6" customWidth="1"/>
    <col min="3855" max="3855" width="13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10" style="6" customWidth="1"/>
    <col min="4107" max="4107" width="11" style="6" customWidth="1"/>
    <col min="4108" max="4108" width="2.7109375" style="6" customWidth="1"/>
    <col min="4109" max="4109" width="15.7109375" style="6" bestFit="1" customWidth="1"/>
    <col min="4110" max="4110" width="15.7109375" style="6" customWidth="1"/>
    <col min="4111" max="4111" width="13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10" style="6" customWidth="1"/>
    <col min="4363" max="4363" width="11" style="6" customWidth="1"/>
    <col min="4364" max="4364" width="2.7109375" style="6" customWidth="1"/>
    <col min="4365" max="4365" width="15.7109375" style="6" bestFit="1" customWidth="1"/>
    <col min="4366" max="4366" width="15.7109375" style="6" customWidth="1"/>
    <col min="4367" max="4367" width="13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10" style="6" customWidth="1"/>
    <col min="4619" max="4619" width="11" style="6" customWidth="1"/>
    <col min="4620" max="4620" width="2.7109375" style="6" customWidth="1"/>
    <col min="4621" max="4621" width="15.7109375" style="6" bestFit="1" customWidth="1"/>
    <col min="4622" max="4622" width="15.7109375" style="6" customWidth="1"/>
    <col min="4623" max="4623" width="13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10" style="6" customWidth="1"/>
    <col min="4875" max="4875" width="11" style="6" customWidth="1"/>
    <col min="4876" max="4876" width="2.7109375" style="6" customWidth="1"/>
    <col min="4877" max="4877" width="15.7109375" style="6" bestFit="1" customWidth="1"/>
    <col min="4878" max="4878" width="15.7109375" style="6" customWidth="1"/>
    <col min="4879" max="4879" width="13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10" style="6" customWidth="1"/>
    <col min="5131" max="5131" width="11" style="6" customWidth="1"/>
    <col min="5132" max="5132" width="2.7109375" style="6" customWidth="1"/>
    <col min="5133" max="5133" width="15.7109375" style="6" bestFit="1" customWidth="1"/>
    <col min="5134" max="5134" width="15.7109375" style="6" customWidth="1"/>
    <col min="5135" max="5135" width="13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10" style="6" customWidth="1"/>
    <col min="5387" max="5387" width="11" style="6" customWidth="1"/>
    <col min="5388" max="5388" width="2.7109375" style="6" customWidth="1"/>
    <col min="5389" max="5389" width="15.7109375" style="6" bestFit="1" customWidth="1"/>
    <col min="5390" max="5390" width="15.7109375" style="6" customWidth="1"/>
    <col min="5391" max="5391" width="13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10" style="6" customWidth="1"/>
    <col min="5643" max="5643" width="11" style="6" customWidth="1"/>
    <col min="5644" max="5644" width="2.7109375" style="6" customWidth="1"/>
    <col min="5645" max="5645" width="15.7109375" style="6" bestFit="1" customWidth="1"/>
    <col min="5646" max="5646" width="15.7109375" style="6" customWidth="1"/>
    <col min="5647" max="5647" width="13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10" style="6" customWidth="1"/>
    <col min="5899" max="5899" width="11" style="6" customWidth="1"/>
    <col min="5900" max="5900" width="2.7109375" style="6" customWidth="1"/>
    <col min="5901" max="5901" width="15.7109375" style="6" bestFit="1" customWidth="1"/>
    <col min="5902" max="5902" width="15.7109375" style="6" customWidth="1"/>
    <col min="5903" max="5903" width="13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10" style="6" customWidth="1"/>
    <col min="6155" max="6155" width="11" style="6" customWidth="1"/>
    <col min="6156" max="6156" width="2.7109375" style="6" customWidth="1"/>
    <col min="6157" max="6157" width="15.7109375" style="6" bestFit="1" customWidth="1"/>
    <col min="6158" max="6158" width="15.7109375" style="6" customWidth="1"/>
    <col min="6159" max="6159" width="13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10" style="6" customWidth="1"/>
    <col min="6411" max="6411" width="11" style="6" customWidth="1"/>
    <col min="6412" max="6412" width="2.7109375" style="6" customWidth="1"/>
    <col min="6413" max="6413" width="15.7109375" style="6" bestFit="1" customWidth="1"/>
    <col min="6414" max="6414" width="15.7109375" style="6" customWidth="1"/>
    <col min="6415" max="6415" width="13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10" style="6" customWidth="1"/>
    <col min="6667" max="6667" width="11" style="6" customWidth="1"/>
    <col min="6668" max="6668" width="2.7109375" style="6" customWidth="1"/>
    <col min="6669" max="6669" width="15.7109375" style="6" bestFit="1" customWidth="1"/>
    <col min="6670" max="6670" width="15.7109375" style="6" customWidth="1"/>
    <col min="6671" max="6671" width="13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10" style="6" customWidth="1"/>
    <col min="6923" max="6923" width="11" style="6" customWidth="1"/>
    <col min="6924" max="6924" width="2.7109375" style="6" customWidth="1"/>
    <col min="6925" max="6925" width="15.7109375" style="6" bestFit="1" customWidth="1"/>
    <col min="6926" max="6926" width="15.7109375" style="6" customWidth="1"/>
    <col min="6927" max="6927" width="13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10" style="6" customWidth="1"/>
    <col min="7179" max="7179" width="11" style="6" customWidth="1"/>
    <col min="7180" max="7180" width="2.7109375" style="6" customWidth="1"/>
    <col min="7181" max="7181" width="15.7109375" style="6" bestFit="1" customWidth="1"/>
    <col min="7182" max="7182" width="15.7109375" style="6" customWidth="1"/>
    <col min="7183" max="7183" width="13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10" style="6" customWidth="1"/>
    <col min="7435" max="7435" width="11" style="6" customWidth="1"/>
    <col min="7436" max="7436" width="2.7109375" style="6" customWidth="1"/>
    <col min="7437" max="7437" width="15.7109375" style="6" bestFit="1" customWidth="1"/>
    <col min="7438" max="7438" width="15.7109375" style="6" customWidth="1"/>
    <col min="7439" max="7439" width="13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10" style="6" customWidth="1"/>
    <col min="7691" max="7691" width="11" style="6" customWidth="1"/>
    <col min="7692" max="7692" width="2.7109375" style="6" customWidth="1"/>
    <col min="7693" max="7693" width="15.7109375" style="6" bestFit="1" customWidth="1"/>
    <col min="7694" max="7694" width="15.7109375" style="6" customWidth="1"/>
    <col min="7695" max="7695" width="13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10" style="6" customWidth="1"/>
    <col min="7947" max="7947" width="11" style="6" customWidth="1"/>
    <col min="7948" max="7948" width="2.7109375" style="6" customWidth="1"/>
    <col min="7949" max="7949" width="15.7109375" style="6" bestFit="1" customWidth="1"/>
    <col min="7950" max="7950" width="15.7109375" style="6" customWidth="1"/>
    <col min="7951" max="7951" width="13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10" style="6" customWidth="1"/>
    <col min="8203" max="8203" width="11" style="6" customWidth="1"/>
    <col min="8204" max="8204" width="2.7109375" style="6" customWidth="1"/>
    <col min="8205" max="8205" width="15.7109375" style="6" bestFit="1" customWidth="1"/>
    <col min="8206" max="8206" width="15.7109375" style="6" customWidth="1"/>
    <col min="8207" max="8207" width="13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10" style="6" customWidth="1"/>
    <col min="8459" max="8459" width="11" style="6" customWidth="1"/>
    <col min="8460" max="8460" width="2.7109375" style="6" customWidth="1"/>
    <col min="8461" max="8461" width="15.7109375" style="6" bestFit="1" customWidth="1"/>
    <col min="8462" max="8462" width="15.7109375" style="6" customWidth="1"/>
    <col min="8463" max="8463" width="13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10" style="6" customWidth="1"/>
    <col min="8715" max="8715" width="11" style="6" customWidth="1"/>
    <col min="8716" max="8716" width="2.7109375" style="6" customWidth="1"/>
    <col min="8717" max="8717" width="15.7109375" style="6" bestFit="1" customWidth="1"/>
    <col min="8718" max="8718" width="15.7109375" style="6" customWidth="1"/>
    <col min="8719" max="8719" width="13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10" style="6" customWidth="1"/>
    <col min="8971" max="8971" width="11" style="6" customWidth="1"/>
    <col min="8972" max="8972" width="2.7109375" style="6" customWidth="1"/>
    <col min="8973" max="8973" width="15.7109375" style="6" bestFit="1" customWidth="1"/>
    <col min="8974" max="8974" width="15.7109375" style="6" customWidth="1"/>
    <col min="8975" max="8975" width="13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10" style="6" customWidth="1"/>
    <col min="9227" max="9227" width="11" style="6" customWidth="1"/>
    <col min="9228" max="9228" width="2.7109375" style="6" customWidth="1"/>
    <col min="9229" max="9229" width="15.7109375" style="6" bestFit="1" customWidth="1"/>
    <col min="9230" max="9230" width="15.7109375" style="6" customWidth="1"/>
    <col min="9231" max="9231" width="13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10" style="6" customWidth="1"/>
    <col min="9483" max="9483" width="11" style="6" customWidth="1"/>
    <col min="9484" max="9484" width="2.7109375" style="6" customWidth="1"/>
    <col min="9485" max="9485" width="15.7109375" style="6" bestFit="1" customWidth="1"/>
    <col min="9486" max="9486" width="15.7109375" style="6" customWidth="1"/>
    <col min="9487" max="9487" width="13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10" style="6" customWidth="1"/>
    <col min="9739" max="9739" width="11" style="6" customWidth="1"/>
    <col min="9740" max="9740" width="2.7109375" style="6" customWidth="1"/>
    <col min="9741" max="9741" width="15.7109375" style="6" bestFit="1" customWidth="1"/>
    <col min="9742" max="9742" width="15.7109375" style="6" customWidth="1"/>
    <col min="9743" max="9743" width="13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10" style="6" customWidth="1"/>
    <col min="9995" max="9995" width="11" style="6" customWidth="1"/>
    <col min="9996" max="9996" width="2.7109375" style="6" customWidth="1"/>
    <col min="9997" max="9997" width="15.7109375" style="6" bestFit="1" customWidth="1"/>
    <col min="9998" max="9998" width="15.7109375" style="6" customWidth="1"/>
    <col min="9999" max="9999" width="13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10" style="6" customWidth="1"/>
    <col min="10251" max="10251" width="11" style="6" customWidth="1"/>
    <col min="10252" max="10252" width="2.7109375" style="6" customWidth="1"/>
    <col min="10253" max="10253" width="15.7109375" style="6" bestFit="1" customWidth="1"/>
    <col min="10254" max="10254" width="15.7109375" style="6" customWidth="1"/>
    <col min="10255" max="10255" width="13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10" style="6" customWidth="1"/>
    <col min="10507" max="10507" width="11" style="6" customWidth="1"/>
    <col min="10508" max="10508" width="2.7109375" style="6" customWidth="1"/>
    <col min="10509" max="10509" width="15.7109375" style="6" bestFit="1" customWidth="1"/>
    <col min="10510" max="10510" width="15.7109375" style="6" customWidth="1"/>
    <col min="10511" max="10511" width="13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10" style="6" customWidth="1"/>
    <col min="10763" max="10763" width="11" style="6" customWidth="1"/>
    <col min="10764" max="10764" width="2.7109375" style="6" customWidth="1"/>
    <col min="10765" max="10765" width="15.7109375" style="6" bestFit="1" customWidth="1"/>
    <col min="10766" max="10766" width="15.7109375" style="6" customWidth="1"/>
    <col min="10767" max="10767" width="13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10" style="6" customWidth="1"/>
    <col min="11019" max="11019" width="11" style="6" customWidth="1"/>
    <col min="11020" max="11020" width="2.7109375" style="6" customWidth="1"/>
    <col min="11021" max="11021" width="15.7109375" style="6" bestFit="1" customWidth="1"/>
    <col min="11022" max="11022" width="15.7109375" style="6" customWidth="1"/>
    <col min="11023" max="11023" width="13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10" style="6" customWidth="1"/>
    <col min="11275" max="11275" width="11" style="6" customWidth="1"/>
    <col min="11276" max="11276" width="2.7109375" style="6" customWidth="1"/>
    <col min="11277" max="11277" width="15.7109375" style="6" bestFit="1" customWidth="1"/>
    <col min="11278" max="11278" width="15.7109375" style="6" customWidth="1"/>
    <col min="11279" max="11279" width="13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10" style="6" customWidth="1"/>
    <col min="11531" max="11531" width="11" style="6" customWidth="1"/>
    <col min="11532" max="11532" width="2.7109375" style="6" customWidth="1"/>
    <col min="11533" max="11533" width="15.7109375" style="6" bestFit="1" customWidth="1"/>
    <col min="11534" max="11534" width="15.7109375" style="6" customWidth="1"/>
    <col min="11535" max="11535" width="13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10" style="6" customWidth="1"/>
    <col min="11787" max="11787" width="11" style="6" customWidth="1"/>
    <col min="11788" max="11788" width="2.7109375" style="6" customWidth="1"/>
    <col min="11789" max="11789" width="15.7109375" style="6" bestFit="1" customWidth="1"/>
    <col min="11790" max="11790" width="15.7109375" style="6" customWidth="1"/>
    <col min="11791" max="11791" width="13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10" style="6" customWidth="1"/>
    <col min="12043" max="12043" width="11" style="6" customWidth="1"/>
    <col min="12044" max="12044" width="2.7109375" style="6" customWidth="1"/>
    <col min="12045" max="12045" width="15.7109375" style="6" bestFit="1" customWidth="1"/>
    <col min="12046" max="12046" width="15.7109375" style="6" customWidth="1"/>
    <col min="12047" max="12047" width="13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10" style="6" customWidth="1"/>
    <col min="12299" max="12299" width="11" style="6" customWidth="1"/>
    <col min="12300" max="12300" width="2.7109375" style="6" customWidth="1"/>
    <col min="12301" max="12301" width="15.7109375" style="6" bestFit="1" customWidth="1"/>
    <col min="12302" max="12302" width="15.7109375" style="6" customWidth="1"/>
    <col min="12303" max="12303" width="13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10" style="6" customWidth="1"/>
    <col min="12555" max="12555" width="11" style="6" customWidth="1"/>
    <col min="12556" max="12556" width="2.7109375" style="6" customWidth="1"/>
    <col min="12557" max="12557" width="15.7109375" style="6" bestFit="1" customWidth="1"/>
    <col min="12558" max="12558" width="15.7109375" style="6" customWidth="1"/>
    <col min="12559" max="12559" width="13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10" style="6" customWidth="1"/>
    <col min="12811" max="12811" width="11" style="6" customWidth="1"/>
    <col min="12812" max="12812" width="2.7109375" style="6" customWidth="1"/>
    <col min="12813" max="12813" width="15.7109375" style="6" bestFit="1" customWidth="1"/>
    <col min="12814" max="12814" width="15.7109375" style="6" customWidth="1"/>
    <col min="12815" max="12815" width="13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10" style="6" customWidth="1"/>
    <col min="13067" max="13067" width="11" style="6" customWidth="1"/>
    <col min="13068" max="13068" width="2.7109375" style="6" customWidth="1"/>
    <col min="13069" max="13069" width="15.7109375" style="6" bestFit="1" customWidth="1"/>
    <col min="13070" max="13070" width="15.7109375" style="6" customWidth="1"/>
    <col min="13071" max="13071" width="13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10" style="6" customWidth="1"/>
    <col min="13323" max="13323" width="11" style="6" customWidth="1"/>
    <col min="13324" max="13324" width="2.7109375" style="6" customWidth="1"/>
    <col min="13325" max="13325" width="15.7109375" style="6" bestFit="1" customWidth="1"/>
    <col min="13326" max="13326" width="15.7109375" style="6" customWidth="1"/>
    <col min="13327" max="13327" width="13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10" style="6" customWidth="1"/>
    <col min="13579" max="13579" width="11" style="6" customWidth="1"/>
    <col min="13580" max="13580" width="2.7109375" style="6" customWidth="1"/>
    <col min="13581" max="13581" width="15.7109375" style="6" bestFit="1" customWidth="1"/>
    <col min="13582" max="13582" width="15.7109375" style="6" customWidth="1"/>
    <col min="13583" max="13583" width="13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10" style="6" customWidth="1"/>
    <col min="13835" max="13835" width="11" style="6" customWidth="1"/>
    <col min="13836" max="13836" width="2.7109375" style="6" customWidth="1"/>
    <col min="13837" max="13837" width="15.7109375" style="6" bestFit="1" customWidth="1"/>
    <col min="13838" max="13838" width="15.7109375" style="6" customWidth="1"/>
    <col min="13839" max="13839" width="13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10" style="6" customWidth="1"/>
    <col min="14091" max="14091" width="11" style="6" customWidth="1"/>
    <col min="14092" max="14092" width="2.7109375" style="6" customWidth="1"/>
    <col min="14093" max="14093" width="15.7109375" style="6" bestFit="1" customWidth="1"/>
    <col min="14094" max="14094" width="15.7109375" style="6" customWidth="1"/>
    <col min="14095" max="14095" width="13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10" style="6" customWidth="1"/>
    <col min="14347" max="14347" width="11" style="6" customWidth="1"/>
    <col min="14348" max="14348" width="2.7109375" style="6" customWidth="1"/>
    <col min="14349" max="14349" width="15.7109375" style="6" bestFit="1" customWidth="1"/>
    <col min="14350" max="14350" width="15.7109375" style="6" customWidth="1"/>
    <col min="14351" max="14351" width="13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10" style="6" customWidth="1"/>
    <col min="14603" max="14603" width="11" style="6" customWidth="1"/>
    <col min="14604" max="14604" width="2.7109375" style="6" customWidth="1"/>
    <col min="14605" max="14605" width="15.7109375" style="6" bestFit="1" customWidth="1"/>
    <col min="14606" max="14606" width="15.7109375" style="6" customWidth="1"/>
    <col min="14607" max="14607" width="13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10" style="6" customWidth="1"/>
    <col min="14859" max="14859" width="11" style="6" customWidth="1"/>
    <col min="14860" max="14860" width="2.7109375" style="6" customWidth="1"/>
    <col min="14861" max="14861" width="15.7109375" style="6" bestFit="1" customWidth="1"/>
    <col min="14862" max="14862" width="15.7109375" style="6" customWidth="1"/>
    <col min="14863" max="14863" width="13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10" style="6" customWidth="1"/>
    <col min="15115" max="15115" width="11" style="6" customWidth="1"/>
    <col min="15116" max="15116" width="2.7109375" style="6" customWidth="1"/>
    <col min="15117" max="15117" width="15.7109375" style="6" bestFit="1" customWidth="1"/>
    <col min="15118" max="15118" width="15.7109375" style="6" customWidth="1"/>
    <col min="15119" max="15119" width="13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10" style="6" customWidth="1"/>
    <col min="15371" max="15371" width="11" style="6" customWidth="1"/>
    <col min="15372" max="15372" width="2.7109375" style="6" customWidth="1"/>
    <col min="15373" max="15373" width="15.7109375" style="6" bestFit="1" customWidth="1"/>
    <col min="15374" max="15374" width="15.7109375" style="6" customWidth="1"/>
    <col min="15375" max="15375" width="13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10" style="6" customWidth="1"/>
    <col min="15627" max="15627" width="11" style="6" customWidth="1"/>
    <col min="15628" max="15628" width="2.7109375" style="6" customWidth="1"/>
    <col min="15629" max="15629" width="15.7109375" style="6" bestFit="1" customWidth="1"/>
    <col min="15630" max="15630" width="15.7109375" style="6" customWidth="1"/>
    <col min="15631" max="15631" width="13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10" style="6" customWidth="1"/>
    <col min="15883" max="15883" width="11" style="6" customWidth="1"/>
    <col min="15884" max="15884" width="2.7109375" style="6" customWidth="1"/>
    <col min="15885" max="15885" width="15.7109375" style="6" bestFit="1" customWidth="1"/>
    <col min="15886" max="15886" width="15.7109375" style="6" customWidth="1"/>
    <col min="15887" max="15887" width="13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10" style="6" customWidth="1"/>
    <col min="16139" max="16139" width="11" style="6" customWidth="1"/>
    <col min="16140" max="16140" width="2.7109375" style="6" customWidth="1"/>
    <col min="16141" max="16141" width="15.7109375" style="6" bestFit="1" customWidth="1"/>
    <col min="16142" max="16142" width="15.7109375" style="6" customWidth="1"/>
    <col min="16143" max="16143" width="13.85546875" style="6" customWidth="1"/>
    <col min="16144" max="16384" width="9.140625" style="6"/>
  </cols>
  <sheetData>
    <row r="2" spans="1:23" x14ac:dyDescent="0.2">
      <c r="A2" s="4"/>
      <c r="B2" s="4"/>
      <c r="C2" s="4"/>
      <c r="D2" s="4"/>
    </row>
    <row r="5" spans="1:23" x14ac:dyDescent="0.2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8"/>
    </row>
    <row r="9" spans="1:23" s="10" customFormat="1" ht="24.75" customHeight="1" x14ac:dyDescent="0.25">
      <c r="A9" s="221" t="s">
        <v>298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20"/>
    </row>
    <row r="10" spans="1:23" s="10" customFormat="1" ht="12.75" customHeight="1" x14ac:dyDescent="0.25">
      <c r="A10" s="210" t="s">
        <v>1</v>
      </c>
      <c r="B10" s="210" t="s">
        <v>2</v>
      </c>
      <c r="C10" s="210" t="s">
        <v>3</v>
      </c>
      <c r="D10" s="210" t="s">
        <v>4</v>
      </c>
      <c r="E10" s="211" t="s">
        <v>5</v>
      </c>
      <c r="F10" s="212"/>
      <c r="G10" s="217" t="s">
        <v>6</v>
      </c>
      <c r="H10" s="217"/>
      <c r="I10" s="217"/>
      <c r="J10" s="56" t="s">
        <v>7</v>
      </c>
      <c r="K10" s="12" t="s">
        <v>8</v>
      </c>
      <c r="L10" s="13"/>
      <c r="M10" s="126"/>
      <c r="N10" s="126"/>
      <c r="O10" s="120"/>
      <c r="Q10" s="81"/>
      <c r="R10" s="81"/>
      <c r="S10" s="81"/>
      <c r="T10" s="81"/>
      <c r="U10" s="81"/>
      <c r="V10" s="81"/>
      <c r="W10" s="81"/>
    </row>
    <row r="11" spans="1:23" s="10" customFormat="1" x14ac:dyDescent="0.25">
      <c r="A11" s="210"/>
      <c r="B11" s="210"/>
      <c r="C11" s="210"/>
      <c r="D11" s="210"/>
      <c r="E11" s="213"/>
      <c r="F11" s="214"/>
      <c r="G11" s="218">
        <v>1</v>
      </c>
      <c r="H11" s="218">
        <v>2</v>
      </c>
      <c r="I11" s="222">
        <v>3</v>
      </c>
      <c r="J11" s="11" t="s">
        <v>9</v>
      </c>
      <c r="K11" s="14" t="s">
        <v>10</v>
      </c>
      <c r="L11" s="13"/>
      <c r="M11" s="127"/>
      <c r="N11" s="127"/>
      <c r="O11" s="122"/>
      <c r="Q11" s="83"/>
      <c r="R11" s="83"/>
      <c r="S11" s="83"/>
      <c r="T11" s="83"/>
      <c r="U11" s="83"/>
      <c r="V11" s="83"/>
      <c r="W11" s="84"/>
    </row>
    <row r="12" spans="1:23" s="10" customFormat="1" x14ac:dyDescent="0.25">
      <c r="A12" s="210"/>
      <c r="B12" s="210"/>
      <c r="C12" s="210"/>
      <c r="D12" s="210"/>
      <c r="E12" s="215"/>
      <c r="F12" s="216"/>
      <c r="G12" s="218"/>
      <c r="H12" s="218"/>
      <c r="I12" s="222"/>
      <c r="J12" s="17" t="s">
        <v>10</v>
      </c>
      <c r="K12" s="18" t="s">
        <v>17</v>
      </c>
      <c r="L12" s="19"/>
      <c r="M12" s="128"/>
      <c r="N12" s="128"/>
      <c r="O12" s="154"/>
      <c r="Q12" s="83"/>
      <c r="R12" s="86"/>
      <c r="S12" s="86"/>
      <c r="T12" s="86"/>
      <c r="U12" s="86"/>
      <c r="V12" s="86"/>
      <c r="W12" s="84"/>
    </row>
    <row r="13" spans="1:23" x14ac:dyDescent="0.2">
      <c r="M13" s="87"/>
      <c r="N13" s="87"/>
      <c r="O13" s="87"/>
      <c r="Q13" s="3"/>
      <c r="R13" s="3"/>
      <c r="S13" s="3"/>
      <c r="T13" s="3"/>
      <c r="U13" s="3"/>
      <c r="V13" s="3"/>
      <c r="W13" s="3"/>
    </row>
    <row r="14" spans="1:23" ht="14.1" customHeight="1" x14ac:dyDescent="0.25">
      <c r="A14" s="23">
        <f t="shared" ref="A14:A23" si="0">A13+1</f>
        <v>1</v>
      </c>
      <c r="B14" s="43"/>
      <c r="C14" s="35"/>
      <c r="D14" s="40"/>
      <c r="E14" s="27">
        <f>MAX(M14:O14)</f>
        <v>0</v>
      </c>
      <c r="F14" s="27" t="e">
        <f>VLOOKUP(E14,Tab!$O$2:$P$255,2,TRUE)</f>
        <v>#N/A</v>
      </c>
      <c r="G14" s="28">
        <f t="shared" ref="G14:G23" si="1">LARGE(M14:O14,1)</f>
        <v>0</v>
      </c>
      <c r="H14" s="28">
        <f t="shared" ref="H14:H23" si="2">LARGE(M14:O14,2)</f>
        <v>0</v>
      </c>
      <c r="I14" s="28">
        <f t="shared" ref="I14:I23" si="3">LARGE(M14:O14,3)</f>
        <v>0</v>
      </c>
      <c r="J14" s="29">
        <f t="shared" ref="J14:J23" si="4">SUM(G14:I14)</f>
        <v>0</v>
      </c>
      <c r="K14" s="30">
        <f t="shared" ref="K14:K23" si="5">J14/3</f>
        <v>0</v>
      </c>
      <c r="L14" s="31"/>
      <c r="M14" s="33">
        <v>0</v>
      </c>
      <c r="N14" s="33">
        <v>0</v>
      </c>
      <c r="O14" s="33">
        <v>0</v>
      </c>
      <c r="Q14" s="89"/>
      <c r="R14" s="89"/>
      <c r="S14" s="89"/>
      <c r="T14" s="89"/>
      <c r="U14" s="89"/>
      <c r="V14" s="89"/>
      <c r="W14" s="89"/>
    </row>
    <row r="15" spans="1:23" ht="14.1" customHeight="1" x14ac:dyDescent="0.25">
      <c r="A15" s="23">
        <f t="shared" si="0"/>
        <v>2</v>
      </c>
      <c r="B15" s="43"/>
      <c r="C15" s="35"/>
      <c r="D15" s="36"/>
      <c r="E15" s="27">
        <f t="shared" ref="E15:E23" si="6">MAX(M15:O15)</f>
        <v>0</v>
      </c>
      <c r="F15" s="27" t="e">
        <f>VLOOKUP(E15,Tab!$O$2:$P$255,2,TRUE)</f>
        <v>#N/A</v>
      </c>
      <c r="G15" s="28">
        <f t="shared" si="1"/>
        <v>0</v>
      </c>
      <c r="H15" s="28">
        <f t="shared" si="2"/>
        <v>0</v>
      </c>
      <c r="I15" s="28">
        <f t="shared" si="3"/>
        <v>0</v>
      </c>
      <c r="J15" s="29">
        <f t="shared" si="4"/>
        <v>0</v>
      </c>
      <c r="K15" s="30">
        <f t="shared" si="5"/>
        <v>0</v>
      </c>
      <c r="L15" s="31"/>
      <c r="M15" s="33">
        <v>0</v>
      </c>
      <c r="N15" s="33">
        <v>0</v>
      </c>
      <c r="O15" s="33">
        <v>0</v>
      </c>
      <c r="Q15" s="89"/>
      <c r="R15" s="89"/>
      <c r="S15" s="89"/>
      <c r="T15" s="89"/>
      <c r="U15" s="89"/>
      <c r="V15" s="89"/>
      <c r="W15" s="89"/>
    </row>
    <row r="16" spans="1:23" ht="14.1" customHeight="1" x14ac:dyDescent="0.25">
      <c r="A16" s="23">
        <f t="shared" si="0"/>
        <v>3</v>
      </c>
      <c r="B16" s="34"/>
      <c r="C16" s="35"/>
      <c r="D16" s="34"/>
      <c r="E16" s="27">
        <f t="shared" si="6"/>
        <v>0</v>
      </c>
      <c r="F16" s="27" t="e">
        <f>VLOOKUP(E16,Tab!$O$2:$P$255,2,TRUE)</f>
        <v>#N/A</v>
      </c>
      <c r="G16" s="28">
        <f t="shared" si="1"/>
        <v>0</v>
      </c>
      <c r="H16" s="28">
        <f t="shared" si="2"/>
        <v>0</v>
      </c>
      <c r="I16" s="28">
        <f t="shared" si="3"/>
        <v>0</v>
      </c>
      <c r="J16" s="29">
        <f t="shared" si="4"/>
        <v>0</v>
      </c>
      <c r="K16" s="30">
        <f t="shared" si="5"/>
        <v>0</v>
      </c>
      <c r="L16" s="31"/>
      <c r="M16" s="33">
        <v>0</v>
      </c>
      <c r="N16" s="33">
        <v>0</v>
      </c>
      <c r="O16" s="33">
        <v>0</v>
      </c>
      <c r="Q16" s="89"/>
      <c r="R16" s="89"/>
      <c r="S16" s="89"/>
      <c r="T16" s="89"/>
      <c r="U16" s="89"/>
      <c r="V16" s="89"/>
      <c r="W16" s="89"/>
    </row>
    <row r="17" spans="1:23" ht="14.1" customHeight="1" x14ac:dyDescent="0.25">
      <c r="A17" s="23">
        <f t="shared" si="0"/>
        <v>4</v>
      </c>
      <c r="B17" s="93"/>
      <c r="C17" s="94"/>
      <c r="D17" s="93"/>
      <c r="E17" s="27">
        <f t="shared" si="6"/>
        <v>0</v>
      </c>
      <c r="F17" s="27" t="e">
        <f>VLOOKUP(E17,Tab!$O$2:$P$255,2,TRUE)</f>
        <v>#N/A</v>
      </c>
      <c r="G17" s="28">
        <f t="shared" si="1"/>
        <v>0</v>
      </c>
      <c r="H17" s="28">
        <f t="shared" si="2"/>
        <v>0</v>
      </c>
      <c r="I17" s="28">
        <f t="shared" si="3"/>
        <v>0</v>
      </c>
      <c r="J17" s="29">
        <f t="shared" si="4"/>
        <v>0</v>
      </c>
      <c r="K17" s="30">
        <f t="shared" si="5"/>
        <v>0</v>
      </c>
      <c r="L17" s="31"/>
      <c r="M17" s="33">
        <v>0</v>
      </c>
      <c r="N17" s="33">
        <v>0</v>
      </c>
      <c r="O17" s="33">
        <v>0</v>
      </c>
      <c r="Q17" s="89"/>
      <c r="R17" s="89"/>
      <c r="S17" s="89"/>
      <c r="T17" s="89"/>
      <c r="U17" s="89"/>
      <c r="V17" s="89"/>
      <c r="W17" s="89"/>
    </row>
    <row r="18" spans="1:23" ht="14.1" customHeight="1" x14ac:dyDescent="0.25">
      <c r="A18" s="23">
        <f t="shared" si="0"/>
        <v>5</v>
      </c>
      <c r="B18" s="91"/>
      <c r="C18" s="92"/>
      <c r="D18" s="91"/>
      <c r="E18" s="27">
        <f t="shared" si="6"/>
        <v>0</v>
      </c>
      <c r="F18" s="27" t="e">
        <f>VLOOKUP(E18,Tab!$O$2:$P$255,2,TRUE)</f>
        <v>#N/A</v>
      </c>
      <c r="G18" s="28">
        <f t="shared" si="1"/>
        <v>0</v>
      </c>
      <c r="H18" s="28">
        <f t="shared" si="2"/>
        <v>0</v>
      </c>
      <c r="I18" s="28">
        <f t="shared" si="3"/>
        <v>0</v>
      </c>
      <c r="J18" s="29">
        <f t="shared" si="4"/>
        <v>0</v>
      </c>
      <c r="K18" s="30">
        <f t="shared" si="5"/>
        <v>0</v>
      </c>
      <c r="L18" s="31"/>
      <c r="M18" s="33">
        <v>0</v>
      </c>
      <c r="N18" s="33">
        <v>0</v>
      </c>
      <c r="O18" s="33">
        <v>0</v>
      </c>
      <c r="Q18" s="89"/>
      <c r="R18" s="89"/>
      <c r="S18" s="89"/>
      <c r="T18" s="89"/>
      <c r="U18" s="89"/>
      <c r="V18" s="89"/>
      <c r="W18" s="89"/>
    </row>
    <row r="19" spans="1:23" ht="14.1" customHeight="1" x14ac:dyDescent="0.25">
      <c r="A19" s="23">
        <f t="shared" si="0"/>
        <v>6</v>
      </c>
      <c r="B19" s="91"/>
      <c r="C19" s="92"/>
      <c r="D19" s="91"/>
      <c r="E19" s="27">
        <f t="shared" si="6"/>
        <v>0</v>
      </c>
      <c r="F19" s="27" t="e">
        <f>VLOOKUP(E19,Tab!$O$2:$P$255,2,TRUE)</f>
        <v>#N/A</v>
      </c>
      <c r="G19" s="28">
        <f t="shared" si="1"/>
        <v>0</v>
      </c>
      <c r="H19" s="28">
        <f t="shared" si="2"/>
        <v>0</v>
      </c>
      <c r="I19" s="28">
        <f t="shared" si="3"/>
        <v>0</v>
      </c>
      <c r="J19" s="29">
        <f t="shared" si="4"/>
        <v>0</v>
      </c>
      <c r="K19" s="30">
        <f t="shared" si="5"/>
        <v>0</v>
      </c>
      <c r="L19" s="31"/>
      <c r="M19" s="33">
        <v>0</v>
      </c>
      <c r="N19" s="33">
        <v>0</v>
      </c>
      <c r="O19" s="33">
        <v>0</v>
      </c>
      <c r="Q19" s="89"/>
      <c r="R19" s="89"/>
      <c r="S19" s="89"/>
      <c r="T19" s="89"/>
      <c r="U19" s="89"/>
      <c r="V19" s="89"/>
      <c r="W19" s="89"/>
    </row>
    <row r="20" spans="1:23" ht="14.1" customHeight="1" x14ac:dyDescent="0.25">
      <c r="A20" s="23">
        <f t="shared" si="0"/>
        <v>7</v>
      </c>
      <c r="B20" s="93"/>
      <c r="C20" s="94"/>
      <c r="D20" s="93"/>
      <c r="E20" s="27">
        <f t="shared" si="6"/>
        <v>0</v>
      </c>
      <c r="F20" s="27" t="e">
        <f>VLOOKUP(E20,Tab!$O$2:$P$255,2,TRUE)</f>
        <v>#N/A</v>
      </c>
      <c r="G20" s="28">
        <f t="shared" si="1"/>
        <v>0</v>
      </c>
      <c r="H20" s="28">
        <f t="shared" si="2"/>
        <v>0</v>
      </c>
      <c r="I20" s="28">
        <f t="shared" si="3"/>
        <v>0</v>
      </c>
      <c r="J20" s="29">
        <f t="shared" si="4"/>
        <v>0</v>
      </c>
      <c r="K20" s="30">
        <f t="shared" si="5"/>
        <v>0</v>
      </c>
      <c r="L20" s="31"/>
      <c r="M20" s="33">
        <v>0</v>
      </c>
      <c r="N20" s="33">
        <v>0</v>
      </c>
      <c r="O20" s="33">
        <v>0</v>
      </c>
      <c r="Q20" s="89"/>
      <c r="R20" s="89"/>
      <c r="S20" s="89"/>
      <c r="T20" s="89"/>
      <c r="U20" s="89"/>
      <c r="V20" s="89"/>
      <c r="W20" s="89"/>
    </row>
    <row r="21" spans="1:23" ht="14.1" customHeight="1" x14ac:dyDescent="0.25">
      <c r="A21" s="23">
        <f t="shared" si="0"/>
        <v>8</v>
      </c>
      <c r="B21" s="93"/>
      <c r="C21" s="94"/>
      <c r="D21" s="93"/>
      <c r="E21" s="27">
        <f t="shared" si="6"/>
        <v>0</v>
      </c>
      <c r="F21" s="27" t="e">
        <f>VLOOKUP(E21,Tab!$O$2:$P$255,2,TRUE)</f>
        <v>#N/A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29">
        <f t="shared" si="4"/>
        <v>0</v>
      </c>
      <c r="K21" s="30">
        <f t="shared" si="5"/>
        <v>0</v>
      </c>
      <c r="L21" s="31"/>
      <c r="M21" s="33">
        <v>0</v>
      </c>
      <c r="N21" s="33">
        <v>0</v>
      </c>
      <c r="O21" s="33">
        <v>0</v>
      </c>
      <c r="Q21" s="89"/>
      <c r="R21" s="89"/>
      <c r="S21" s="89"/>
      <c r="T21" s="89"/>
      <c r="U21" s="89"/>
      <c r="V21" s="89"/>
      <c r="W21" s="89"/>
    </row>
    <row r="22" spans="1:23" ht="14.1" customHeight="1" x14ac:dyDescent="0.25">
      <c r="A22" s="23">
        <f t="shared" si="0"/>
        <v>9</v>
      </c>
      <c r="B22" s="91"/>
      <c r="C22" s="92"/>
      <c r="D22" s="91"/>
      <c r="E22" s="27">
        <f t="shared" si="6"/>
        <v>0</v>
      </c>
      <c r="F22" s="27" t="e">
        <f>VLOOKUP(E22,Tab!$O$2:$P$255,2,TRUE)</f>
        <v>#N/A</v>
      </c>
      <c r="G22" s="28">
        <f t="shared" si="1"/>
        <v>0</v>
      </c>
      <c r="H22" s="28">
        <f t="shared" si="2"/>
        <v>0</v>
      </c>
      <c r="I22" s="28">
        <f t="shared" si="3"/>
        <v>0</v>
      </c>
      <c r="J22" s="29">
        <f t="shared" si="4"/>
        <v>0</v>
      </c>
      <c r="K22" s="30">
        <f t="shared" si="5"/>
        <v>0</v>
      </c>
      <c r="L22" s="31"/>
      <c r="M22" s="33">
        <v>0</v>
      </c>
      <c r="N22" s="33">
        <v>0</v>
      </c>
      <c r="O22" s="33">
        <v>0</v>
      </c>
      <c r="Q22" s="89"/>
      <c r="R22" s="89"/>
      <c r="S22" s="89"/>
      <c r="T22" s="89"/>
      <c r="U22" s="89"/>
      <c r="V22" s="89"/>
      <c r="W22" s="89"/>
    </row>
    <row r="23" spans="1:23" ht="14.1" customHeight="1" x14ac:dyDescent="0.25">
      <c r="A23" s="23">
        <f t="shared" si="0"/>
        <v>10</v>
      </c>
      <c r="B23" s="91"/>
      <c r="C23" s="92"/>
      <c r="D23" s="91"/>
      <c r="E23" s="27">
        <f t="shared" si="6"/>
        <v>0</v>
      </c>
      <c r="F23" s="27" t="e">
        <f>VLOOKUP(E23,Tab!$O$2:$P$255,2,TRUE)</f>
        <v>#N/A</v>
      </c>
      <c r="G23" s="28">
        <f t="shared" si="1"/>
        <v>0</v>
      </c>
      <c r="H23" s="28">
        <f t="shared" si="2"/>
        <v>0</v>
      </c>
      <c r="I23" s="28">
        <f t="shared" si="3"/>
        <v>0</v>
      </c>
      <c r="J23" s="29">
        <f t="shared" si="4"/>
        <v>0</v>
      </c>
      <c r="K23" s="30">
        <f t="shared" si="5"/>
        <v>0</v>
      </c>
      <c r="L23" s="31"/>
      <c r="M23" s="33">
        <v>0</v>
      </c>
      <c r="N23" s="33">
        <v>0</v>
      </c>
      <c r="O23" s="33">
        <v>0</v>
      </c>
      <c r="Q23" s="89"/>
      <c r="R23" s="89"/>
      <c r="S23" s="89"/>
      <c r="T23" s="89"/>
      <c r="U23" s="89"/>
      <c r="V23" s="89"/>
      <c r="W23" s="89"/>
    </row>
  </sheetData>
  <sortState ref="B14:P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7" width="17.28515625" style="3" customWidth="1"/>
    <col min="18" max="255" width="9.140625" style="4"/>
    <col min="256" max="256" width="3.7109375" style="4" bestFit="1" customWidth="1"/>
    <col min="257" max="257" width="22.710937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7.28515625" style="4" bestFit="1" customWidth="1"/>
    <col min="269" max="269" width="17.28515625" style="4" customWidth="1"/>
    <col min="270" max="270" width="15.85546875" style="4" customWidth="1"/>
    <col min="271" max="271" width="17.28515625" style="4" customWidth="1"/>
    <col min="272" max="273" width="12.7109375" style="4" customWidth="1"/>
    <col min="274" max="511" width="9.140625" style="4"/>
    <col min="512" max="512" width="3.7109375" style="4" bestFit="1" customWidth="1"/>
    <col min="513" max="513" width="22.710937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7.28515625" style="4" bestFit="1" customWidth="1"/>
    <col min="525" max="525" width="17.28515625" style="4" customWidth="1"/>
    <col min="526" max="526" width="15.85546875" style="4" customWidth="1"/>
    <col min="527" max="527" width="17.28515625" style="4" customWidth="1"/>
    <col min="528" max="529" width="12.7109375" style="4" customWidth="1"/>
    <col min="530" max="767" width="9.140625" style="4"/>
    <col min="768" max="768" width="3.7109375" style="4" bestFit="1" customWidth="1"/>
    <col min="769" max="769" width="22.710937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7.28515625" style="4" bestFit="1" customWidth="1"/>
    <col min="781" max="781" width="17.28515625" style="4" customWidth="1"/>
    <col min="782" max="782" width="15.85546875" style="4" customWidth="1"/>
    <col min="783" max="783" width="17.28515625" style="4" customWidth="1"/>
    <col min="784" max="785" width="12.7109375" style="4" customWidth="1"/>
    <col min="786" max="1023" width="9.140625" style="4"/>
    <col min="1024" max="1024" width="3.7109375" style="4" bestFit="1" customWidth="1"/>
    <col min="1025" max="1025" width="22.710937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7.28515625" style="4" bestFit="1" customWidth="1"/>
    <col min="1037" max="1037" width="17.28515625" style="4" customWidth="1"/>
    <col min="1038" max="1038" width="15.85546875" style="4" customWidth="1"/>
    <col min="1039" max="1039" width="17.28515625" style="4" customWidth="1"/>
    <col min="1040" max="1041" width="12.7109375" style="4" customWidth="1"/>
    <col min="1042" max="1279" width="9.140625" style="4"/>
    <col min="1280" max="1280" width="3.7109375" style="4" bestFit="1" customWidth="1"/>
    <col min="1281" max="1281" width="22.710937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7.28515625" style="4" bestFit="1" customWidth="1"/>
    <col min="1293" max="1293" width="17.28515625" style="4" customWidth="1"/>
    <col min="1294" max="1294" width="15.85546875" style="4" customWidth="1"/>
    <col min="1295" max="1295" width="17.28515625" style="4" customWidth="1"/>
    <col min="1296" max="1297" width="12.7109375" style="4" customWidth="1"/>
    <col min="1298" max="1535" width="9.140625" style="4"/>
    <col min="1536" max="1536" width="3.7109375" style="4" bestFit="1" customWidth="1"/>
    <col min="1537" max="1537" width="22.710937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7.28515625" style="4" bestFit="1" customWidth="1"/>
    <col min="1549" max="1549" width="17.28515625" style="4" customWidth="1"/>
    <col min="1550" max="1550" width="15.85546875" style="4" customWidth="1"/>
    <col min="1551" max="1551" width="17.28515625" style="4" customWidth="1"/>
    <col min="1552" max="1553" width="12.7109375" style="4" customWidth="1"/>
    <col min="1554" max="1791" width="9.140625" style="4"/>
    <col min="1792" max="1792" width="3.7109375" style="4" bestFit="1" customWidth="1"/>
    <col min="1793" max="1793" width="22.710937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7.28515625" style="4" bestFit="1" customWidth="1"/>
    <col min="1805" max="1805" width="17.28515625" style="4" customWidth="1"/>
    <col min="1806" max="1806" width="15.85546875" style="4" customWidth="1"/>
    <col min="1807" max="1807" width="17.28515625" style="4" customWidth="1"/>
    <col min="1808" max="1809" width="12.7109375" style="4" customWidth="1"/>
    <col min="1810" max="2047" width="9.140625" style="4"/>
    <col min="2048" max="2048" width="3.7109375" style="4" bestFit="1" customWidth="1"/>
    <col min="2049" max="2049" width="22.710937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7.28515625" style="4" bestFit="1" customWidth="1"/>
    <col min="2061" max="2061" width="17.28515625" style="4" customWidth="1"/>
    <col min="2062" max="2062" width="15.85546875" style="4" customWidth="1"/>
    <col min="2063" max="2063" width="17.28515625" style="4" customWidth="1"/>
    <col min="2064" max="2065" width="12.7109375" style="4" customWidth="1"/>
    <col min="2066" max="2303" width="9.140625" style="4"/>
    <col min="2304" max="2304" width="3.7109375" style="4" bestFit="1" customWidth="1"/>
    <col min="2305" max="2305" width="22.710937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7.28515625" style="4" bestFit="1" customWidth="1"/>
    <col min="2317" max="2317" width="17.28515625" style="4" customWidth="1"/>
    <col min="2318" max="2318" width="15.85546875" style="4" customWidth="1"/>
    <col min="2319" max="2319" width="17.28515625" style="4" customWidth="1"/>
    <col min="2320" max="2321" width="12.7109375" style="4" customWidth="1"/>
    <col min="2322" max="2559" width="9.140625" style="4"/>
    <col min="2560" max="2560" width="3.7109375" style="4" bestFit="1" customWidth="1"/>
    <col min="2561" max="2561" width="22.710937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7.28515625" style="4" bestFit="1" customWidth="1"/>
    <col min="2573" max="2573" width="17.28515625" style="4" customWidth="1"/>
    <col min="2574" max="2574" width="15.85546875" style="4" customWidth="1"/>
    <col min="2575" max="2575" width="17.28515625" style="4" customWidth="1"/>
    <col min="2576" max="2577" width="12.7109375" style="4" customWidth="1"/>
    <col min="2578" max="2815" width="9.140625" style="4"/>
    <col min="2816" max="2816" width="3.7109375" style="4" bestFit="1" customWidth="1"/>
    <col min="2817" max="2817" width="22.710937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7.28515625" style="4" bestFit="1" customWidth="1"/>
    <col min="2829" max="2829" width="17.28515625" style="4" customWidth="1"/>
    <col min="2830" max="2830" width="15.85546875" style="4" customWidth="1"/>
    <col min="2831" max="2831" width="17.28515625" style="4" customWidth="1"/>
    <col min="2832" max="2833" width="12.7109375" style="4" customWidth="1"/>
    <col min="2834" max="3071" width="9.140625" style="4"/>
    <col min="3072" max="3072" width="3.7109375" style="4" bestFit="1" customWidth="1"/>
    <col min="3073" max="3073" width="22.710937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7.28515625" style="4" bestFit="1" customWidth="1"/>
    <col min="3085" max="3085" width="17.28515625" style="4" customWidth="1"/>
    <col min="3086" max="3086" width="15.85546875" style="4" customWidth="1"/>
    <col min="3087" max="3087" width="17.28515625" style="4" customWidth="1"/>
    <col min="3088" max="3089" width="12.7109375" style="4" customWidth="1"/>
    <col min="3090" max="3327" width="9.140625" style="4"/>
    <col min="3328" max="3328" width="3.7109375" style="4" bestFit="1" customWidth="1"/>
    <col min="3329" max="3329" width="22.710937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7.28515625" style="4" bestFit="1" customWidth="1"/>
    <col min="3341" max="3341" width="17.28515625" style="4" customWidth="1"/>
    <col min="3342" max="3342" width="15.85546875" style="4" customWidth="1"/>
    <col min="3343" max="3343" width="17.28515625" style="4" customWidth="1"/>
    <col min="3344" max="3345" width="12.7109375" style="4" customWidth="1"/>
    <col min="3346" max="3583" width="9.140625" style="4"/>
    <col min="3584" max="3584" width="3.7109375" style="4" bestFit="1" customWidth="1"/>
    <col min="3585" max="3585" width="22.710937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7.28515625" style="4" bestFit="1" customWidth="1"/>
    <col min="3597" max="3597" width="17.28515625" style="4" customWidth="1"/>
    <col min="3598" max="3598" width="15.85546875" style="4" customWidth="1"/>
    <col min="3599" max="3599" width="17.28515625" style="4" customWidth="1"/>
    <col min="3600" max="3601" width="12.7109375" style="4" customWidth="1"/>
    <col min="3602" max="3839" width="9.140625" style="4"/>
    <col min="3840" max="3840" width="3.7109375" style="4" bestFit="1" customWidth="1"/>
    <col min="3841" max="3841" width="22.710937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7.28515625" style="4" bestFit="1" customWidth="1"/>
    <col min="3853" max="3853" width="17.28515625" style="4" customWidth="1"/>
    <col min="3854" max="3854" width="15.85546875" style="4" customWidth="1"/>
    <col min="3855" max="3855" width="17.28515625" style="4" customWidth="1"/>
    <col min="3856" max="3857" width="12.7109375" style="4" customWidth="1"/>
    <col min="3858" max="4095" width="9.140625" style="4"/>
    <col min="4096" max="4096" width="3.7109375" style="4" bestFit="1" customWidth="1"/>
    <col min="4097" max="4097" width="22.710937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7.28515625" style="4" bestFit="1" customWidth="1"/>
    <col min="4109" max="4109" width="17.28515625" style="4" customWidth="1"/>
    <col min="4110" max="4110" width="15.85546875" style="4" customWidth="1"/>
    <col min="4111" max="4111" width="17.28515625" style="4" customWidth="1"/>
    <col min="4112" max="4113" width="12.7109375" style="4" customWidth="1"/>
    <col min="4114" max="4351" width="9.140625" style="4"/>
    <col min="4352" max="4352" width="3.7109375" style="4" bestFit="1" customWidth="1"/>
    <col min="4353" max="4353" width="22.710937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7.28515625" style="4" bestFit="1" customWidth="1"/>
    <col min="4365" max="4365" width="17.28515625" style="4" customWidth="1"/>
    <col min="4366" max="4366" width="15.85546875" style="4" customWidth="1"/>
    <col min="4367" max="4367" width="17.28515625" style="4" customWidth="1"/>
    <col min="4368" max="4369" width="12.7109375" style="4" customWidth="1"/>
    <col min="4370" max="4607" width="9.140625" style="4"/>
    <col min="4608" max="4608" width="3.7109375" style="4" bestFit="1" customWidth="1"/>
    <col min="4609" max="4609" width="22.710937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7.28515625" style="4" bestFit="1" customWidth="1"/>
    <col min="4621" max="4621" width="17.28515625" style="4" customWidth="1"/>
    <col min="4622" max="4622" width="15.85546875" style="4" customWidth="1"/>
    <col min="4623" max="4623" width="17.28515625" style="4" customWidth="1"/>
    <col min="4624" max="4625" width="12.7109375" style="4" customWidth="1"/>
    <col min="4626" max="4863" width="9.140625" style="4"/>
    <col min="4864" max="4864" width="3.7109375" style="4" bestFit="1" customWidth="1"/>
    <col min="4865" max="4865" width="22.710937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7.28515625" style="4" bestFit="1" customWidth="1"/>
    <col min="4877" max="4877" width="17.28515625" style="4" customWidth="1"/>
    <col min="4878" max="4878" width="15.85546875" style="4" customWidth="1"/>
    <col min="4879" max="4879" width="17.28515625" style="4" customWidth="1"/>
    <col min="4880" max="4881" width="12.7109375" style="4" customWidth="1"/>
    <col min="4882" max="5119" width="9.140625" style="4"/>
    <col min="5120" max="5120" width="3.7109375" style="4" bestFit="1" customWidth="1"/>
    <col min="5121" max="5121" width="22.710937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7.28515625" style="4" bestFit="1" customWidth="1"/>
    <col min="5133" max="5133" width="17.28515625" style="4" customWidth="1"/>
    <col min="5134" max="5134" width="15.85546875" style="4" customWidth="1"/>
    <col min="5135" max="5135" width="17.28515625" style="4" customWidth="1"/>
    <col min="5136" max="5137" width="12.7109375" style="4" customWidth="1"/>
    <col min="5138" max="5375" width="9.140625" style="4"/>
    <col min="5376" max="5376" width="3.7109375" style="4" bestFit="1" customWidth="1"/>
    <col min="5377" max="5377" width="22.710937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7.28515625" style="4" bestFit="1" customWidth="1"/>
    <col min="5389" max="5389" width="17.28515625" style="4" customWidth="1"/>
    <col min="5390" max="5390" width="15.85546875" style="4" customWidth="1"/>
    <col min="5391" max="5391" width="17.28515625" style="4" customWidth="1"/>
    <col min="5392" max="5393" width="12.7109375" style="4" customWidth="1"/>
    <col min="5394" max="5631" width="9.140625" style="4"/>
    <col min="5632" max="5632" width="3.7109375" style="4" bestFit="1" customWidth="1"/>
    <col min="5633" max="5633" width="22.710937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7.28515625" style="4" bestFit="1" customWidth="1"/>
    <col min="5645" max="5645" width="17.28515625" style="4" customWidth="1"/>
    <col min="5646" max="5646" width="15.85546875" style="4" customWidth="1"/>
    <col min="5647" max="5647" width="17.28515625" style="4" customWidth="1"/>
    <col min="5648" max="5649" width="12.7109375" style="4" customWidth="1"/>
    <col min="5650" max="5887" width="9.140625" style="4"/>
    <col min="5888" max="5888" width="3.7109375" style="4" bestFit="1" customWidth="1"/>
    <col min="5889" max="5889" width="22.710937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7.28515625" style="4" bestFit="1" customWidth="1"/>
    <col min="5901" max="5901" width="17.28515625" style="4" customWidth="1"/>
    <col min="5902" max="5902" width="15.85546875" style="4" customWidth="1"/>
    <col min="5903" max="5903" width="17.28515625" style="4" customWidth="1"/>
    <col min="5904" max="5905" width="12.7109375" style="4" customWidth="1"/>
    <col min="5906" max="6143" width="9.140625" style="4"/>
    <col min="6144" max="6144" width="3.7109375" style="4" bestFit="1" customWidth="1"/>
    <col min="6145" max="6145" width="22.710937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7.28515625" style="4" bestFit="1" customWidth="1"/>
    <col min="6157" max="6157" width="17.28515625" style="4" customWidth="1"/>
    <col min="6158" max="6158" width="15.85546875" style="4" customWidth="1"/>
    <col min="6159" max="6159" width="17.28515625" style="4" customWidth="1"/>
    <col min="6160" max="6161" width="12.7109375" style="4" customWidth="1"/>
    <col min="6162" max="6399" width="9.140625" style="4"/>
    <col min="6400" max="6400" width="3.7109375" style="4" bestFit="1" customWidth="1"/>
    <col min="6401" max="6401" width="22.710937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7.28515625" style="4" bestFit="1" customWidth="1"/>
    <col min="6413" max="6413" width="17.28515625" style="4" customWidth="1"/>
    <col min="6414" max="6414" width="15.85546875" style="4" customWidth="1"/>
    <col min="6415" max="6415" width="17.28515625" style="4" customWidth="1"/>
    <col min="6416" max="6417" width="12.7109375" style="4" customWidth="1"/>
    <col min="6418" max="6655" width="9.140625" style="4"/>
    <col min="6656" max="6656" width="3.7109375" style="4" bestFit="1" customWidth="1"/>
    <col min="6657" max="6657" width="22.710937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7.28515625" style="4" bestFit="1" customWidth="1"/>
    <col min="6669" max="6669" width="17.28515625" style="4" customWidth="1"/>
    <col min="6670" max="6670" width="15.85546875" style="4" customWidth="1"/>
    <col min="6671" max="6671" width="17.28515625" style="4" customWidth="1"/>
    <col min="6672" max="6673" width="12.7109375" style="4" customWidth="1"/>
    <col min="6674" max="6911" width="9.140625" style="4"/>
    <col min="6912" max="6912" width="3.7109375" style="4" bestFit="1" customWidth="1"/>
    <col min="6913" max="6913" width="22.710937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7.28515625" style="4" bestFit="1" customWidth="1"/>
    <col min="6925" max="6925" width="17.28515625" style="4" customWidth="1"/>
    <col min="6926" max="6926" width="15.85546875" style="4" customWidth="1"/>
    <col min="6927" max="6927" width="17.28515625" style="4" customWidth="1"/>
    <col min="6928" max="6929" width="12.7109375" style="4" customWidth="1"/>
    <col min="6930" max="7167" width="9.140625" style="4"/>
    <col min="7168" max="7168" width="3.7109375" style="4" bestFit="1" customWidth="1"/>
    <col min="7169" max="7169" width="22.710937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7.28515625" style="4" bestFit="1" customWidth="1"/>
    <col min="7181" max="7181" width="17.28515625" style="4" customWidth="1"/>
    <col min="7182" max="7182" width="15.85546875" style="4" customWidth="1"/>
    <col min="7183" max="7183" width="17.28515625" style="4" customWidth="1"/>
    <col min="7184" max="7185" width="12.7109375" style="4" customWidth="1"/>
    <col min="7186" max="7423" width="9.140625" style="4"/>
    <col min="7424" max="7424" width="3.7109375" style="4" bestFit="1" customWidth="1"/>
    <col min="7425" max="7425" width="22.710937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7.28515625" style="4" bestFit="1" customWidth="1"/>
    <col min="7437" max="7437" width="17.28515625" style="4" customWidth="1"/>
    <col min="7438" max="7438" width="15.85546875" style="4" customWidth="1"/>
    <col min="7439" max="7439" width="17.28515625" style="4" customWidth="1"/>
    <col min="7440" max="7441" width="12.7109375" style="4" customWidth="1"/>
    <col min="7442" max="7679" width="9.140625" style="4"/>
    <col min="7680" max="7680" width="3.7109375" style="4" bestFit="1" customWidth="1"/>
    <col min="7681" max="7681" width="22.710937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7.28515625" style="4" bestFit="1" customWidth="1"/>
    <col min="7693" max="7693" width="17.28515625" style="4" customWidth="1"/>
    <col min="7694" max="7694" width="15.85546875" style="4" customWidth="1"/>
    <col min="7695" max="7695" width="17.28515625" style="4" customWidth="1"/>
    <col min="7696" max="7697" width="12.7109375" style="4" customWidth="1"/>
    <col min="7698" max="7935" width="9.140625" style="4"/>
    <col min="7936" max="7936" width="3.7109375" style="4" bestFit="1" customWidth="1"/>
    <col min="7937" max="7937" width="22.710937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7.28515625" style="4" bestFit="1" customWidth="1"/>
    <col min="7949" max="7949" width="17.28515625" style="4" customWidth="1"/>
    <col min="7950" max="7950" width="15.85546875" style="4" customWidth="1"/>
    <col min="7951" max="7951" width="17.28515625" style="4" customWidth="1"/>
    <col min="7952" max="7953" width="12.7109375" style="4" customWidth="1"/>
    <col min="7954" max="8191" width="9.140625" style="4"/>
    <col min="8192" max="8192" width="3.7109375" style="4" bestFit="1" customWidth="1"/>
    <col min="8193" max="8193" width="22.710937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7.28515625" style="4" bestFit="1" customWidth="1"/>
    <col min="8205" max="8205" width="17.28515625" style="4" customWidth="1"/>
    <col min="8206" max="8206" width="15.85546875" style="4" customWidth="1"/>
    <col min="8207" max="8207" width="17.28515625" style="4" customWidth="1"/>
    <col min="8208" max="8209" width="12.7109375" style="4" customWidth="1"/>
    <col min="8210" max="8447" width="9.140625" style="4"/>
    <col min="8448" max="8448" width="3.7109375" style="4" bestFit="1" customWidth="1"/>
    <col min="8449" max="8449" width="22.710937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7.28515625" style="4" bestFit="1" customWidth="1"/>
    <col min="8461" max="8461" width="17.28515625" style="4" customWidth="1"/>
    <col min="8462" max="8462" width="15.85546875" style="4" customWidth="1"/>
    <col min="8463" max="8463" width="17.28515625" style="4" customWidth="1"/>
    <col min="8464" max="8465" width="12.7109375" style="4" customWidth="1"/>
    <col min="8466" max="8703" width="9.140625" style="4"/>
    <col min="8704" max="8704" width="3.7109375" style="4" bestFit="1" customWidth="1"/>
    <col min="8705" max="8705" width="22.710937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7.28515625" style="4" bestFit="1" customWidth="1"/>
    <col min="8717" max="8717" width="17.28515625" style="4" customWidth="1"/>
    <col min="8718" max="8718" width="15.85546875" style="4" customWidth="1"/>
    <col min="8719" max="8719" width="17.28515625" style="4" customWidth="1"/>
    <col min="8720" max="8721" width="12.7109375" style="4" customWidth="1"/>
    <col min="8722" max="8959" width="9.140625" style="4"/>
    <col min="8960" max="8960" width="3.7109375" style="4" bestFit="1" customWidth="1"/>
    <col min="8961" max="8961" width="22.710937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7.28515625" style="4" bestFit="1" customWidth="1"/>
    <col min="8973" max="8973" width="17.28515625" style="4" customWidth="1"/>
    <col min="8974" max="8974" width="15.85546875" style="4" customWidth="1"/>
    <col min="8975" max="8975" width="17.28515625" style="4" customWidth="1"/>
    <col min="8976" max="8977" width="12.7109375" style="4" customWidth="1"/>
    <col min="8978" max="9215" width="9.140625" style="4"/>
    <col min="9216" max="9216" width="3.7109375" style="4" bestFit="1" customWidth="1"/>
    <col min="9217" max="9217" width="22.710937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7.28515625" style="4" bestFit="1" customWidth="1"/>
    <col min="9229" max="9229" width="17.28515625" style="4" customWidth="1"/>
    <col min="9230" max="9230" width="15.85546875" style="4" customWidth="1"/>
    <col min="9231" max="9231" width="17.28515625" style="4" customWidth="1"/>
    <col min="9232" max="9233" width="12.7109375" style="4" customWidth="1"/>
    <col min="9234" max="9471" width="9.140625" style="4"/>
    <col min="9472" max="9472" width="3.7109375" style="4" bestFit="1" customWidth="1"/>
    <col min="9473" max="9473" width="22.710937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7.28515625" style="4" bestFit="1" customWidth="1"/>
    <col min="9485" max="9485" width="17.28515625" style="4" customWidth="1"/>
    <col min="9486" max="9486" width="15.85546875" style="4" customWidth="1"/>
    <col min="9487" max="9487" width="17.28515625" style="4" customWidth="1"/>
    <col min="9488" max="9489" width="12.7109375" style="4" customWidth="1"/>
    <col min="9490" max="9727" width="9.140625" style="4"/>
    <col min="9728" max="9728" width="3.7109375" style="4" bestFit="1" customWidth="1"/>
    <col min="9729" max="9729" width="22.710937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7.28515625" style="4" bestFit="1" customWidth="1"/>
    <col min="9741" max="9741" width="17.28515625" style="4" customWidth="1"/>
    <col min="9742" max="9742" width="15.85546875" style="4" customWidth="1"/>
    <col min="9743" max="9743" width="17.28515625" style="4" customWidth="1"/>
    <col min="9744" max="9745" width="12.7109375" style="4" customWidth="1"/>
    <col min="9746" max="9983" width="9.140625" style="4"/>
    <col min="9984" max="9984" width="3.7109375" style="4" bestFit="1" customWidth="1"/>
    <col min="9985" max="9985" width="22.710937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7.28515625" style="4" bestFit="1" customWidth="1"/>
    <col min="9997" max="9997" width="17.28515625" style="4" customWidth="1"/>
    <col min="9998" max="9998" width="15.85546875" style="4" customWidth="1"/>
    <col min="9999" max="9999" width="17.28515625" style="4" customWidth="1"/>
    <col min="10000" max="10001" width="12.7109375" style="4" customWidth="1"/>
    <col min="10002" max="10239" width="9.140625" style="4"/>
    <col min="10240" max="10240" width="3.7109375" style="4" bestFit="1" customWidth="1"/>
    <col min="10241" max="10241" width="22.710937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7.28515625" style="4" bestFit="1" customWidth="1"/>
    <col min="10253" max="10253" width="17.28515625" style="4" customWidth="1"/>
    <col min="10254" max="10254" width="15.85546875" style="4" customWidth="1"/>
    <col min="10255" max="10255" width="17.28515625" style="4" customWidth="1"/>
    <col min="10256" max="10257" width="12.7109375" style="4" customWidth="1"/>
    <col min="10258" max="10495" width="9.140625" style="4"/>
    <col min="10496" max="10496" width="3.7109375" style="4" bestFit="1" customWidth="1"/>
    <col min="10497" max="10497" width="22.710937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7.28515625" style="4" bestFit="1" customWidth="1"/>
    <col min="10509" max="10509" width="17.28515625" style="4" customWidth="1"/>
    <col min="10510" max="10510" width="15.85546875" style="4" customWidth="1"/>
    <col min="10511" max="10511" width="17.28515625" style="4" customWidth="1"/>
    <col min="10512" max="10513" width="12.7109375" style="4" customWidth="1"/>
    <col min="10514" max="10751" width="9.140625" style="4"/>
    <col min="10752" max="10752" width="3.7109375" style="4" bestFit="1" customWidth="1"/>
    <col min="10753" max="10753" width="22.710937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7.28515625" style="4" bestFit="1" customWidth="1"/>
    <col min="10765" max="10765" width="17.28515625" style="4" customWidth="1"/>
    <col min="10766" max="10766" width="15.85546875" style="4" customWidth="1"/>
    <col min="10767" max="10767" width="17.28515625" style="4" customWidth="1"/>
    <col min="10768" max="10769" width="12.7109375" style="4" customWidth="1"/>
    <col min="10770" max="11007" width="9.140625" style="4"/>
    <col min="11008" max="11008" width="3.7109375" style="4" bestFit="1" customWidth="1"/>
    <col min="11009" max="11009" width="22.710937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7.28515625" style="4" bestFit="1" customWidth="1"/>
    <col min="11021" max="11021" width="17.28515625" style="4" customWidth="1"/>
    <col min="11022" max="11022" width="15.85546875" style="4" customWidth="1"/>
    <col min="11023" max="11023" width="17.28515625" style="4" customWidth="1"/>
    <col min="11024" max="11025" width="12.7109375" style="4" customWidth="1"/>
    <col min="11026" max="11263" width="9.140625" style="4"/>
    <col min="11264" max="11264" width="3.7109375" style="4" bestFit="1" customWidth="1"/>
    <col min="11265" max="11265" width="22.710937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7.28515625" style="4" bestFit="1" customWidth="1"/>
    <col min="11277" max="11277" width="17.28515625" style="4" customWidth="1"/>
    <col min="11278" max="11278" width="15.85546875" style="4" customWidth="1"/>
    <col min="11279" max="11279" width="17.28515625" style="4" customWidth="1"/>
    <col min="11280" max="11281" width="12.7109375" style="4" customWidth="1"/>
    <col min="11282" max="11519" width="9.140625" style="4"/>
    <col min="11520" max="11520" width="3.7109375" style="4" bestFit="1" customWidth="1"/>
    <col min="11521" max="11521" width="22.710937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7.28515625" style="4" bestFit="1" customWidth="1"/>
    <col min="11533" max="11533" width="17.28515625" style="4" customWidth="1"/>
    <col min="11534" max="11534" width="15.85546875" style="4" customWidth="1"/>
    <col min="11535" max="11535" width="17.28515625" style="4" customWidth="1"/>
    <col min="11536" max="11537" width="12.7109375" style="4" customWidth="1"/>
    <col min="11538" max="11775" width="9.140625" style="4"/>
    <col min="11776" max="11776" width="3.7109375" style="4" bestFit="1" customWidth="1"/>
    <col min="11777" max="11777" width="22.710937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7.28515625" style="4" bestFit="1" customWidth="1"/>
    <col min="11789" max="11789" width="17.28515625" style="4" customWidth="1"/>
    <col min="11790" max="11790" width="15.85546875" style="4" customWidth="1"/>
    <col min="11791" max="11791" width="17.28515625" style="4" customWidth="1"/>
    <col min="11792" max="11793" width="12.7109375" style="4" customWidth="1"/>
    <col min="11794" max="12031" width="9.140625" style="4"/>
    <col min="12032" max="12032" width="3.7109375" style="4" bestFit="1" customWidth="1"/>
    <col min="12033" max="12033" width="22.710937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7.28515625" style="4" bestFit="1" customWidth="1"/>
    <col min="12045" max="12045" width="17.28515625" style="4" customWidth="1"/>
    <col min="12046" max="12046" width="15.85546875" style="4" customWidth="1"/>
    <col min="12047" max="12047" width="17.28515625" style="4" customWidth="1"/>
    <col min="12048" max="12049" width="12.7109375" style="4" customWidth="1"/>
    <col min="12050" max="12287" width="9.140625" style="4"/>
    <col min="12288" max="12288" width="3.7109375" style="4" bestFit="1" customWidth="1"/>
    <col min="12289" max="12289" width="22.710937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7.28515625" style="4" bestFit="1" customWidth="1"/>
    <col min="12301" max="12301" width="17.28515625" style="4" customWidth="1"/>
    <col min="12302" max="12302" width="15.85546875" style="4" customWidth="1"/>
    <col min="12303" max="12303" width="17.28515625" style="4" customWidth="1"/>
    <col min="12304" max="12305" width="12.7109375" style="4" customWidth="1"/>
    <col min="12306" max="12543" width="9.140625" style="4"/>
    <col min="12544" max="12544" width="3.7109375" style="4" bestFit="1" customWidth="1"/>
    <col min="12545" max="12545" width="22.710937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7.28515625" style="4" bestFit="1" customWidth="1"/>
    <col min="12557" max="12557" width="17.28515625" style="4" customWidth="1"/>
    <col min="12558" max="12558" width="15.85546875" style="4" customWidth="1"/>
    <col min="12559" max="12559" width="17.28515625" style="4" customWidth="1"/>
    <col min="12560" max="12561" width="12.7109375" style="4" customWidth="1"/>
    <col min="12562" max="12799" width="9.140625" style="4"/>
    <col min="12800" max="12800" width="3.7109375" style="4" bestFit="1" customWidth="1"/>
    <col min="12801" max="12801" width="22.710937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7.28515625" style="4" bestFit="1" customWidth="1"/>
    <col min="12813" max="12813" width="17.28515625" style="4" customWidth="1"/>
    <col min="12814" max="12814" width="15.85546875" style="4" customWidth="1"/>
    <col min="12815" max="12815" width="17.28515625" style="4" customWidth="1"/>
    <col min="12816" max="12817" width="12.7109375" style="4" customWidth="1"/>
    <col min="12818" max="13055" width="9.140625" style="4"/>
    <col min="13056" max="13056" width="3.7109375" style="4" bestFit="1" customWidth="1"/>
    <col min="13057" max="13057" width="22.710937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7.28515625" style="4" bestFit="1" customWidth="1"/>
    <col min="13069" max="13069" width="17.28515625" style="4" customWidth="1"/>
    <col min="13070" max="13070" width="15.85546875" style="4" customWidth="1"/>
    <col min="13071" max="13071" width="17.28515625" style="4" customWidth="1"/>
    <col min="13072" max="13073" width="12.7109375" style="4" customWidth="1"/>
    <col min="13074" max="13311" width="9.140625" style="4"/>
    <col min="13312" max="13312" width="3.7109375" style="4" bestFit="1" customWidth="1"/>
    <col min="13313" max="13313" width="22.710937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7.28515625" style="4" bestFit="1" customWidth="1"/>
    <col min="13325" max="13325" width="17.28515625" style="4" customWidth="1"/>
    <col min="13326" max="13326" width="15.85546875" style="4" customWidth="1"/>
    <col min="13327" max="13327" width="17.28515625" style="4" customWidth="1"/>
    <col min="13328" max="13329" width="12.7109375" style="4" customWidth="1"/>
    <col min="13330" max="13567" width="9.140625" style="4"/>
    <col min="13568" max="13568" width="3.7109375" style="4" bestFit="1" customWidth="1"/>
    <col min="13569" max="13569" width="22.710937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7.28515625" style="4" bestFit="1" customWidth="1"/>
    <col min="13581" max="13581" width="17.28515625" style="4" customWidth="1"/>
    <col min="13582" max="13582" width="15.85546875" style="4" customWidth="1"/>
    <col min="13583" max="13583" width="17.28515625" style="4" customWidth="1"/>
    <col min="13584" max="13585" width="12.7109375" style="4" customWidth="1"/>
    <col min="13586" max="13823" width="9.140625" style="4"/>
    <col min="13824" max="13824" width="3.7109375" style="4" bestFit="1" customWidth="1"/>
    <col min="13825" max="13825" width="22.710937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7.28515625" style="4" bestFit="1" customWidth="1"/>
    <col min="13837" max="13837" width="17.28515625" style="4" customWidth="1"/>
    <col min="13838" max="13838" width="15.85546875" style="4" customWidth="1"/>
    <col min="13839" max="13839" width="17.28515625" style="4" customWidth="1"/>
    <col min="13840" max="13841" width="12.7109375" style="4" customWidth="1"/>
    <col min="13842" max="14079" width="9.140625" style="4"/>
    <col min="14080" max="14080" width="3.7109375" style="4" bestFit="1" customWidth="1"/>
    <col min="14081" max="14081" width="22.710937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7.28515625" style="4" bestFit="1" customWidth="1"/>
    <col min="14093" max="14093" width="17.28515625" style="4" customWidth="1"/>
    <col min="14094" max="14094" width="15.85546875" style="4" customWidth="1"/>
    <col min="14095" max="14095" width="17.28515625" style="4" customWidth="1"/>
    <col min="14096" max="14097" width="12.7109375" style="4" customWidth="1"/>
    <col min="14098" max="14335" width="9.140625" style="4"/>
    <col min="14336" max="14336" width="3.7109375" style="4" bestFit="1" customWidth="1"/>
    <col min="14337" max="14337" width="22.710937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7.28515625" style="4" bestFit="1" customWidth="1"/>
    <col min="14349" max="14349" width="17.28515625" style="4" customWidth="1"/>
    <col min="14350" max="14350" width="15.85546875" style="4" customWidth="1"/>
    <col min="14351" max="14351" width="17.28515625" style="4" customWidth="1"/>
    <col min="14352" max="14353" width="12.7109375" style="4" customWidth="1"/>
    <col min="14354" max="14591" width="9.140625" style="4"/>
    <col min="14592" max="14592" width="3.7109375" style="4" bestFit="1" customWidth="1"/>
    <col min="14593" max="14593" width="22.710937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7.28515625" style="4" bestFit="1" customWidth="1"/>
    <col min="14605" max="14605" width="17.28515625" style="4" customWidth="1"/>
    <col min="14606" max="14606" width="15.85546875" style="4" customWidth="1"/>
    <col min="14607" max="14607" width="17.28515625" style="4" customWidth="1"/>
    <col min="14608" max="14609" width="12.7109375" style="4" customWidth="1"/>
    <col min="14610" max="14847" width="9.140625" style="4"/>
    <col min="14848" max="14848" width="3.7109375" style="4" bestFit="1" customWidth="1"/>
    <col min="14849" max="14849" width="22.710937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7.28515625" style="4" bestFit="1" customWidth="1"/>
    <col min="14861" max="14861" width="17.28515625" style="4" customWidth="1"/>
    <col min="14862" max="14862" width="15.85546875" style="4" customWidth="1"/>
    <col min="14863" max="14863" width="17.28515625" style="4" customWidth="1"/>
    <col min="14864" max="14865" width="12.7109375" style="4" customWidth="1"/>
    <col min="14866" max="15103" width="9.140625" style="4"/>
    <col min="15104" max="15104" width="3.7109375" style="4" bestFit="1" customWidth="1"/>
    <col min="15105" max="15105" width="22.710937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7.28515625" style="4" bestFit="1" customWidth="1"/>
    <col min="15117" max="15117" width="17.28515625" style="4" customWidth="1"/>
    <col min="15118" max="15118" width="15.85546875" style="4" customWidth="1"/>
    <col min="15119" max="15119" width="17.28515625" style="4" customWidth="1"/>
    <col min="15120" max="15121" width="12.7109375" style="4" customWidth="1"/>
    <col min="15122" max="15359" width="9.140625" style="4"/>
    <col min="15360" max="15360" width="3.7109375" style="4" bestFit="1" customWidth="1"/>
    <col min="15361" max="15361" width="22.710937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7.28515625" style="4" bestFit="1" customWidth="1"/>
    <col min="15373" max="15373" width="17.28515625" style="4" customWidth="1"/>
    <col min="15374" max="15374" width="15.85546875" style="4" customWidth="1"/>
    <col min="15375" max="15375" width="17.28515625" style="4" customWidth="1"/>
    <col min="15376" max="15377" width="12.7109375" style="4" customWidth="1"/>
    <col min="15378" max="15615" width="9.140625" style="4"/>
    <col min="15616" max="15616" width="3.7109375" style="4" bestFit="1" customWidth="1"/>
    <col min="15617" max="15617" width="22.710937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7.28515625" style="4" bestFit="1" customWidth="1"/>
    <col min="15629" max="15629" width="17.28515625" style="4" customWidth="1"/>
    <col min="15630" max="15630" width="15.85546875" style="4" customWidth="1"/>
    <col min="15631" max="15631" width="17.28515625" style="4" customWidth="1"/>
    <col min="15632" max="15633" width="12.7109375" style="4" customWidth="1"/>
    <col min="15634" max="15871" width="9.140625" style="4"/>
    <col min="15872" max="15872" width="3.7109375" style="4" bestFit="1" customWidth="1"/>
    <col min="15873" max="15873" width="22.710937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7.28515625" style="4" bestFit="1" customWidth="1"/>
    <col min="15885" max="15885" width="17.28515625" style="4" customWidth="1"/>
    <col min="15886" max="15886" width="15.85546875" style="4" customWidth="1"/>
    <col min="15887" max="15887" width="17.28515625" style="4" customWidth="1"/>
    <col min="15888" max="15889" width="12.7109375" style="4" customWidth="1"/>
    <col min="15890" max="16127" width="9.140625" style="4"/>
    <col min="16128" max="16128" width="3.7109375" style="4" bestFit="1" customWidth="1"/>
    <col min="16129" max="16129" width="22.710937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7.28515625" style="4" bestFit="1" customWidth="1"/>
    <col min="16141" max="16141" width="17.28515625" style="4" customWidth="1"/>
    <col min="16142" max="16142" width="15.85546875" style="4" customWidth="1"/>
    <col min="16143" max="16143" width="17.28515625" style="4" customWidth="1"/>
    <col min="16144" max="16145" width="12.7109375" style="4" customWidth="1"/>
    <col min="16146" max="16384" width="9.140625" style="4"/>
  </cols>
  <sheetData>
    <row r="2" spans="1:26" x14ac:dyDescent="0.25">
      <c r="A2" s="4"/>
      <c r="B2" s="4"/>
      <c r="C2" s="4"/>
      <c r="D2" s="4"/>
    </row>
    <row r="5" spans="1:26" x14ac:dyDescent="0.25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8"/>
    </row>
    <row r="9" spans="1:26" s="10" customFormat="1" ht="24.75" customHeight="1" x14ac:dyDescent="0.25">
      <c r="A9" s="221" t="s">
        <v>341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03"/>
      <c r="P9" s="203"/>
      <c r="Q9" s="203"/>
    </row>
    <row r="10" spans="1:26" s="10" customFormat="1" x14ac:dyDescent="0.25">
      <c r="A10" s="210" t="s">
        <v>1</v>
      </c>
      <c r="B10" s="210" t="s">
        <v>2</v>
      </c>
      <c r="C10" s="210" t="s">
        <v>3</v>
      </c>
      <c r="D10" s="210" t="s">
        <v>4</v>
      </c>
      <c r="E10" s="211" t="s">
        <v>5</v>
      </c>
      <c r="F10" s="212"/>
      <c r="G10" s="217" t="s">
        <v>6</v>
      </c>
      <c r="H10" s="217"/>
      <c r="I10" s="217"/>
      <c r="J10" s="62" t="s">
        <v>7</v>
      </c>
      <c r="K10" s="12" t="s">
        <v>8</v>
      </c>
      <c r="L10" s="13"/>
      <c r="M10" s="120">
        <v>44114</v>
      </c>
      <c r="N10" s="120">
        <v>44107</v>
      </c>
      <c r="O10" s="120">
        <v>44087</v>
      </c>
      <c r="P10" s="120">
        <v>44031</v>
      </c>
      <c r="Q10" s="120">
        <v>44017</v>
      </c>
      <c r="T10" s="81"/>
      <c r="U10" s="81"/>
      <c r="V10" s="81"/>
      <c r="W10" s="81"/>
      <c r="X10" s="81"/>
      <c r="Y10" s="81"/>
      <c r="Z10" s="81"/>
    </row>
    <row r="11" spans="1:26" s="10" customFormat="1" x14ac:dyDescent="0.2">
      <c r="A11" s="210"/>
      <c r="B11" s="210"/>
      <c r="C11" s="210"/>
      <c r="D11" s="210"/>
      <c r="E11" s="213"/>
      <c r="F11" s="214"/>
      <c r="G11" s="218">
        <v>1</v>
      </c>
      <c r="H11" s="218">
        <v>2</v>
      </c>
      <c r="I11" s="222">
        <v>3</v>
      </c>
      <c r="J11" s="63" t="s">
        <v>9</v>
      </c>
      <c r="K11" s="14" t="s">
        <v>10</v>
      </c>
      <c r="L11" s="13"/>
      <c r="M11" s="161" t="s">
        <v>12</v>
      </c>
      <c r="N11" s="161" t="s">
        <v>15</v>
      </c>
      <c r="O11" s="161" t="s">
        <v>12</v>
      </c>
      <c r="P11" s="161" t="s">
        <v>410</v>
      </c>
      <c r="Q11" s="161" t="s">
        <v>16</v>
      </c>
      <c r="T11" s="83"/>
      <c r="U11" s="83"/>
      <c r="V11" s="83"/>
      <c r="W11" s="83"/>
      <c r="X11" s="83"/>
      <c r="Y11" s="83"/>
      <c r="Z11" s="84"/>
    </row>
    <row r="12" spans="1:26" s="10" customFormat="1" x14ac:dyDescent="0.2">
      <c r="A12" s="210"/>
      <c r="B12" s="210"/>
      <c r="C12" s="210"/>
      <c r="D12" s="210"/>
      <c r="E12" s="215"/>
      <c r="F12" s="216"/>
      <c r="G12" s="218"/>
      <c r="H12" s="218"/>
      <c r="I12" s="222"/>
      <c r="J12" s="64" t="s">
        <v>10</v>
      </c>
      <c r="K12" s="18" t="s">
        <v>17</v>
      </c>
      <c r="L12" s="19"/>
      <c r="M12" s="163" t="s">
        <v>559</v>
      </c>
      <c r="N12" s="163" t="s">
        <v>44</v>
      </c>
      <c r="O12" s="163" t="s">
        <v>581</v>
      </c>
      <c r="P12" s="163" t="s">
        <v>25</v>
      </c>
      <c r="Q12" s="163" t="s">
        <v>27</v>
      </c>
      <c r="T12" s="83"/>
      <c r="U12" s="86"/>
      <c r="V12" s="86"/>
      <c r="W12" s="86"/>
      <c r="X12" s="86"/>
      <c r="Y12" s="86"/>
      <c r="Z12" s="84"/>
    </row>
    <row r="13" spans="1:26" x14ac:dyDescent="0.25">
      <c r="M13" s="119"/>
      <c r="N13" s="119"/>
      <c r="O13" s="119"/>
      <c r="P13" s="119"/>
      <c r="Q13" s="119"/>
      <c r="T13" s="3"/>
      <c r="U13" s="3"/>
      <c r="V13" s="3"/>
      <c r="W13" s="3"/>
      <c r="X13" s="3"/>
      <c r="Y13" s="3"/>
      <c r="Z13" s="3"/>
    </row>
    <row r="14" spans="1:26" ht="14.1" customHeight="1" x14ac:dyDescent="0.25">
      <c r="A14" s="23">
        <f t="shared" ref="A14:A23" si="0">A13+1</f>
        <v>1</v>
      </c>
      <c r="B14" s="103" t="s">
        <v>197</v>
      </c>
      <c r="C14" s="58">
        <v>14031</v>
      </c>
      <c r="D14" s="160" t="s">
        <v>65</v>
      </c>
      <c r="E14" s="27">
        <f t="shared" ref="E14:E23" si="1">MAX(M14:Q14)</f>
        <v>549</v>
      </c>
      <c r="F14" s="27" t="str">
        <f>VLOOKUP(E14,Tab!$S$2:$T$255,2,TRUE)</f>
        <v>Não</v>
      </c>
      <c r="G14" s="28">
        <f t="shared" ref="G14:G23" si="2">LARGE(M14:Q14,1)</f>
        <v>549</v>
      </c>
      <c r="H14" s="28">
        <f t="shared" ref="H14:H23" si="3">LARGE(M14:Q14,2)</f>
        <v>536</v>
      </c>
      <c r="I14" s="28">
        <f t="shared" ref="I14:I23" si="4">LARGE(M14:Q14,3)</f>
        <v>523</v>
      </c>
      <c r="J14" s="29">
        <f t="shared" ref="J14:J23" si="5">SUM(G14:I14)</f>
        <v>1608</v>
      </c>
      <c r="K14" s="30">
        <f t="shared" ref="K14:K23" si="6">J14/3</f>
        <v>536</v>
      </c>
      <c r="L14" s="31"/>
      <c r="M14" s="33">
        <v>0</v>
      </c>
      <c r="N14" s="33">
        <v>511</v>
      </c>
      <c r="O14" s="33">
        <v>549</v>
      </c>
      <c r="P14" s="33">
        <v>536</v>
      </c>
      <c r="Q14" s="33">
        <v>523</v>
      </c>
      <c r="T14" s="89"/>
      <c r="U14" s="89"/>
      <c r="V14" s="89"/>
      <c r="W14" s="89"/>
      <c r="X14" s="89"/>
      <c r="Y14" s="89"/>
      <c r="Z14" s="89"/>
    </row>
    <row r="15" spans="1:26" ht="14.1" customHeight="1" x14ac:dyDescent="0.25">
      <c r="A15" s="23">
        <f t="shared" si="0"/>
        <v>2</v>
      </c>
      <c r="B15" s="129" t="s">
        <v>61</v>
      </c>
      <c r="C15" s="48">
        <v>13851</v>
      </c>
      <c r="D15" s="49" t="s">
        <v>60</v>
      </c>
      <c r="E15" s="27">
        <f t="shared" si="1"/>
        <v>499</v>
      </c>
      <c r="F15" s="27" t="e">
        <f>VLOOKUP(E15,Tab!$S$2:$T$255,2,TRUE)</f>
        <v>#N/A</v>
      </c>
      <c r="G15" s="28">
        <f t="shared" si="2"/>
        <v>499</v>
      </c>
      <c r="H15" s="28">
        <f t="shared" si="3"/>
        <v>488</v>
      </c>
      <c r="I15" s="28">
        <f t="shared" si="4"/>
        <v>0</v>
      </c>
      <c r="J15" s="29">
        <f t="shared" si="5"/>
        <v>987</v>
      </c>
      <c r="K15" s="30">
        <f t="shared" si="6"/>
        <v>329</v>
      </c>
      <c r="L15" s="31"/>
      <c r="M15" s="33">
        <v>0</v>
      </c>
      <c r="N15" s="33">
        <v>488</v>
      </c>
      <c r="O15" s="33">
        <v>0</v>
      </c>
      <c r="P15" s="33">
        <v>499</v>
      </c>
      <c r="Q15" s="33">
        <v>0</v>
      </c>
      <c r="T15" s="89"/>
      <c r="U15" s="89"/>
      <c r="V15" s="89"/>
      <c r="W15" s="89"/>
      <c r="X15" s="89"/>
      <c r="Y15" s="89"/>
      <c r="Z15" s="89"/>
    </row>
    <row r="16" spans="1:26" ht="14.1" customHeight="1" x14ac:dyDescent="0.25">
      <c r="A16" s="23">
        <f t="shared" si="0"/>
        <v>3</v>
      </c>
      <c r="B16" s="24" t="s">
        <v>557</v>
      </c>
      <c r="C16" s="25">
        <v>11487</v>
      </c>
      <c r="D16" s="38" t="s">
        <v>41</v>
      </c>
      <c r="E16" s="27">
        <f t="shared" si="1"/>
        <v>381</v>
      </c>
      <c r="F16" s="27" t="e">
        <f>VLOOKUP(E16,Tab!$S$2:$T$255,2,TRUE)</f>
        <v>#N/A</v>
      </c>
      <c r="G16" s="28">
        <f t="shared" si="2"/>
        <v>381</v>
      </c>
      <c r="H16" s="28">
        <f t="shared" si="3"/>
        <v>0</v>
      </c>
      <c r="I16" s="28">
        <f t="shared" si="4"/>
        <v>0</v>
      </c>
      <c r="J16" s="29">
        <f t="shared" si="5"/>
        <v>381</v>
      </c>
      <c r="K16" s="30">
        <f t="shared" si="6"/>
        <v>127</v>
      </c>
      <c r="L16" s="31"/>
      <c r="M16" s="33">
        <v>381</v>
      </c>
      <c r="N16" s="33">
        <v>0</v>
      </c>
      <c r="O16" s="33">
        <v>0</v>
      </c>
      <c r="P16" s="145">
        <v>0</v>
      </c>
      <c r="Q16" s="33">
        <v>0</v>
      </c>
      <c r="T16" s="89"/>
      <c r="U16" s="89"/>
      <c r="V16" s="89"/>
      <c r="W16" s="89"/>
      <c r="X16" s="89"/>
      <c r="Y16" s="89"/>
      <c r="Z16" s="89"/>
    </row>
    <row r="17" spans="1:26" ht="14.1" customHeight="1" x14ac:dyDescent="0.25">
      <c r="A17" s="23">
        <f t="shared" si="0"/>
        <v>4</v>
      </c>
      <c r="B17" s="37"/>
      <c r="C17" s="25"/>
      <c r="D17" s="26"/>
      <c r="E17" s="27">
        <f t="shared" si="1"/>
        <v>0</v>
      </c>
      <c r="F17" s="27" t="e">
        <f>VLOOKUP(E17,Tab!$S$2:$T$255,2,TRUE)</f>
        <v>#N/A</v>
      </c>
      <c r="G17" s="28">
        <f t="shared" si="2"/>
        <v>0</v>
      </c>
      <c r="H17" s="28">
        <f t="shared" si="3"/>
        <v>0</v>
      </c>
      <c r="I17" s="28">
        <f t="shared" si="4"/>
        <v>0</v>
      </c>
      <c r="J17" s="29">
        <f t="shared" si="5"/>
        <v>0</v>
      </c>
      <c r="K17" s="30">
        <f t="shared" si="6"/>
        <v>0</v>
      </c>
      <c r="L17" s="31"/>
      <c r="M17" s="33">
        <v>0</v>
      </c>
      <c r="N17" s="33">
        <v>0</v>
      </c>
      <c r="O17" s="33">
        <v>0</v>
      </c>
      <c r="P17" s="145">
        <v>0</v>
      </c>
      <c r="Q17" s="33">
        <v>0</v>
      </c>
      <c r="T17" s="89"/>
      <c r="U17" s="89"/>
      <c r="V17" s="89"/>
      <c r="W17" s="89"/>
      <c r="X17" s="89"/>
      <c r="Y17" s="89"/>
      <c r="Z17" s="89"/>
    </row>
    <row r="18" spans="1:26" ht="14.1" customHeight="1" x14ac:dyDescent="0.25">
      <c r="A18" s="23">
        <f t="shared" si="0"/>
        <v>5</v>
      </c>
      <c r="B18" s="37"/>
      <c r="C18" s="25"/>
      <c r="D18" s="26"/>
      <c r="E18" s="27">
        <f t="shared" si="1"/>
        <v>0</v>
      </c>
      <c r="F18" s="27" t="e">
        <f>VLOOKUP(E18,Tab!$S$2:$T$255,2,TRUE)</f>
        <v>#N/A</v>
      </c>
      <c r="G18" s="28">
        <f t="shared" si="2"/>
        <v>0</v>
      </c>
      <c r="H18" s="28">
        <f t="shared" si="3"/>
        <v>0</v>
      </c>
      <c r="I18" s="28">
        <f t="shared" si="4"/>
        <v>0</v>
      </c>
      <c r="J18" s="29">
        <f t="shared" si="5"/>
        <v>0</v>
      </c>
      <c r="K18" s="30">
        <f t="shared" si="6"/>
        <v>0</v>
      </c>
      <c r="L18" s="31"/>
      <c r="M18" s="33">
        <v>0</v>
      </c>
      <c r="N18" s="33">
        <v>0</v>
      </c>
      <c r="O18" s="33">
        <v>0</v>
      </c>
      <c r="P18" s="145">
        <v>0</v>
      </c>
      <c r="Q18" s="33">
        <v>0</v>
      </c>
      <c r="T18" s="89"/>
      <c r="U18" s="89"/>
      <c r="V18" s="89"/>
      <c r="W18" s="89"/>
      <c r="X18" s="89"/>
      <c r="Y18" s="89"/>
      <c r="Z18" s="89"/>
    </row>
    <row r="19" spans="1:26" ht="14.1" customHeight="1" x14ac:dyDescent="0.25">
      <c r="A19" s="23">
        <f t="shared" si="0"/>
        <v>6</v>
      </c>
      <c r="B19" s="37"/>
      <c r="C19" s="25"/>
      <c r="D19" s="26"/>
      <c r="E19" s="27">
        <f t="shared" si="1"/>
        <v>0</v>
      </c>
      <c r="F19" s="27" t="e">
        <f>VLOOKUP(E19,Tab!$S$2:$T$255,2,TRUE)</f>
        <v>#N/A</v>
      </c>
      <c r="G19" s="28">
        <f t="shared" si="2"/>
        <v>0</v>
      </c>
      <c r="H19" s="28">
        <f t="shared" si="3"/>
        <v>0</v>
      </c>
      <c r="I19" s="28">
        <f t="shared" si="4"/>
        <v>0</v>
      </c>
      <c r="J19" s="29">
        <f t="shared" si="5"/>
        <v>0</v>
      </c>
      <c r="K19" s="30">
        <f t="shared" si="6"/>
        <v>0</v>
      </c>
      <c r="L19" s="31"/>
      <c r="M19" s="33">
        <v>0</v>
      </c>
      <c r="N19" s="33">
        <v>0</v>
      </c>
      <c r="O19" s="33">
        <v>0</v>
      </c>
      <c r="P19" s="145">
        <v>0</v>
      </c>
      <c r="Q19" s="33">
        <v>0</v>
      </c>
      <c r="T19" s="89"/>
      <c r="U19" s="89"/>
      <c r="V19" s="89"/>
      <c r="W19" s="89"/>
      <c r="X19" s="89"/>
      <c r="Y19" s="89"/>
      <c r="Z19" s="89"/>
    </row>
    <row r="20" spans="1:26" ht="14.1" customHeight="1" x14ac:dyDescent="0.25">
      <c r="A20" s="23">
        <f t="shared" si="0"/>
        <v>7</v>
      </c>
      <c r="B20" s="37"/>
      <c r="C20" s="25"/>
      <c r="D20" s="26"/>
      <c r="E20" s="27">
        <f t="shared" si="1"/>
        <v>0</v>
      </c>
      <c r="F20" s="27" t="e">
        <f>VLOOKUP(E20,Tab!$S$2:$T$255,2,TRUE)</f>
        <v>#N/A</v>
      </c>
      <c r="G20" s="28">
        <f t="shared" si="2"/>
        <v>0</v>
      </c>
      <c r="H20" s="28">
        <f t="shared" si="3"/>
        <v>0</v>
      </c>
      <c r="I20" s="28">
        <f t="shared" si="4"/>
        <v>0</v>
      </c>
      <c r="J20" s="29">
        <f t="shared" si="5"/>
        <v>0</v>
      </c>
      <c r="K20" s="30">
        <f t="shared" si="6"/>
        <v>0</v>
      </c>
      <c r="L20" s="31"/>
      <c r="M20" s="33">
        <v>0</v>
      </c>
      <c r="N20" s="33">
        <v>0</v>
      </c>
      <c r="O20" s="33">
        <v>0</v>
      </c>
      <c r="P20" s="145">
        <v>0</v>
      </c>
      <c r="Q20" s="33">
        <v>0</v>
      </c>
      <c r="T20" s="89"/>
      <c r="U20" s="89"/>
      <c r="V20" s="89"/>
      <c r="W20" s="89"/>
      <c r="X20" s="89"/>
      <c r="Y20" s="89"/>
      <c r="Z20" s="89"/>
    </row>
    <row r="21" spans="1:26" ht="14.1" customHeight="1" x14ac:dyDescent="0.25">
      <c r="A21" s="23">
        <f t="shared" si="0"/>
        <v>8</v>
      </c>
      <c r="B21" s="159"/>
      <c r="C21" s="35"/>
      <c r="D21" s="158"/>
      <c r="E21" s="27">
        <f t="shared" si="1"/>
        <v>0</v>
      </c>
      <c r="F21" s="27" t="e">
        <f>VLOOKUP(E21,Tab!$S$2:$T$255,2,TRUE)</f>
        <v>#N/A</v>
      </c>
      <c r="G21" s="28">
        <f t="shared" si="2"/>
        <v>0</v>
      </c>
      <c r="H21" s="28">
        <f t="shared" si="3"/>
        <v>0</v>
      </c>
      <c r="I21" s="28">
        <f t="shared" si="4"/>
        <v>0</v>
      </c>
      <c r="J21" s="29">
        <f t="shared" si="5"/>
        <v>0</v>
      </c>
      <c r="K21" s="30">
        <f t="shared" si="6"/>
        <v>0</v>
      </c>
      <c r="L21" s="31"/>
      <c r="M21" s="33">
        <v>0</v>
      </c>
      <c r="N21" s="33">
        <v>0</v>
      </c>
      <c r="O21" s="33">
        <v>0</v>
      </c>
      <c r="P21" s="145">
        <v>0</v>
      </c>
      <c r="Q21" s="33">
        <v>0</v>
      </c>
      <c r="T21" s="89"/>
      <c r="U21" s="89"/>
      <c r="V21" s="89"/>
      <c r="W21" s="89"/>
      <c r="X21" s="89"/>
      <c r="Y21" s="89"/>
      <c r="Z21" s="89"/>
    </row>
    <row r="22" spans="1:26" ht="14.1" customHeight="1" x14ac:dyDescent="0.25">
      <c r="A22" s="23">
        <f t="shared" si="0"/>
        <v>9</v>
      </c>
      <c r="B22" s="159"/>
      <c r="C22" s="35"/>
      <c r="D22" s="158"/>
      <c r="E22" s="27">
        <f t="shared" si="1"/>
        <v>0</v>
      </c>
      <c r="F22" s="27" t="e">
        <f>VLOOKUP(E22,Tab!$S$2:$T$255,2,TRUE)</f>
        <v>#N/A</v>
      </c>
      <c r="G22" s="28">
        <f t="shared" si="2"/>
        <v>0</v>
      </c>
      <c r="H22" s="28">
        <f t="shared" si="3"/>
        <v>0</v>
      </c>
      <c r="I22" s="28">
        <f t="shared" si="4"/>
        <v>0</v>
      </c>
      <c r="J22" s="29">
        <f t="shared" si="5"/>
        <v>0</v>
      </c>
      <c r="K22" s="30">
        <f t="shared" si="6"/>
        <v>0</v>
      </c>
      <c r="L22" s="31"/>
      <c r="M22" s="33">
        <v>0</v>
      </c>
      <c r="N22" s="33">
        <v>0</v>
      </c>
      <c r="O22" s="33">
        <v>0</v>
      </c>
      <c r="P22" s="145">
        <v>0</v>
      </c>
      <c r="Q22" s="33">
        <v>0</v>
      </c>
      <c r="T22" s="89"/>
      <c r="U22" s="89"/>
      <c r="V22" s="89"/>
      <c r="W22" s="89"/>
      <c r="X22" s="89"/>
      <c r="Y22" s="89"/>
      <c r="Z22" s="89"/>
    </row>
    <row r="23" spans="1:26" ht="14.1" customHeight="1" x14ac:dyDescent="0.25">
      <c r="A23" s="23">
        <f t="shared" si="0"/>
        <v>10</v>
      </c>
      <c r="B23" s="159"/>
      <c r="C23" s="35"/>
      <c r="D23" s="158"/>
      <c r="E23" s="27">
        <f t="shared" si="1"/>
        <v>0</v>
      </c>
      <c r="F23" s="27" t="e">
        <f>VLOOKUP(E23,Tab!$S$2:$T$255,2,TRUE)</f>
        <v>#N/A</v>
      </c>
      <c r="G23" s="28">
        <f t="shared" si="2"/>
        <v>0</v>
      </c>
      <c r="H23" s="28">
        <f t="shared" si="3"/>
        <v>0</v>
      </c>
      <c r="I23" s="28">
        <f t="shared" si="4"/>
        <v>0</v>
      </c>
      <c r="J23" s="29">
        <f t="shared" si="5"/>
        <v>0</v>
      </c>
      <c r="K23" s="30">
        <f t="shared" si="6"/>
        <v>0</v>
      </c>
      <c r="L23" s="31"/>
      <c r="M23" s="33">
        <v>0</v>
      </c>
      <c r="N23" s="33">
        <v>0</v>
      </c>
      <c r="O23" s="33">
        <v>0</v>
      </c>
      <c r="P23" s="145">
        <v>0</v>
      </c>
      <c r="Q23" s="33">
        <v>0</v>
      </c>
      <c r="T23" s="89"/>
      <c r="U23" s="89"/>
      <c r="V23" s="89"/>
      <c r="W23" s="89"/>
      <c r="X23" s="89"/>
      <c r="Y23" s="89"/>
      <c r="Z23" s="89"/>
    </row>
  </sheetData>
  <sortState ref="B14:Q23">
    <sortCondition descending="1" ref="J14:J23"/>
    <sortCondition descending="1" ref="E14:E23"/>
  </sortState>
  <mergeCells count="12">
    <mergeCell ref="M9:Q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1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38" activePane="bottomRight" state="frozen"/>
      <selection pane="topRight" activeCell="I1" sqref="I1"/>
      <selection pane="bottomLeft" activeCell="A2" sqref="A2"/>
      <selection pane="bottomRight" activeCell="X68" sqref="X68"/>
    </sheetView>
  </sheetViews>
  <sheetFormatPr defaultColWidth="5.42578125" defaultRowHeight="15" x14ac:dyDescent="0.25"/>
  <cols>
    <col min="1" max="28" width="5.42578125" style="118"/>
    <col min="29" max="16384" width="5.42578125" style="104"/>
  </cols>
  <sheetData>
    <row r="1" spans="1:28" x14ac:dyDescent="0.25">
      <c r="A1" s="232" t="s">
        <v>266</v>
      </c>
      <c r="B1" s="232"/>
      <c r="C1" s="231" t="s">
        <v>267</v>
      </c>
      <c r="D1" s="231"/>
      <c r="E1" s="230" t="s">
        <v>268</v>
      </c>
      <c r="F1" s="230"/>
      <c r="G1" s="231" t="s">
        <v>269</v>
      </c>
      <c r="H1" s="231"/>
      <c r="I1" s="230" t="s">
        <v>270</v>
      </c>
      <c r="J1" s="230"/>
      <c r="K1" s="231" t="s">
        <v>271</v>
      </c>
      <c r="L1" s="231"/>
      <c r="M1" s="230" t="s">
        <v>272</v>
      </c>
      <c r="N1" s="230"/>
      <c r="O1" s="231" t="s">
        <v>273</v>
      </c>
      <c r="P1" s="231"/>
      <c r="Q1" s="230" t="s">
        <v>274</v>
      </c>
      <c r="R1" s="230"/>
      <c r="S1" s="231" t="s">
        <v>275</v>
      </c>
      <c r="T1" s="231"/>
      <c r="U1" s="232" t="s">
        <v>276</v>
      </c>
      <c r="V1" s="232"/>
      <c r="W1" s="231" t="s">
        <v>277</v>
      </c>
      <c r="X1" s="231"/>
      <c r="Y1" s="230" t="s">
        <v>278</v>
      </c>
      <c r="Z1" s="230"/>
      <c r="AA1" s="231" t="s">
        <v>279</v>
      </c>
      <c r="AB1" s="231"/>
    </row>
    <row r="2" spans="1:28" ht="14.1" customHeight="1" x14ac:dyDescent="0.25">
      <c r="A2" s="105">
        <v>500</v>
      </c>
      <c r="B2" s="105" t="s">
        <v>280</v>
      </c>
      <c r="C2" s="106">
        <v>500</v>
      </c>
      <c r="D2" s="106" t="s">
        <v>280</v>
      </c>
      <c r="E2" s="105">
        <v>500</v>
      </c>
      <c r="F2" s="105" t="s">
        <v>280</v>
      </c>
      <c r="G2" s="106">
        <v>500</v>
      </c>
      <c r="H2" s="106" t="s">
        <v>280</v>
      </c>
      <c r="I2" s="107">
        <v>500</v>
      </c>
      <c r="J2" s="107" t="s">
        <v>280</v>
      </c>
      <c r="K2" s="106">
        <v>500</v>
      </c>
      <c r="L2" s="106" t="s">
        <v>280</v>
      </c>
      <c r="M2" s="107">
        <v>500</v>
      </c>
      <c r="N2" s="107" t="s">
        <v>280</v>
      </c>
      <c r="O2" s="106">
        <v>500</v>
      </c>
      <c r="P2" s="106" t="s">
        <v>280</v>
      </c>
      <c r="Q2" s="107">
        <v>500</v>
      </c>
      <c r="R2" s="107" t="s">
        <v>280</v>
      </c>
      <c r="S2" s="106">
        <v>500</v>
      </c>
      <c r="T2" s="106" t="s">
        <v>280</v>
      </c>
      <c r="U2" s="105">
        <v>500</v>
      </c>
      <c r="V2" s="105" t="s">
        <v>280</v>
      </c>
      <c r="W2" s="106">
        <v>500</v>
      </c>
      <c r="X2" s="106" t="s">
        <v>280</v>
      </c>
      <c r="Y2" s="107">
        <v>500</v>
      </c>
      <c r="Z2" s="107" t="s">
        <v>280</v>
      </c>
      <c r="AA2" s="106">
        <v>500</v>
      </c>
      <c r="AB2" s="106" t="s">
        <v>280</v>
      </c>
    </row>
    <row r="3" spans="1:28" ht="14.1" customHeight="1" x14ac:dyDescent="0.25">
      <c r="A3" s="105">
        <f t="shared" ref="A3:A66" si="0">A2+1</f>
        <v>501</v>
      </c>
      <c r="B3" s="105" t="s">
        <v>280</v>
      </c>
      <c r="C3" s="106">
        <f t="shared" ref="C3:C66" si="1">C2+1</f>
        <v>501</v>
      </c>
      <c r="D3" s="106" t="s">
        <v>280</v>
      </c>
      <c r="E3" s="105">
        <f t="shared" ref="E3:E66" si="2">E2+1</f>
        <v>501</v>
      </c>
      <c r="F3" s="105" t="s">
        <v>280</v>
      </c>
      <c r="G3" s="106">
        <f t="shared" ref="G3:G66" si="3">G2+1</f>
        <v>501</v>
      </c>
      <c r="H3" s="106" t="s">
        <v>280</v>
      </c>
      <c r="I3" s="107">
        <f t="shared" ref="I3:I66" si="4">I2+1</f>
        <v>501</v>
      </c>
      <c r="J3" s="107" t="s">
        <v>280</v>
      </c>
      <c r="K3" s="106">
        <f t="shared" ref="K3:K66" si="5">K2+1</f>
        <v>501</v>
      </c>
      <c r="L3" s="106" t="s">
        <v>280</v>
      </c>
      <c r="M3" s="107">
        <f t="shared" ref="M3:M66" si="6">M2+1</f>
        <v>501</v>
      </c>
      <c r="N3" s="107" t="s">
        <v>280</v>
      </c>
      <c r="O3" s="106">
        <f t="shared" ref="O3:O66" si="7">O2+1</f>
        <v>501</v>
      </c>
      <c r="P3" s="106" t="s">
        <v>280</v>
      </c>
      <c r="Q3" s="107">
        <f t="shared" ref="Q3:Q66" si="8">Q2+1</f>
        <v>501</v>
      </c>
      <c r="R3" s="107" t="s">
        <v>280</v>
      </c>
      <c r="S3" s="106">
        <f t="shared" ref="S3:S66" si="9">S2+1</f>
        <v>501</v>
      </c>
      <c r="T3" s="106" t="s">
        <v>280</v>
      </c>
      <c r="U3" s="105">
        <f t="shared" ref="U3:U66" si="10">U2+1</f>
        <v>501</v>
      </c>
      <c r="V3" s="105" t="s">
        <v>280</v>
      </c>
      <c r="W3" s="106">
        <f t="shared" ref="W3:W66" si="11">W2+1</f>
        <v>501</v>
      </c>
      <c r="X3" s="106" t="s">
        <v>280</v>
      </c>
      <c r="Y3" s="107">
        <f t="shared" ref="Y3:Y66" si="12">Y2+1</f>
        <v>501</v>
      </c>
      <c r="Z3" s="107" t="s">
        <v>280</v>
      </c>
      <c r="AA3" s="106">
        <f t="shared" ref="AA3:AA66" si="13">AA2+1</f>
        <v>501</v>
      </c>
      <c r="AB3" s="106" t="s">
        <v>280</v>
      </c>
    </row>
    <row r="4" spans="1:28" ht="14.1" customHeight="1" x14ac:dyDescent="0.25">
      <c r="A4" s="105">
        <f t="shared" si="0"/>
        <v>502</v>
      </c>
      <c r="B4" s="105" t="s">
        <v>280</v>
      </c>
      <c r="C4" s="106">
        <f t="shared" si="1"/>
        <v>502</v>
      </c>
      <c r="D4" s="106" t="s">
        <v>280</v>
      </c>
      <c r="E4" s="105">
        <f t="shared" si="2"/>
        <v>502</v>
      </c>
      <c r="F4" s="105" t="s">
        <v>280</v>
      </c>
      <c r="G4" s="106">
        <f t="shared" si="3"/>
        <v>502</v>
      </c>
      <c r="H4" s="106" t="s">
        <v>280</v>
      </c>
      <c r="I4" s="107">
        <f t="shared" si="4"/>
        <v>502</v>
      </c>
      <c r="J4" s="107" t="s">
        <v>280</v>
      </c>
      <c r="K4" s="106">
        <f t="shared" si="5"/>
        <v>502</v>
      </c>
      <c r="L4" s="106" t="s">
        <v>280</v>
      </c>
      <c r="M4" s="107">
        <f t="shared" si="6"/>
        <v>502</v>
      </c>
      <c r="N4" s="107" t="s">
        <v>280</v>
      </c>
      <c r="O4" s="106">
        <f t="shared" si="7"/>
        <v>502</v>
      </c>
      <c r="P4" s="106" t="s">
        <v>280</v>
      </c>
      <c r="Q4" s="107">
        <f t="shared" si="8"/>
        <v>502</v>
      </c>
      <c r="R4" s="107" t="s">
        <v>280</v>
      </c>
      <c r="S4" s="106">
        <f t="shared" si="9"/>
        <v>502</v>
      </c>
      <c r="T4" s="106" t="s">
        <v>280</v>
      </c>
      <c r="U4" s="105">
        <f t="shared" si="10"/>
        <v>502</v>
      </c>
      <c r="V4" s="105" t="s">
        <v>280</v>
      </c>
      <c r="W4" s="106">
        <f t="shared" si="11"/>
        <v>502</v>
      </c>
      <c r="X4" s="106" t="s">
        <v>280</v>
      </c>
      <c r="Y4" s="107">
        <f t="shared" si="12"/>
        <v>502</v>
      </c>
      <c r="Z4" s="107" t="s">
        <v>280</v>
      </c>
      <c r="AA4" s="106">
        <f t="shared" si="13"/>
        <v>502</v>
      </c>
      <c r="AB4" s="106" t="s">
        <v>280</v>
      </c>
    </row>
    <row r="5" spans="1:28" ht="14.1" customHeight="1" x14ac:dyDescent="0.25">
      <c r="A5" s="105">
        <f t="shared" si="0"/>
        <v>503</v>
      </c>
      <c r="B5" s="105" t="s">
        <v>280</v>
      </c>
      <c r="C5" s="106">
        <f t="shared" si="1"/>
        <v>503</v>
      </c>
      <c r="D5" s="106" t="s">
        <v>280</v>
      </c>
      <c r="E5" s="105">
        <f t="shared" si="2"/>
        <v>503</v>
      </c>
      <c r="F5" s="105" t="s">
        <v>280</v>
      </c>
      <c r="G5" s="106">
        <f t="shared" si="3"/>
        <v>503</v>
      </c>
      <c r="H5" s="106" t="s">
        <v>280</v>
      </c>
      <c r="I5" s="107">
        <f t="shared" si="4"/>
        <v>503</v>
      </c>
      <c r="J5" s="107" t="s">
        <v>280</v>
      </c>
      <c r="K5" s="106">
        <f t="shared" si="5"/>
        <v>503</v>
      </c>
      <c r="L5" s="106" t="s">
        <v>280</v>
      </c>
      <c r="M5" s="107">
        <f t="shared" si="6"/>
        <v>503</v>
      </c>
      <c r="N5" s="107" t="s">
        <v>280</v>
      </c>
      <c r="O5" s="106">
        <f t="shared" si="7"/>
        <v>503</v>
      </c>
      <c r="P5" s="106" t="s">
        <v>280</v>
      </c>
      <c r="Q5" s="107">
        <f t="shared" si="8"/>
        <v>503</v>
      </c>
      <c r="R5" s="107" t="s">
        <v>280</v>
      </c>
      <c r="S5" s="106">
        <f t="shared" si="9"/>
        <v>503</v>
      </c>
      <c r="T5" s="106" t="s">
        <v>280</v>
      </c>
      <c r="U5" s="105">
        <f t="shared" si="10"/>
        <v>503</v>
      </c>
      <c r="V5" s="105" t="s">
        <v>280</v>
      </c>
      <c r="W5" s="106">
        <f t="shared" si="11"/>
        <v>503</v>
      </c>
      <c r="X5" s="106" t="s">
        <v>280</v>
      </c>
      <c r="Y5" s="107">
        <f t="shared" si="12"/>
        <v>503</v>
      </c>
      <c r="Z5" s="107" t="s">
        <v>280</v>
      </c>
      <c r="AA5" s="106">
        <f t="shared" si="13"/>
        <v>503</v>
      </c>
      <c r="AB5" s="106" t="s">
        <v>280</v>
      </c>
    </row>
    <row r="6" spans="1:28" ht="14.1" customHeight="1" x14ac:dyDescent="0.25">
      <c r="A6" s="105">
        <f t="shared" si="0"/>
        <v>504</v>
      </c>
      <c r="B6" s="105" t="s">
        <v>280</v>
      </c>
      <c r="C6" s="106">
        <f t="shared" si="1"/>
        <v>504</v>
      </c>
      <c r="D6" s="106" t="s">
        <v>280</v>
      </c>
      <c r="E6" s="105">
        <f t="shared" si="2"/>
        <v>504</v>
      </c>
      <c r="F6" s="105" t="s">
        <v>280</v>
      </c>
      <c r="G6" s="106">
        <f t="shared" si="3"/>
        <v>504</v>
      </c>
      <c r="H6" s="106" t="s">
        <v>280</v>
      </c>
      <c r="I6" s="107">
        <f t="shared" si="4"/>
        <v>504</v>
      </c>
      <c r="J6" s="107" t="s">
        <v>280</v>
      </c>
      <c r="K6" s="106">
        <f t="shared" si="5"/>
        <v>504</v>
      </c>
      <c r="L6" s="106" t="s">
        <v>280</v>
      </c>
      <c r="M6" s="107">
        <f t="shared" si="6"/>
        <v>504</v>
      </c>
      <c r="N6" s="107" t="s">
        <v>280</v>
      </c>
      <c r="O6" s="106">
        <f t="shared" si="7"/>
        <v>504</v>
      </c>
      <c r="P6" s="106" t="s">
        <v>280</v>
      </c>
      <c r="Q6" s="107">
        <f t="shared" si="8"/>
        <v>504</v>
      </c>
      <c r="R6" s="107" t="s">
        <v>280</v>
      </c>
      <c r="S6" s="106">
        <f t="shared" si="9"/>
        <v>504</v>
      </c>
      <c r="T6" s="106" t="s">
        <v>280</v>
      </c>
      <c r="U6" s="105">
        <f t="shared" si="10"/>
        <v>504</v>
      </c>
      <c r="V6" s="105" t="s">
        <v>280</v>
      </c>
      <c r="W6" s="106">
        <f t="shared" si="11"/>
        <v>504</v>
      </c>
      <c r="X6" s="106" t="s">
        <v>280</v>
      </c>
      <c r="Y6" s="107">
        <f t="shared" si="12"/>
        <v>504</v>
      </c>
      <c r="Z6" s="107" t="s">
        <v>280</v>
      </c>
      <c r="AA6" s="106">
        <f t="shared" si="13"/>
        <v>504</v>
      </c>
      <c r="AB6" s="106" t="s">
        <v>280</v>
      </c>
    </row>
    <row r="7" spans="1:28" ht="14.1" customHeight="1" x14ac:dyDescent="0.25">
      <c r="A7" s="105">
        <f t="shared" si="0"/>
        <v>505</v>
      </c>
      <c r="B7" s="105" t="s">
        <v>280</v>
      </c>
      <c r="C7" s="106">
        <f t="shared" si="1"/>
        <v>505</v>
      </c>
      <c r="D7" s="106" t="s">
        <v>280</v>
      </c>
      <c r="E7" s="105">
        <f t="shared" si="2"/>
        <v>505</v>
      </c>
      <c r="F7" s="105" t="s">
        <v>280</v>
      </c>
      <c r="G7" s="106">
        <f t="shared" si="3"/>
        <v>505</v>
      </c>
      <c r="H7" s="106" t="s">
        <v>280</v>
      </c>
      <c r="I7" s="107">
        <f t="shared" si="4"/>
        <v>505</v>
      </c>
      <c r="J7" s="107" t="s">
        <v>280</v>
      </c>
      <c r="K7" s="106">
        <f t="shared" si="5"/>
        <v>505</v>
      </c>
      <c r="L7" s="106" t="s">
        <v>280</v>
      </c>
      <c r="M7" s="107">
        <f t="shared" si="6"/>
        <v>505</v>
      </c>
      <c r="N7" s="107" t="s">
        <v>280</v>
      </c>
      <c r="O7" s="106">
        <f t="shared" si="7"/>
        <v>505</v>
      </c>
      <c r="P7" s="106" t="s">
        <v>280</v>
      </c>
      <c r="Q7" s="107">
        <f t="shared" si="8"/>
        <v>505</v>
      </c>
      <c r="R7" s="107" t="s">
        <v>280</v>
      </c>
      <c r="S7" s="106">
        <f t="shared" si="9"/>
        <v>505</v>
      </c>
      <c r="T7" s="106" t="s">
        <v>280</v>
      </c>
      <c r="U7" s="105">
        <f t="shared" si="10"/>
        <v>505</v>
      </c>
      <c r="V7" s="105" t="s">
        <v>280</v>
      </c>
      <c r="W7" s="106">
        <f t="shared" si="11"/>
        <v>505</v>
      </c>
      <c r="X7" s="106" t="s">
        <v>280</v>
      </c>
      <c r="Y7" s="107">
        <f t="shared" si="12"/>
        <v>505</v>
      </c>
      <c r="Z7" s="107" t="s">
        <v>280</v>
      </c>
      <c r="AA7" s="106">
        <f t="shared" si="13"/>
        <v>505</v>
      </c>
      <c r="AB7" s="106" t="s">
        <v>280</v>
      </c>
    </row>
    <row r="8" spans="1:28" ht="14.1" customHeight="1" x14ac:dyDescent="0.25">
      <c r="A8" s="105">
        <f t="shared" si="0"/>
        <v>506</v>
      </c>
      <c r="B8" s="105" t="s">
        <v>280</v>
      </c>
      <c r="C8" s="106">
        <f t="shared" si="1"/>
        <v>506</v>
      </c>
      <c r="D8" s="106" t="s">
        <v>280</v>
      </c>
      <c r="E8" s="105">
        <f t="shared" si="2"/>
        <v>506</v>
      </c>
      <c r="F8" s="105" t="s">
        <v>280</v>
      </c>
      <c r="G8" s="106">
        <f t="shared" si="3"/>
        <v>506</v>
      </c>
      <c r="H8" s="106" t="s">
        <v>280</v>
      </c>
      <c r="I8" s="107">
        <f t="shared" si="4"/>
        <v>506</v>
      </c>
      <c r="J8" s="107" t="s">
        <v>280</v>
      </c>
      <c r="K8" s="106">
        <f t="shared" si="5"/>
        <v>506</v>
      </c>
      <c r="L8" s="106" t="s">
        <v>280</v>
      </c>
      <c r="M8" s="107">
        <f t="shared" si="6"/>
        <v>506</v>
      </c>
      <c r="N8" s="107" t="s">
        <v>280</v>
      </c>
      <c r="O8" s="106">
        <f t="shared" si="7"/>
        <v>506</v>
      </c>
      <c r="P8" s="106" t="s">
        <v>280</v>
      </c>
      <c r="Q8" s="107">
        <f t="shared" si="8"/>
        <v>506</v>
      </c>
      <c r="R8" s="107" t="s">
        <v>280</v>
      </c>
      <c r="S8" s="106">
        <f t="shared" si="9"/>
        <v>506</v>
      </c>
      <c r="T8" s="106" t="s">
        <v>280</v>
      </c>
      <c r="U8" s="105">
        <f t="shared" si="10"/>
        <v>506</v>
      </c>
      <c r="V8" s="105" t="s">
        <v>280</v>
      </c>
      <c r="W8" s="106">
        <f t="shared" si="11"/>
        <v>506</v>
      </c>
      <c r="X8" s="106" t="s">
        <v>280</v>
      </c>
      <c r="Y8" s="107">
        <f t="shared" si="12"/>
        <v>506</v>
      </c>
      <c r="Z8" s="107" t="s">
        <v>280</v>
      </c>
      <c r="AA8" s="106">
        <f t="shared" si="13"/>
        <v>506</v>
      </c>
      <c r="AB8" s="106" t="s">
        <v>280</v>
      </c>
    </row>
    <row r="9" spans="1:28" ht="14.1" customHeight="1" x14ac:dyDescent="0.25">
      <c r="A9" s="105">
        <f t="shared" si="0"/>
        <v>507</v>
      </c>
      <c r="B9" s="105" t="s">
        <v>280</v>
      </c>
      <c r="C9" s="106">
        <f t="shared" si="1"/>
        <v>507</v>
      </c>
      <c r="D9" s="106" t="s">
        <v>280</v>
      </c>
      <c r="E9" s="105">
        <f t="shared" si="2"/>
        <v>507</v>
      </c>
      <c r="F9" s="105" t="s">
        <v>280</v>
      </c>
      <c r="G9" s="106">
        <f t="shared" si="3"/>
        <v>507</v>
      </c>
      <c r="H9" s="106" t="s">
        <v>280</v>
      </c>
      <c r="I9" s="107">
        <f t="shared" si="4"/>
        <v>507</v>
      </c>
      <c r="J9" s="107" t="s">
        <v>280</v>
      </c>
      <c r="K9" s="106">
        <f t="shared" si="5"/>
        <v>507</v>
      </c>
      <c r="L9" s="106" t="s">
        <v>280</v>
      </c>
      <c r="M9" s="107">
        <f t="shared" si="6"/>
        <v>507</v>
      </c>
      <c r="N9" s="107" t="s">
        <v>280</v>
      </c>
      <c r="O9" s="106">
        <f t="shared" si="7"/>
        <v>507</v>
      </c>
      <c r="P9" s="106" t="s">
        <v>280</v>
      </c>
      <c r="Q9" s="107">
        <f t="shared" si="8"/>
        <v>507</v>
      </c>
      <c r="R9" s="107" t="s">
        <v>280</v>
      </c>
      <c r="S9" s="106">
        <f t="shared" si="9"/>
        <v>507</v>
      </c>
      <c r="T9" s="106" t="s">
        <v>280</v>
      </c>
      <c r="U9" s="105">
        <f t="shared" si="10"/>
        <v>507</v>
      </c>
      <c r="V9" s="105" t="s">
        <v>280</v>
      </c>
      <c r="W9" s="106">
        <f t="shared" si="11"/>
        <v>507</v>
      </c>
      <c r="X9" s="106" t="s">
        <v>280</v>
      </c>
      <c r="Y9" s="107">
        <f t="shared" si="12"/>
        <v>507</v>
      </c>
      <c r="Z9" s="107" t="s">
        <v>280</v>
      </c>
      <c r="AA9" s="106">
        <f t="shared" si="13"/>
        <v>507</v>
      </c>
      <c r="AB9" s="106" t="s">
        <v>280</v>
      </c>
    </row>
    <row r="10" spans="1:28" ht="14.1" customHeight="1" x14ac:dyDescent="0.25">
      <c r="A10" s="105">
        <f t="shared" si="0"/>
        <v>508</v>
      </c>
      <c r="B10" s="105" t="s">
        <v>280</v>
      </c>
      <c r="C10" s="106">
        <f t="shared" si="1"/>
        <v>508</v>
      </c>
      <c r="D10" s="106" t="s">
        <v>280</v>
      </c>
      <c r="E10" s="105">
        <f t="shared" si="2"/>
        <v>508</v>
      </c>
      <c r="F10" s="105" t="s">
        <v>280</v>
      </c>
      <c r="G10" s="106">
        <f t="shared" si="3"/>
        <v>508</v>
      </c>
      <c r="H10" s="106" t="s">
        <v>280</v>
      </c>
      <c r="I10" s="107">
        <f t="shared" si="4"/>
        <v>508</v>
      </c>
      <c r="J10" s="107" t="s">
        <v>280</v>
      </c>
      <c r="K10" s="106">
        <f t="shared" si="5"/>
        <v>508</v>
      </c>
      <c r="L10" s="106" t="s">
        <v>280</v>
      </c>
      <c r="M10" s="107">
        <f t="shared" si="6"/>
        <v>508</v>
      </c>
      <c r="N10" s="107" t="s">
        <v>280</v>
      </c>
      <c r="O10" s="106">
        <f t="shared" si="7"/>
        <v>508</v>
      </c>
      <c r="P10" s="106" t="s">
        <v>280</v>
      </c>
      <c r="Q10" s="107">
        <f t="shared" si="8"/>
        <v>508</v>
      </c>
      <c r="R10" s="107" t="s">
        <v>280</v>
      </c>
      <c r="S10" s="106">
        <f t="shared" si="9"/>
        <v>508</v>
      </c>
      <c r="T10" s="106" t="s">
        <v>280</v>
      </c>
      <c r="U10" s="105">
        <f t="shared" si="10"/>
        <v>508</v>
      </c>
      <c r="V10" s="105" t="s">
        <v>280</v>
      </c>
      <c r="W10" s="106">
        <f t="shared" si="11"/>
        <v>508</v>
      </c>
      <c r="X10" s="106" t="s">
        <v>280</v>
      </c>
      <c r="Y10" s="107">
        <f t="shared" si="12"/>
        <v>508</v>
      </c>
      <c r="Z10" s="107" t="s">
        <v>280</v>
      </c>
      <c r="AA10" s="106">
        <f t="shared" si="13"/>
        <v>508</v>
      </c>
      <c r="AB10" s="106" t="s">
        <v>280</v>
      </c>
    </row>
    <row r="11" spans="1:28" ht="14.1" customHeight="1" x14ac:dyDescent="0.25">
      <c r="A11" s="105">
        <f t="shared" si="0"/>
        <v>509</v>
      </c>
      <c r="B11" s="105" t="s">
        <v>280</v>
      </c>
      <c r="C11" s="106">
        <f t="shared" si="1"/>
        <v>509</v>
      </c>
      <c r="D11" s="106" t="s">
        <v>280</v>
      </c>
      <c r="E11" s="105">
        <f t="shared" si="2"/>
        <v>509</v>
      </c>
      <c r="F11" s="105" t="s">
        <v>280</v>
      </c>
      <c r="G11" s="106">
        <f t="shared" si="3"/>
        <v>509</v>
      </c>
      <c r="H11" s="106" t="s">
        <v>280</v>
      </c>
      <c r="I11" s="107">
        <f t="shared" si="4"/>
        <v>509</v>
      </c>
      <c r="J11" s="107" t="s">
        <v>280</v>
      </c>
      <c r="K11" s="106">
        <f t="shared" si="5"/>
        <v>509</v>
      </c>
      <c r="L11" s="106" t="s">
        <v>280</v>
      </c>
      <c r="M11" s="107">
        <f t="shared" si="6"/>
        <v>509</v>
      </c>
      <c r="N11" s="107" t="s">
        <v>280</v>
      </c>
      <c r="O11" s="106">
        <f t="shared" si="7"/>
        <v>509</v>
      </c>
      <c r="P11" s="106" t="s">
        <v>280</v>
      </c>
      <c r="Q11" s="107">
        <f t="shared" si="8"/>
        <v>509</v>
      </c>
      <c r="R11" s="107" t="s">
        <v>280</v>
      </c>
      <c r="S11" s="106">
        <f t="shared" si="9"/>
        <v>509</v>
      </c>
      <c r="T11" s="106" t="s">
        <v>280</v>
      </c>
      <c r="U11" s="105">
        <f t="shared" si="10"/>
        <v>509</v>
      </c>
      <c r="V11" s="105" t="s">
        <v>280</v>
      </c>
      <c r="W11" s="106">
        <f t="shared" si="11"/>
        <v>509</v>
      </c>
      <c r="X11" s="106" t="s">
        <v>280</v>
      </c>
      <c r="Y11" s="107">
        <f t="shared" si="12"/>
        <v>509</v>
      </c>
      <c r="Z11" s="107" t="s">
        <v>280</v>
      </c>
      <c r="AA11" s="106">
        <f t="shared" si="13"/>
        <v>509</v>
      </c>
      <c r="AB11" s="106" t="s">
        <v>280</v>
      </c>
    </row>
    <row r="12" spans="1:28" ht="14.1" customHeight="1" x14ac:dyDescent="0.25">
      <c r="A12" s="105">
        <f t="shared" si="0"/>
        <v>510</v>
      </c>
      <c r="B12" s="105" t="s">
        <v>280</v>
      </c>
      <c r="C12" s="106">
        <f t="shared" si="1"/>
        <v>510</v>
      </c>
      <c r="D12" s="106" t="s">
        <v>280</v>
      </c>
      <c r="E12" s="105">
        <f t="shared" si="2"/>
        <v>510</v>
      </c>
      <c r="F12" s="105" t="s">
        <v>280</v>
      </c>
      <c r="G12" s="106">
        <f t="shared" si="3"/>
        <v>510</v>
      </c>
      <c r="H12" s="106" t="s">
        <v>280</v>
      </c>
      <c r="I12" s="107">
        <f t="shared" si="4"/>
        <v>510</v>
      </c>
      <c r="J12" s="107" t="s">
        <v>280</v>
      </c>
      <c r="K12" s="106">
        <f t="shared" si="5"/>
        <v>510</v>
      </c>
      <c r="L12" s="106" t="s">
        <v>280</v>
      </c>
      <c r="M12" s="107">
        <f t="shared" si="6"/>
        <v>510</v>
      </c>
      <c r="N12" s="107" t="s">
        <v>280</v>
      </c>
      <c r="O12" s="106">
        <f t="shared" si="7"/>
        <v>510</v>
      </c>
      <c r="P12" s="106" t="s">
        <v>280</v>
      </c>
      <c r="Q12" s="107">
        <f t="shared" si="8"/>
        <v>510</v>
      </c>
      <c r="R12" s="107" t="s">
        <v>280</v>
      </c>
      <c r="S12" s="106">
        <f t="shared" si="9"/>
        <v>510</v>
      </c>
      <c r="T12" s="106" t="s">
        <v>280</v>
      </c>
      <c r="U12" s="105">
        <f t="shared" si="10"/>
        <v>510</v>
      </c>
      <c r="V12" s="105" t="s">
        <v>280</v>
      </c>
      <c r="W12" s="106">
        <f t="shared" si="11"/>
        <v>510</v>
      </c>
      <c r="X12" s="106" t="s">
        <v>280</v>
      </c>
      <c r="Y12" s="107">
        <f t="shared" si="12"/>
        <v>510</v>
      </c>
      <c r="Z12" s="107" t="s">
        <v>280</v>
      </c>
      <c r="AA12" s="106">
        <f t="shared" si="13"/>
        <v>510</v>
      </c>
      <c r="AB12" s="106" t="s">
        <v>280</v>
      </c>
    </row>
    <row r="13" spans="1:28" ht="14.1" customHeight="1" x14ac:dyDescent="0.25">
      <c r="A13" s="105">
        <f t="shared" si="0"/>
        <v>511</v>
      </c>
      <c r="B13" s="105" t="s">
        <v>280</v>
      </c>
      <c r="C13" s="106">
        <f t="shared" si="1"/>
        <v>511</v>
      </c>
      <c r="D13" s="106" t="s">
        <v>280</v>
      </c>
      <c r="E13" s="105">
        <f t="shared" si="2"/>
        <v>511</v>
      </c>
      <c r="F13" s="105" t="s">
        <v>280</v>
      </c>
      <c r="G13" s="106">
        <f t="shared" si="3"/>
        <v>511</v>
      </c>
      <c r="H13" s="106" t="s">
        <v>280</v>
      </c>
      <c r="I13" s="107">
        <f t="shared" si="4"/>
        <v>511</v>
      </c>
      <c r="J13" s="107" t="s">
        <v>280</v>
      </c>
      <c r="K13" s="106">
        <f t="shared" si="5"/>
        <v>511</v>
      </c>
      <c r="L13" s="106" t="s">
        <v>280</v>
      </c>
      <c r="M13" s="107">
        <f t="shared" si="6"/>
        <v>511</v>
      </c>
      <c r="N13" s="107" t="s">
        <v>280</v>
      </c>
      <c r="O13" s="106">
        <f t="shared" si="7"/>
        <v>511</v>
      </c>
      <c r="P13" s="106" t="s">
        <v>280</v>
      </c>
      <c r="Q13" s="107">
        <f t="shared" si="8"/>
        <v>511</v>
      </c>
      <c r="R13" s="107" t="s">
        <v>280</v>
      </c>
      <c r="S13" s="106">
        <f t="shared" si="9"/>
        <v>511</v>
      </c>
      <c r="T13" s="106" t="s">
        <v>280</v>
      </c>
      <c r="U13" s="105">
        <f t="shared" si="10"/>
        <v>511</v>
      </c>
      <c r="V13" s="105" t="s">
        <v>280</v>
      </c>
      <c r="W13" s="106">
        <f t="shared" si="11"/>
        <v>511</v>
      </c>
      <c r="X13" s="106" t="s">
        <v>280</v>
      </c>
      <c r="Y13" s="107">
        <f t="shared" si="12"/>
        <v>511</v>
      </c>
      <c r="Z13" s="107" t="s">
        <v>280</v>
      </c>
      <c r="AA13" s="106">
        <f t="shared" si="13"/>
        <v>511</v>
      </c>
      <c r="AB13" s="106" t="s">
        <v>280</v>
      </c>
    </row>
    <row r="14" spans="1:28" ht="14.1" customHeight="1" x14ac:dyDescent="0.25">
      <c r="A14" s="105">
        <f t="shared" si="0"/>
        <v>512</v>
      </c>
      <c r="B14" s="105" t="s">
        <v>280</v>
      </c>
      <c r="C14" s="106">
        <f t="shared" si="1"/>
        <v>512</v>
      </c>
      <c r="D14" s="106" t="s">
        <v>280</v>
      </c>
      <c r="E14" s="105">
        <f t="shared" si="2"/>
        <v>512</v>
      </c>
      <c r="F14" s="105" t="s">
        <v>280</v>
      </c>
      <c r="G14" s="106">
        <f t="shared" si="3"/>
        <v>512</v>
      </c>
      <c r="H14" s="106" t="s">
        <v>280</v>
      </c>
      <c r="I14" s="107">
        <f t="shared" si="4"/>
        <v>512</v>
      </c>
      <c r="J14" s="107" t="s">
        <v>280</v>
      </c>
      <c r="K14" s="106">
        <f t="shared" si="5"/>
        <v>512</v>
      </c>
      <c r="L14" s="106" t="s">
        <v>280</v>
      </c>
      <c r="M14" s="107">
        <f t="shared" si="6"/>
        <v>512</v>
      </c>
      <c r="N14" s="107" t="s">
        <v>280</v>
      </c>
      <c r="O14" s="106">
        <f t="shared" si="7"/>
        <v>512</v>
      </c>
      <c r="P14" s="106" t="s">
        <v>280</v>
      </c>
      <c r="Q14" s="107">
        <f t="shared" si="8"/>
        <v>512</v>
      </c>
      <c r="R14" s="107" t="s">
        <v>280</v>
      </c>
      <c r="S14" s="106">
        <f t="shared" si="9"/>
        <v>512</v>
      </c>
      <c r="T14" s="106" t="s">
        <v>280</v>
      </c>
      <c r="U14" s="105">
        <f t="shared" si="10"/>
        <v>512</v>
      </c>
      <c r="V14" s="105" t="s">
        <v>280</v>
      </c>
      <c r="W14" s="106">
        <f t="shared" si="11"/>
        <v>512</v>
      </c>
      <c r="X14" s="106" t="s">
        <v>280</v>
      </c>
      <c r="Y14" s="107">
        <f t="shared" si="12"/>
        <v>512</v>
      </c>
      <c r="Z14" s="107" t="s">
        <v>280</v>
      </c>
      <c r="AA14" s="106">
        <f t="shared" si="13"/>
        <v>512</v>
      </c>
      <c r="AB14" s="106" t="s">
        <v>280</v>
      </c>
    </row>
    <row r="15" spans="1:28" ht="14.1" customHeight="1" x14ac:dyDescent="0.25">
      <c r="A15" s="105">
        <f t="shared" si="0"/>
        <v>513</v>
      </c>
      <c r="B15" s="105" t="s">
        <v>280</v>
      </c>
      <c r="C15" s="106">
        <f t="shared" si="1"/>
        <v>513</v>
      </c>
      <c r="D15" s="106" t="s">
        <v>280</v>
      </c>
      <c r="E15" s="105">
        <f t="shared" si="2"/>
        <v>513</v>
      </c>
      <c r="F15" s="105" t="s">
        <v>280</v>
      </c>
      <c r="G15" s="106">
        <f t="shared" si="3"/>
        <v>513</v>
      </c>
      <c r="H15" s="106" t="s">
        <v>280</v>
      </c>
      <c r="I15" s="107">
        <f t="shared" si="4"/>
        <v>513</v>
      </c>
      <c r="J15" s="107" t="s">
        <v>280</v>
      </c>
      <c r="K15" s="106">
        <f t="shared" si="5"/>
        <v>513</v>
      </c>
      <c r="L15" s="106" t="s">
        <v>280</v>
      </c>
      <c r="M15" s="107">
        <f t="shared" si="6"/>
        <v>513</v>
      </c>
      <c r="N15" s="107" t="s">
        <v>280</v>
      </c>
      <c r="O15" s="106">
        <f t="shared" si="7"/>
        <v>513</v>
      </c>
      <c r="P15" s="106" t="s">
        <v>280</v>
      </c>
      <c r="Q15" s="107">
        <f t="shared" si="8"/>
        <v>513</v>
      </c>
      <c r="R15" s="107" t="s">
        <v>280</v>
      </c>
      <c r="S15" s="106">
        <f t="shared" si="9"/>
        <v>513</v>
      </c>
      <c r="T15" s="106" t="s">
        <v>280</v>
      </c>
      <c r="U15" s="105">
        <f t="shared" si="10"/>
        <v>513</v>
      </c>
      <c r="V15" s="105" t="s">
        <v>280</v>
      </c>
      <c r="W15" s="106">
        <f t="shared" si="11"/>
        <v>513</v>
      </c>
      <c r="X15" s="106" t="s">
        <v>280</v>
      </c>
      <c r="Y15" s="107">
        <f t="shared" si="12"/>
        <v>513</v>
      </c>
      <c r="Z15" s="107" t="s">
        <v>280</v>
      </c>
      <c r="AA15" s="106">
        <f t="shared" si="13"/>
        <v>513</v>
      </c>
      <c r="AB15" s="106" t="s">
        <v>280</v>
      </c>
    </row>
    <row r="16" spans="1:28" ht="14.1" customHeight="1" x14ac:dyDescent="0.25">
      <c r="A16" s="105">
        <f t="shared" si="0"/>
        <v>514</v>
      </c>
      <c r="B16" s="105" t="s">
        <v>280</v>
      </c>
      <c r="C16" s="106">
        <f t="shared" si="1"/>
        <v>514</v>
      </c>
      <c r="D16" s="106" t="s">
        <v>280</v>
      </c>
      <c r="E16" s="105">
        <f t="shared" si="2"/>
        <v>514</v>
      </c>
      <c r="F16" s="105" t="s">
        <v>280</v>
      </c>
      <c r="G16" s="106">
        <f t="shared" si="3"/>
        <v>514</v>
      </c>
      <c r="H16" s="106" t="s">
        <v>280</v>
      </c>
      <c r="I16" s="107">
        <f t="shared" si="4"/>
        <v>514</v>
      </c>
      <c r="J16" s="107" t="s">
        <v>280</v>
      </c>
      <c r="K16" s="106">
        <f t="shared" si="5"/>
        <v>514</v>
      </c>
      <c r="L16" s="106" t="s">
        <v>280</v>
      </c>
      <c r="M16" s="107">
        <f t="shared" si="6"/>
        <v>514</v>
      </c>
      <c r="N16" s="107" t="s">
        <v>280</v>
      </c>
      <c r="O16" s="106">
        <f t="shared" si="7"/>
        <v>514</v>
      </c>
      <c r="P16" s="106" t="s">
        <v>280</v>
      </c>
      <c r="Q16" s="107">
        <f t="shared" si="8"/>
        <v>514</v>
      </c>
      <c r="R16" s="107" t="s">
        <v>280</v>
      </c>
      <c r="S16" s="106">
        <f t="shared" si="9"/>
        <v>514</v>
      </c>
      <c r="T16" s="106" t="s">
        <v>280</v>
      </c>
      <c r="U16" s="105">
        <f t="shared" si="10"/>
        <v>514</v>
      </c>
      <c r="V16" s="105" t="s">
        <v>280</v>
      </c>
      <c r="W16" s="106">
        <f t="shared" si="11"/>
        <v>514</v>
      </c>
      <c r="X16" s="106" t="s">
        <v>280</v>
      </c>
      <c r="Y16" s="107">
        <f t="shared" si="12"/>
        <v>514</v>
      </c>
      <c r="Z16" s="107" t="s">
        <v>280</v>
      </c>
      <c r="AA16" s="106">
        <f t="shared" si="13"/>
        <v>514</v>
      </c>
      <c r="AB16" s="106" t="s">
        <v>280</v>
      </c>
    </row>
    <row r="17" spans="1:28" ht="14.1" customHeight="1" x14ac:dyDescent="0.25">
      <c r="A17" s="105">
        <f t="shared" si="0"/>
        <v>515</v>
      </c>
      <c r="B17" s="105" t="s">
        <v>280</v>
      </c>
      <c r="C17" s="106">
        <f t="shared" si="1"/>
        <v>515</v>
      </c>
      <c r="D17" s="106" t="s">
        <v>280</v>
      </c>
      <c r="E17" s="105">
        <f t="shared" si="2"/>
        <v>515</v>
      </c>
      <c r="F17" s="105" t="s">
        <v>280</v>
      </c>
      <c r="G17" s="106">
        <f t="shared" si="3"/>
        <v>515</v>
      </c>
      <c r="H17" s="106" t="s">
        <v>280</v>
      </c>
      <c r="I17" s="107">
        <f t="shared" si="4"/>
        <v>515</v>
      </c>
      <c r="J17" s="107" t="s">
        <v>280</v>
      </c>
      <c r="K17" s="106">
        <f t="shared" si="5"/>
        <v>515</v>
      </c>
      <c r="L17" s="106" t="s">
        <v>280</v>
      </c>
      <c r="M17" s="107">
        <f t="shared" si="6"/>
        <v>515</v>
      </c>
      <c r="N17" s="107" t="s">
        <v>280</v>
      </c>
      <c r="O17" s="106">
        <f t="shared" si="7"/>
        <v>515</v>
      </c>
      <c r="P17" s="106" t="s">
        <v>280</v>
      </c>
      <c r="Q17" s="107">
        <f t="shared" si="8"/>
        <v>515</v>
      </c>
      <c r="R17" s="107" t="s">
        <v>280</v>
      </c>
      <c r="S17" s="106">
        <f t="shared" si="9"/>
        <v>515</v>
      </c>
      <c r="T17" s="106" t="s">
        <v>280</v>
      </c>
      <c r="U17" s="105">
        <f t="shared" si="10"/>
        <v>515</v>
      </c>
      <c r="V17" s="105" t="s">
        <v>280</v>
      </c>
      <c r="W17" s="106">
        <f t="shared" si="11"/>
        <v>515</v>
      </c>
      <c r="X17" s="106" t="s">
        <v>280</v>
      </c>
      <c r="Y17" s="107">
        <f t="shared" si="12"/>
        <v>515</v>
      </c>
      <c r="Z17" s="107" t="s">
        <v>280</v>
      </c>
      <c r="AA17" s="106">
        <f t="shared" si="13"/>
        <v>515</v>
      </c>
      <c r="AB17" s="106" t="s">
        <v>280</v>
      </c>
    </row>
    <row r="18" spans="1:28" ht="14.1" customHeight="1" x14ac:dyDescent="0.25">
      <c r="A18" s="105">
        <f t="shared" si="0"/>
        <v>516</v>
      </c>
      <c r="B18" s="105" t="s">
        <v>280</v>
      </c>
      <c r="C18" s="106">
        <f t="shared" si="1"/>
        <v>516</v>
      </c>
      <c r="D18" s="106" t="s">
        <v>280</v>
      </c>
      <c r="E18" s="105">
        <f t="shared" si="2"/>
        <v>516</v>
      </c>
      <c r="F18" s="105" t="s">
        <v>280</v>
      </c>
      <c r="G18" s="106">
        <f t="shared" si="3"/>
        <v>516</v>
      </c>
      <c r="H18" s="106" t="s">
        <v>280</v>
      </c>
      <c r="I18" s="107">
        <f t="shared" si="4"/>
        <v>516</v>
      </c>
      <c r="J18" s="107" t="s">
        <v>280</v>
      </c>
      <c r="K18" s="106">
        <f t="shared" si="5"/>
        <v>516</v>
      </c>
      <c r="L18" s="106" t="s">
        <v>280</v>
      </c>
      <c r="M18" s="107">
        <f t="shared" si="6"/>
        <v>516</v>
      </c>
      <c r="N18" s="107" t="s">
        <v>280</v>
      </c>
      <c r="O18" s="106">
        <f t="shared" si="7"/>
        <v>516</v>
      </c>
      <c r="P18" s="106" t="s">
        <v>280</v>
      </c>
      <c r="Q18" s="107">
        <f t="shared" si="8"/>
        <v>516</v>
      </c>
      <c r="R18" s="107" t="s">
        <v>280</v>
      </c>
      <c r="S18" s="106">
        <f t="shared" si="9"/>
        <v>516</v>
      </c>
      <c r="T18" s="106" t="s">
        <v>280</v>
      </c>
      <c r="U18" s="105">
        <f t="shared" si="10"/>
        <v>516</v>
      </c>
      <c r="V18" s="105" t="s">
        <v>280</v>
      </c>
      <c r="W18" s="106">
        <f t="shared" si="11"/>
        <v>516</v>
      </c>
      <c r="X18" s="106" t="s">
        <v>280</v>
      </c>
      <c r="Y18" s="107">
        <f t="shared" si="12"/>
        <v>516</v>
      </c>
      <c r="Z18" s="107" t="s">
        <v>280</v>
      </c>
      <c r="AA18" s="106">
        <f t="shared" si="13"/>
        <v>516</v>
      </c>
      <c r="AB18" s="106" t="s">
        <v>280</v>
      </c>
    </row>
    <row r="19" spans="1:28" ht="14.1" customHeight="1" x14ac:dyDescent="0.25">
      <c r="A19" s="105">
        <f t="shared" si="0"/>
        <v>517</v>
      </c>
      <c r="B19" s="105" t="s">
        <v>280</v>
      </c>
      <c r="C19" s="106">
        <f t="shared" si="1"/>
        <v>517</v>
      </c>
      <c r="D19" s="106" t="s">
        <v>280</v>
      </c>
      <c r="E19" s="105">
        <f t="shared" si="2"/>
        <v>517</v>
      </c>
      <c r="F19" s="105" t="s">
        <v>280</v>
      </c>
      <c r="G19" s="106">
        <f t="shared" si="3"/>
        <v>517</v>
      </c>
      <c r="H19" s="106" t="s">
        <v>280</v>
      </c>
      <c r="I19" s="107">
        <f t="shared" si="4"/>
        <v>517</v>
      </c>
      <c r="J19" s="107" t="s">
        <v>280</v>
      </c>
      <c r="K19" s="106">
        <f t="shared" si="5"/>
        <v>517</v>
      </c>
      <c r="L19" s="106" t="s">
        <v>280</v>
      </c>
      <c r="M19" s="107">
        <f t="shared" si="6"/>
        <v>517</v>
      </c>
      <c r="N19" s="107" t="s">
        <v>280</v>
      </c>
      <c r="O19" s="106">
        <f t="shared" si="7"/>
        <v>517</v>
      </c>
      <c r="P19" s="106" t="s">
        <v>280</v>
      </c>
      <c r="Q19" s="107">
        <f t="shared" si="8"/>
        <v>517</v>
      </c>
      <c r="R19" s="107" t="s">
        <v>280</v>
      </c>
      <c r="S19" s="106">
        <f t="shared" si="9"/>
        <v>517</v>
      </c>
      <c r="T19" s="106" t="s">
        <v>280</v>
      </c>
      <c r="U19" s="105">
        <f t="shared" si="10"/>
        <v>517</v>
      </c>
      <c r="V19" s="105" t="s">
        <v>280</v>
      </c>
      <c r="W19" s="106">
        <f t="shared" si="11"/>
        <v>517</v>
      </c>
      <c r="X19" s="106" t="s">
        <v>280</v>
      </c>
      <c r="Y19" s="107">
        <f t="shared" si="12"/>
        <v>517</v>
      </c>
      <c r="Z19" s="107" t="s">
        <v>280</v>
      </c>
      <c r="AA19" s="106">
        <f t="shared" si="13"/>
        <v>517</v>
      </c>
      <c r="AB19" s="106" t="s">
        <v>280</v>
      </c>
    </row>
    <row r="20" spans="1:28" ht="14.1" customHeight="1" x14ac:dyDescent="0.25">
      <c r="A20" s="105">
        <f t="shared" si="0"/>
        <v>518</v>
      </c>
      <c r="B20" s="105" t="s">
        <v>280</v>
      </c>
      <c r="C20" s="106">
        <f t="shared" si="1"/>
        <v>518</v>
      </c>
      <c r="D20" s="106" t="s">
        <v>280</v>
      </c>
      <c r="E20" s="105">
        <f t="shared" si="2"/>
        <v>518</v>
      </c>
      <c r="F20" s="105" t="s">
        <v>280</v>
      </c>
      <c r="G20" s="106">
        <f t="shared" si="3"/>
        <v>518</v>
      </c>
      <c r="H20" s="106" t="s">
        <v>280</v>
      </c>
      <c r="I20" s="107">
        <f t="shared" si="4"/>
        <v>518</v>
      </c>
      <c r="J20" s="107" t="s">
        <v>280</v>
      </c>
      <c r="K20" s="106">
        <f t="shared" si="5"/>
        <v>518</v>
      </c>
      <c r="L20" s="106" t="s">
        <v>280</v>
      </c>
      <c r="M20" s="107">
        <f t="shared" si="6"/>
        <v>518</v>
      </c>
      <c r="N20" s="107" t="s">
        <v>280</v>
      </c>
      <c r="O20" s="106">
        <f t="shared" si="7"/>
        <v>518</v>
      </c>
      <c r="P20" s="106" t="s">
        <v>280</v>
      </c>
      <c r="Q20" s="107">
        <f t="shared" si="8"/>
        <v>518</v>
      </c>
      <c r="R20" s="107" t="s">
        <v>280</v>
      </c>
      <c r="S20" s="106">
        <f t="shared" si="9"/>
        <v>518</v>
      </c>
      <c r="T20" s="106" t="s">
        <v>280</v>
      </c>
      <c r="U20" s="105">
        <f t="shared" si="10"/>
        <v>518</v>
      </c>
      <c r="V20" s="105" t="s">
        <v>280</v>
      </c>
      <c r="W20" s="106">
        <f t="shared" si="11"/>
        <v>518</v>
      </c>
      <c r="X20" s="106" t="s">
        <v>280</v>
      </c>
      <c r="Y20" s="107">
        <f t="shared" si="12"/>
        <v>518</v>
      </c>
      <c r="Z20" s="107" t="s">
        <v>280</v>
      </c>
      <c r="AA20" s="106">
        <f t="shared" si="13"/>
        <v>518</v>
      </c>
      <c r="AB20" s="106" t="s">
        <v>280</v>
      </c>
    </row>
    <row r="21" spans="1:28" ht="14.1" customHeight="1" x14ac:dyDescent="0.25">
      <c r="A21" s="105">
        <f t="shared" si="0"/>
        <v>519</v>
      </c>
      <c r="B21" s="105" t="s">
        <v>280</v>
      </c>
      <c r="C21" s="106">
        <f t="shared" si="1"/>
        <v>519</v>
      </c>
      <c r="D21" s="106" t="s">
        <v>280</v>
      </c>
      <c r="E21" s="105">
        <f t="shared" si="2"/>
        <v>519</v>
      </c>
      <c r="F21" s="105" t="s">
        <v>280</v>
      </c>
      <c r="G21" s="106">
        <f t="shared" si="3"/>
        <v>519</v>
      </c>
      <c r="H21" s="106" t="s">
        <v>280</v>
      </c>
      <c r="I21" s="107">
        <f t="shared" si="4"/>
        <v>519</v>
      </c>
      <c r="J21" s="107" t="s">
        <v>280</v>
      </c>
      <c r="K21" s="106">
        <f t="shared" si="5"/>
        <v>519</v>
      </c>
      <c r="L21" s="106" t="s">
        <v>280</v>
      </c>
      <c r="M21" s="107">
        <f t="shared" si="6"/>
        <v>519</v>
      </c>
      <c r="N21" s="107" t="s">
        <v>280</v>
      </c>
      <c r="O21" s="106">
        <f t="shared" si="7"/>
        <v>519</v>
      </c>
      <c r="P21" s="106" t="s">
        <v>280</v>
      </c>
      <c r="Q21" s="107">
        <f t="shared" si="8"/>
        <v>519</v>
      </c>
      <c r="R21" s="107" t="s">
        <v>280</v>
      </c>
      <c r="S21" s="106">
        <f t="shared" si="9"/>
        <v>519</v>
      </c>
      <c r="T21" s="106" t="s">
        <v>280</v>
      </c>
      <c r="U21" s="105">
        <f t="shared" si="10"/>
        <v>519</v>
      </c>
      <c r="V21" s="105" t="s">
        <v>280</v>
      </c>
      <c r="W21" s="106">
        <f t="shared" si="11"/>
        <v>519</v>
      </c>
      <c r="X21" s="106" t="s">
        <v>280</v>
      </c>
      <c r="Y21" s="107">
        <f t="shared" si="12"/>
        <v>519</v>
      </c>
      <c r="Z21" s="107" t="s">
        <v>280</v>
      </c>
      <c r="AA21" s="106">
        <f t="shared" si="13"/>
        <v>519</v>
      </c>
      <c r="AB21" s="106" t="s">
        <v>280</v>
      </c>
    </row>
    <row r="22" spans="1:28" ht="14.1" customHeight="1" x14ac:dyDescent="0.25">
      <c r="A22" s="105">
        <f t="shared" si="0"/>
        <v>520</v>
      </c>
      <c r="B22" s="105" t="s">
        <v>280</v>
      </c>
      <c r="C22" s="106">
        <f t="shared" si="1"/>
        <v>520</v>
      </c>
      <c r="D22" s="106" t="s">
        <v>280</v>
      </c>
      <c r="E22" s="105">
        <f t="shared" si="2"/>
        <v>520</v>
      </c>
      <c r="F22" s="105" t="s">
        <v>280</v>
      </c>
      <c r="G22" s="106">
        <f t="shared" si="3"/>
        <v>520</v>
      </c>
      <c r="H22" s="106" t="s">
        <v>280</v>
      </c>
      <c r="I22" s="107">
        <f t="shared" si="4"/>
        <v>520</v>
      </c>
      <c r="J22" s="107" t="s">
        <v>280</v>
      </c>
      <c r="K22" s="106">
        <f t="shared" si="5"/>
        <v>520</v>
      </c>
      <c r="L22" s="106" t="s">
        <v>280</v>
      </c>
      <c r="M22" s="107">
        <f t="shared" si="6"/>
        <v>520</v>
      </c>
      <c r="N22" s="107" t="s">
        <v>280</v>
      </c>
      <c r="O22" s="106">
        <f t="shared" si="7"/>
        <v>520</v>
      </c>
      <c r="P22" s="106" t="s">
        <v>280</v>
      </c>
      <c r="Q22" s="107">
        <f t="shared" si="8"/>
        <v>520</v>
      </c>
      <c r="R22" s="107" t="s">
        <v>280</v>
      </c>
      <c r="S22" s="106">
        <f t="shared" si="9"/>
        <v>520</v>
      </c>
      <c r="T22" s="106" t="s">
        <v>280</v>
      </c>
      <c r="U22" s="105">
        <f t="shared" si="10"/>
        <v>520</v>
      </c>
      <c r="V22" s="105" t="s">
        <v>280</v>
      </c>
      <c r="W22" s="106">
        <f t="shared" si="11"/>
        <v>520</v>
      </c>
      <c r="X22" s="106" t="s">
        <v>280</v>
      </c>
      <c r="Y22" s="107">
        <f t="shared" si="12"/>
        <v>520</v>
      </c>
      <c r="Z22" s="107" t="s">
        <v>280</v>
      </c>
      <c r="AA22" s="106">
        <f t="shared" si="13"/>
        <v>520</v>
      </c>
      <c r="AB22" s="106" t="s">
        <v>280</v>
      </c>
    </row>
    <row r="23" spans="1:28" ht="14.1" customHeight="1" x14ac:dyDescent="0.25">
      <c r="A23" s="105">
        <f t="shared" si="0"/>
        <v>521</v>
      </c>
      <c r="B23" s="105" t="s">
        <v>280</v>
      </c>
      <c r="C23" s="106">
        <f t="shared" si="1"/>
        <v>521</v>
      </c>
      <c r="D23" s="106" t="s">
        <v>280</v>
      </c>
      <c r="E23" s="105">
        <f t="shared" si="2"/>
        <v>521</v>
      </c>
      <c r="F23" s="105" t="s">
        <v>280</v>
      </c>
      <c r="G23" s="106">
        <f t="shared" si="3"/>
        <v>521</v>
      </c>
      <c r="H23" s="106" t="s">
        <v>280</v>
      </c>
      <c r="I23" s="107">
        <f t="shared" si="4"/>
        <v>521</v>
      </c>
      <c r="J23" s="107" t="s">
        <v>280</v>
      </c>
      <c r="K23" s="106">
        <f t="shared" si="5"/>
        <v>521</v>
      </c>
      <c r="L23" s="106" t="s">
        <v>280</v>
      </c>
      <c r="M23" s="107">
        <f t="shared" si="6"/>
        <v>521</v>
      </c>
      <c r="N23" s="107" t="s">
        <v>280</v>
      </c>
      <c r="O23" s="106">
        <f t="shared" si="7"/>
        <v>521</v>
      </c>
      <c r="P23" s="106" t="s">
        <v>280</v>
      </c>
      <c r="Q23" s="107">
        <f t="shared" si="8"/>
        <v>521</v>
      </c>
      <c r="R23" s="107" t="s">
        <v>280</v>
      </c>
      <c r="S23" s="106">
        <f t="shared" si="9"/>
        <v>521</v>
      </c>
      <c r="T23" s="106" t="s">
        <v>280</v>
      </c>
      <c r="U23" s="105">
        <f t="shared" si="10"/>
        <v>521</v>
      </c>
      <c r="V23" s="105" t="s">
        <v>280</v>
      </c>
      <c r="W23" s="106">
        <f t="shared" si="11"/>
        <v>521</v>
      </c>
      <c r="X23" s="106" t="s">
        <v>280</v>
      </c>
      <c r="Y23" s="107">
        <f t="shared" si="12"/>
        <v>521</v>
      </c>
      <c r="Z23" s="107" t="s">
        <v>280</v>
      </c>
      <c r="AA23" s="106">
        <f t="shared" si="13"/>
        <v>521</v>
      </c>
      <c r="AB23" s="106" t="s">
        <v>280</v>
      </c>
    </row>
    <row r="24" spans="1:28" ht="14.1" customHeight="1" x14ac:dyDescent="0.25">
      <c r="A24" s="105">
        <f t="shared" si="0"/>
        <v>522</v>
      </c>
      <c r="B24" s="105" t="s">
        <v>280</v>
      </c>
      <c r="C24" s="106">
        <f t="shared" si="1"/>
        <v>522</v>
      </c>
      <c r="D24" s="106" t="s">
        <v>280</v>
      </c>
      <c r="E24" s="105">
        <f t="shared" si="2"/>
        <v>522</v>
      </c>
      <c r="F24" s="105" t="s">
        <v>280</v>
      </c>
      <c r="G24" s="106">
        <f t="shared" si="3"/>
        <v>522</v>
      </c>
      <c r="H24" s="106" t="s">
        <v>280</v>
      </c>
      <c r="I24" s="107">
        <f t="shared" si="4"/>
        <v>522</v>
      </c>
      <c r="J24" s="107" t="s">
        <v>280</v>
      </c>
      <c r="K24" s="106">
        <f t="shared" si="5"/>
        <v>522</v>
      </c>
      <c r="L24" s="106" t="s">
        <v>280</v>
      </c>
      <c r="M24" s="107">
        <f t="shared" si="6"/>
        <v>522</v>
      </c>
      <c r="N24" s="107" t="s">
        <v>280</v>
      </c>
      <c r="O24" s="106">
        <f t="shared" si="7"/>
        <v>522</v>
      </c>
      <c r="P24" s="106" t="s">
        <v>280</v>
      </c>
      <c r="Q24" s="107">
        <f t="shared" si="8"/>
        <v>522</v>
      </c>
      <c r="R24" s="107" t="s">
        <v>280</v>
      </c>
      <c r="S24" s="106">
        <f t="shared" si="9"/>
        <v>522</v>
      </c>
      <c r="T24" s="106" t="s">
        <v>280</v>
      </c>
      <c r="U24" s="105">
        <f t="shared" si="10"/>
        <v>522</v>
      </c>
      <c r="V24" s="105" t="s">
        <v>280</v>
      </c>
      <c r="W24" s="106">
        <f t="shared" si="11"/>
        <v>522</v>
      </c>
      <c r="X24" s="106" t="s">
        <v>280</v>
      </c>
      <c r="Y24" s="107">
        <f t="shared" si="12"/>
        <v>522</v>
      </c>
      <c r="Z24" s="107" t="s">
        <v>280</v>
      </c>
      <c r="AA24" s="106">
        <f t="shared" si="13"/>
        <v>522</v>
      </c>
      <c r="AB24" s="106" t="s">
        <v>280</v>
      </c>
    </row>
    <row r="25" spans="1:28" ht="14.1" customHeight="1" x14ac:dyDescent="0.25">
      <c r="A25" s="105">
        <f t="shared" si="0"/>
        <v>523</v>
      </c>
      <c r="B25" s="105" t="s">
        <v>280</v>
      </c>
      <c r="C25" s="106">
        <f t="shared" si="1"/>
        <v>523</v>
      </c>
      <c r="D25" s="106" t="s">
        <v>280</v>
      </c>
      <c r="E25" s="105">
        <f t="shared" si="2"/>
        <v>523</v>
      </c>
      <c r="F25" s="105" t="s">
        <v>280</v>
      </c>
      <c r="G25" s="106">
        <f t="shared" si="3"/>
        <v>523</v>
      </c>
      <c r="H25" s="106" t="s">
        <v>280</v>
      </c>
      <c r="I25" s="107">
        <f t="shared" si="4"/>
        <v>523</v>
      </c>
      <c r="J25" s="107" t="s">
        <v>280</v>
      </c>
      <c r="K25" s="106">
        <f t="shared" si="5"/>
        <v>523</v>
      </c>
      <c r="L25" s="106" t="s">
        <v>280</v>
      </c>
      <c r="M25" s="107">
        <f t="shared" si="6"/>
        <v>523</v>
      </c>
      <c r="N25" s="107" t="s">
        <v>280</v>
      </c>
      <c r="O25" s="106">
        <f t="shared" si="7"/>
        <v>523</v>
      </c>
      <c r="P25" s="106" t="s">
        <v>280</v>
      </c>
      <c r="Q25" s="107">
        <f t="shared" si="8"/>
        <v>523</v>
      </c>
      <c r="R25" s="107" t="s">
        <v>280</v>
      </c>
      <c r="S25" s="106">
        <f t="shared" si="9"/>
        <v>523</v>
      </c>
      <c r="T25" s="106" t="s">
        <v>280</v>
      </c>
      <c r="U25" s="105">
        <f t="shared" si="10"/>
        <v>523</v>
      </c>
      <c r="V25" s="105" t="s">
        <v>280</v>
      </c>
      <c r="W25" s="106">
        <f t="shared" si="11"/>
        <v>523</v>
      </c>
      <c r="X25" s="106" t="s">
        <v>280</v>
      </c>
      <c r="Y25" s="107">
        <f t="shared" si="12"/>
        <v>523</v>
      </c>
      <c r="Z25" s="107" t="s">
        <v>280</v>
      </c>
      <c r="AA25" s="106">
        <f t="shared" si="13"/>
        <v>523</v>
      </c>
      <c r="AB25" s="106" t="s">
        <v>280</v>
      </c>
    </row>
    <row r="26" spans="1:28" ht="14.1" customHeight="1" x14ac:dyDescent="0.25">
      <c r="A26" s="105">
        <f t="shared" si="0"/>
        <v>524</v>
      </c>
      <c r="B26" s="105" t="s">
        <v>280</v>
      </c>
      <c r="C26" s="106">
        <f t="shared" si="1"/>
        <v>524</v>
      </c>
      <c r="D26" s="106" t="s">
        <v>280</v>
      </c>
      <c r="E26" s="105">
        <f t="shared" si="2"/>
        <v>524</v>
      </c>
      <c r="F26" s="105" t="s">
        <v>280</v>
      </c>
      <c r="G26" s="106">
        <f t="shared" si="3"/>
        <v>524</v>
      </c>
      <c r="H26" s="106" t="s">
        <v>280</v>
      </c>
      <c r="I26" s="107">
        <f t="shared" si="4"/>
        <v>524</v>
      </c>
      <c r="J26" s="107" t="s">
        <v>280</v>
      </c>
      <c r="K26" s="106">
        <f t="shared" si="5"/>
        <v>524</v>
      </c>
      <c r="L26" s="106" t="s">
        <v>280</v>
      </c>
      <c r="M26" s="107">
        <f t="shared" si="6"/>
        <v>524</v>
      </c>
      <c r="N26" s="107" t="s">
        <v>280</v>
      </c>
      <c r="O26" s="106">
        <f t="shared" si="7"/>
        <v>524</v>
      </c>
      <c r="P26" s="106" t="s">
        <v>280</v>
      </c>
      <c r="Q26" s="107">
        <f t="shared" si="8"/>
        <v>524</v>
      </c>
      <c r="R26" s="107" t="s">
        <v>280</v>
      </c>
      <c r="S26" s="106">
        <f t="shared" si="9"/>
        <v>524</v>
      </c>
      <c r="T26" s="106" t="s">
        <v>280</v>
      </c>
      <c r="U26" s="105">
        <f t="shared" si="10"/>
        <v>524</v>
      </c>
      <c r="V26" s="105" t="s">
        <v>280</v>
      </c>
      <c r="W26" s="106">
        <f t="shared" si="11"/>
        <v>524</v>
      </c>
      <c r="X26" s="106" t="s">
        <v>280</v>
      </c>
      <c r="Y26" s="107">
        <f t="shared" si="12"/>
        <v>524</v>
      </c>
      <c r="Z26" s="107" t="s">
        <v>280</v>
      </c>
      <c r="AA26" s="106">
        <f t="shared" si="13"/>
        <v>524</v>
      </c>
      <c r="AB26" s="106" t="s">
        <v>280</v>
      </c>
    </row>
    <row r="27" spans="1:28" ht="14.1" customHeight="1" x14ac:dyDescent="0.25">
      <c r="A27" s="105">
        <f t="shared" si="0"/>
        <v>525</v>
      </c>
      <c r="B27" s="105" t="s">
        <v>280</v>
      </c>
      <c r="C27" s="106">
        <f t="shared" si="1"/>
        <v>525</v>
      </c>
      <c r="D27" s="106" t="s">
        <v>280</v>
      </c>
      <c r="E27" s="105">
        <f t="shared" si="2"/>
        <v>525</v>
      </c>
      <c r="F27" s="105" t="s">
        <v>280</v>
      </c>
      <c r="G27" s="106">
        <f t="shared" si="3"/>
        <v>525</v>
      </c>
      <c r="H27" s="106" t="s">
        <v>280</v>
      </c>
      <c r="I27" s="107">
        <f t="shared" si="4"/>
        <v>525</v>
      </c>
      <c r="J27" s="107" t="s">
        <v>280</v>
      </c>
      <c r="K27" s="106">
        <f t="shared" si="5"/>
        <v>525</v>
      </c>
      <c r="L27" s="106" t="s">
        <v>280</v>
      </c>
      <c r="M27" s="107">
        <f t="shared" si="6"/>
        <v>525</v>
      </c>
      <c r="N27" s="107" t="s">
        <v>280</v>
      </c>
      <c r="O27" s="106">
        <f t="shared" si="7"/>
        <v>525</v>
      </c>
      <c r="P27" s="106" t="s">
        <v>280</v>
      </c>
      <c r="Q27" s="107">
        <f t="shared" si="8"/>
        <v>525</v>
      </c>
      <c r="R27" s="107" t="s">
        <v>280</v>
      </c>
      <c r="S27" s="106">
        <f t="shared" si="9"/>
        <v>525</v>
      </c>
      <c r="T27" s="106" t="s">
        <v>280</v>
      </c>
      <c r="U27" s="105">
        <f t="shared" si="10"/>
        <v>525</v>
      </c>
      <c r="V27" s="105" t="s">
        <v>280</v>
      </c>
      <c r="W27" s="106">
        <f t="shared" si="11"/>
        <v>525</v>
      </c>
      <c r="X27" s="106" t="s">
        <v>280</v>
      </c>
      <c r="Y27" s="107">
        <f t="shared" si="12"/>
        <v>525</v>
      </c>
      <c r="Z27" s="107" t="s">
        <v>280</v>
      </c>
      <c r="AA27" s="106">
        <f t="shared" si="13"/>
        <v>525</v>
      </c>
      <c r="AB27" s="106" t="s">
        <v>280</v>
      </c>
    </row>
    <row r="28" spans="1:28" ht="14.1" customHeight="1" x14ac:dyDescent="0.25">
      <c r="A28" s="105">
        <f t="shared" si="0"/>
        <v>526</v>
      </c>
      <c r="B28" s="105" t="s">
        <v>280</v>
      </c>
      <c r="C28" s="106">
        <f t="shared" si="1"/>
        <v>526</v>
      </c>
      <c r="D28" s="106" t="s">
        <v>280</v>
      </c>
      <c r="E28" s="105">
        <f t="shared" si="2"/>
        <v>526</v>
      </c>
      <c r="F28" s="105" t="s">
        <v>280</v>
      </c>
      <c r="G28" s="106">
        <f t="shared" si="3"/>
        <v>526</v>
      </c>
      <c r="H28" s="106" t="s">
        <v>280</v>
      </c>
      <c r="I28" s="107">
        <f t="shared" si="4"/>
        <v>526</v>
      </c>
      <c r="J28" s="107" t="s">
        <v>280</v>
      </c>
      <c r="K28" s="106">
        <f t="shared" si="5"/>
        <v>526</v>
      </c>
      <c r="L28" s="106" t="s">
        <v>280</v>
      </c>
      <c r="M28" s="107">
        <f t="shared" si="6"/>
        <v>526</v>
      </c>
      <c r="N28" s="107" t="s">
        <v>280</v>
      </c>
      <c r="O28" s="106">
        <f t="shared" si="7"/>
        <v>526</v>
      </c>
      <c r="P28" s="106" t="s">
        <v>280</v>
      </c>
      <c r="Q28" s="107">
        <f t="shared" si="8"/>
        <v>526</v>
      </c>
      <c r="R28" s="107" t="s">
        <v>280</v>
      </c>
      <c r="S28" s="106">
        <f t="shared" si="9"/>
        <v>526</v>
      </c>
      <c r="T28" s="106" t="s">
        <v>280</v>
      </c>
      <c r="U28" s="105">
        <f t="shared" si="10"/>
        <v>526</v>
      </c>
      <c r="V28" s="105" t="s">
        <v>280</v>
      </c>
      <c r="W28" s="106">
        <f t="shared" si="11"/>
        <v>526</v>
      </c>
      <c r="X28" s="106" t="s">
        <v>280</v>
      </c>
      <c r="Y28" s="107">
        <f t="shared" si="12"/>
        <v>526</v>
      </c>
      <c r="Z28" s="107" t="s">
        <v>280</v>
      </c>
      <c r="AA28" s="106">
        <f t="shared" si="13"/>
        <v>526</v>
      </c>
      <c r="AB28" s="106" t="s">
        <v>280</v>
      </c>
    </row>
    <row r="29" spans="1:28" ht="14.1" customHeight="1" x14ac:dyDescent="0.25">
      <c r="A29" s="105">
        <f t="shared" si="0"/>
        <v>527</v>
      </c>
      <c r="B29" s="105" t="s">
        <v>280</v>
      </c>
      <c r="C29" s="106">
        <f t="shared" si="1"/>
        <v>527</v>
      </c>
      <c r="D29" s="106" t="s">
        <v>280</v>
      </c>
      <c r="E29" s="105">
        <f t="shared" si="2"/>
        <v>527</v>
      </c>
      <c r="F29" s="105" t="s">
        <v>280</v>
      </c>
      <c r="G29" s="106">
        <f t="shared" si="3"/>
        <v>527</v>
      </c>
      <c r="H29" s="106" t="s">
        <v>280</v>
      </c>
      <c r="I29" s="107">
        <f t="shared" si="4"/>
        <v>527</v>
      </c>
      <c r="J29" s="107" t="s">
        <v>280</v>
      </c>
      <c r="K29" s="106">
        <f t="shared" si="5"/>
        <v>527</v>
      </c>
      <c r="L29" s="106" t="s">
        <v>280</v>
      </c>
      <c r="M29" s="107">
        <f t="shared" si="6"/>
        <v>527</v>
      </c>
      <c r="N29" s="107" t="s">
        <v>280</v>
      </c>
      <c r="O29" s="106">
        <f t="shared" si="7"/>
        <v>527</v>
      </c>
      <c r="P29" s="106" t="s">
        <v>280</v>
      </c>
      <c r="Q29" s="107">
        <f t="shared" si="8"/>
        <v>527</v>
      </c>
      <c r="R29" s="107" t="s">
        <v>280</v>
      </c>
      <c r="S29" s="106">
        <f t="shared" si="9"/>
        <v>527</v>
      </c>
      <c r="T29" s="106" t="s">
        <v>280</v>
      </c>
      <c r="U29" s="105">
        <f t="shared" si="10"/>
        <v>527</v>
      </c>
      <c r="V29" s="105" t="s">
        <v>280</v>
      </c>
      <c r="W29" s="106">
        <f t="shared" si="11"/>
        <v>527</v>
      </c>
      <c r="X29" s="106" t="s">
        <v>280</v>
      </c>
      <c r="Y29" s="107">
        <f t="shared" si="12"/>
        <v>527</v>
      </c>
      <c r="Z29" s="107" t="s">
        <v>280</v>
      </c>
      <c r="AA29" s="108">
        <f t="shared" si="13"/>
        <v>527</v>
      </c>
      <c r="AB29" s="108" t="s">
        <v>281</v>
      </c>
    </row>
    <row r="30" spans="1:28" ht="14.1" customHeight="1" x14ac:dyDescent="0.25">
      <c r="A30" s="105">
        <f t="shared" si="0"/>
        <v>528</v>
      </c>
      <c r="B30" s="105" t="s">
        <v>280</v>
      </c>
      <c r="C30" s="106">
        <f t="shared" si="1"/>
        <v>528</v>
      </c>
      <c r="D30" s="106" t="s">
        <v>280</v>
      </c>
      <c r="E30" s="105">
        <f t="shared" si="2"/>
        <v>528</v>
      </c>
      <c r="F30" s="105" t="s">
        <v>280</v>
      </c>
      <c r="G30" s="106">
        <f t="shared" si="3"/>
        <v>528</v>
      </c>
      <c r="H30" s="106" t="s">
        <v>280</v>
      </c>
      <c r="I30" s="107">
        <f t="shared" si="4"/>
        <v>528</v>
      </c>
      <c r="J30" s="107" t="s">
        <v>280</v>
      </c>
      <c r="K30" s="106">
        <f t="shared" si="5"/>
        <v>528</v>
      </c>
      <c r="L30" s="106" t="s">
        <v>280</v>
      </c>
      <c r="M30" s="107">
        <f t="shared" si="6"/>
        <v>528</v>
      </c>
      <c r="N30" s="107" t="s">
        <v>280</v>
      </c>
      <c r="O30" s="106">
        <f t="shared" si="7"/>
        <v>528</v>
      </c>
      <c r="P30" s="106" t="s">
        <v>280</v>
      </c>
      <c r="Q30" s="107">
        <f t="shared" si="8"/>
        <v>528</v>
      </c>
      <c r="R30" s="107" t="s">
        <v>280</v>
      </c>
      <c r="S30" s="106">
        <f t="shared" si="9"/>
        <v>528</v>
      </c>
      <c r="T30" s="106" t="s">
        <v>280</v>
      </c>
      <c r="U30" s="105">
        <f t="shared" si="10"/>
        <v>528</v>
      </c>
      <c r="V30" s="105" t="s">
        <v>280</v>
      </c>
      <c r="W30" s="106">
        <f t="shared" si="11"/>
        <v>528</v>
      </c>
      <c r="X30" s="106" t="s">
        <v>280</v>
      </c>
      <c r="Y30" s="107">
        <f t="shared" si="12"/>
        <v>528</v>
      </c>
      <c r="Z30" s="107" t="s">
        <v>280</v>
      </c>
      <c r="AA30" s="108">
        <f t="shared" si="13"/>
        <v>528</v>
      </c>
      <c r="AB30" s="108" t="s">
        <v>281</v>
      </c>
    </row>
    <row r="31" spans="1:28" ht="14.1" customHeight="1" x14ac:dyDescent="0.25">
      <c r="A31" s="105">
        <f t="shared" si="0"/>
        <v>529</v>
      </c>
      <c r="B31" s="105" t="s">
        <v>280</v>
      </c>
      <c r="C31" s="106">
        <f t="shared" si="1"/>
        <v>529</v>
      </c>
      <c r="D31" s="106" t="s">
        <v>280</v>
      </c>
      <c r="E31" s="105">
        <f t="shared" si="2"/>
        <v>529</v>
      </c>
      <c r="F31" s="105" t="s">
        <v>280</v>
      </c>
      <c r="G31" s="106">
        <f t="shared" si="3"/>
        <v>529</v>
      </c>
      <c r="H31" s="106" t="s">
        <v>280</v>
      </c>
      <c r="I31" s="107">
        <f t="shared" si="4"/>
        <v>529</v>
      </c>
      <c r="J31" s="107" t="s">
        <v>280</v>
      </c>
      <c r="K31" s="106">
        <f t="shared" si="5"/>
        <v>529</v>
      </c>
      <c r="L31" s="106" t="s">
        <v>280</v>
      </c>
      <c r="M31" s="107">
        <f t="shared" si="6"/>
        <v>529</v>
      </c>
      <c r="N31" s="107" t="s">
        <v>280</v>
      </c>
      <c r="O31" s="106">
        <f t="shared" si="7"/>
        <v>529</v>
      </c>
      <c r="P31" s="106" t="s">
        <v>280</v>
      </c>
      <c r="Q31" s="107">
        <f t="shared" si="8"/>
        <v>529</v>
      </c>
      <c r="R31" s="107" t="s">
        <v>280</v>
      </c>
      <c r="S31" s="106">
        <f t="shared" si="9"/>
        <v>529</v>
      </c>
      <c r="T31" s="106" t="s">
        <v>280</v>
      </c>
      <c r="U31" s="105">
        <f t="shared" si="10"/>
        <v>529</v>
      </c>
      <c r="V31" s="105" t="s">
        <v>280</v>
      </c>
      <c r="W31" s="106">
        <f t="shared" si="11"/>
        <v>529</v>
      </c>
      <c r="X31" s="106" t="s">
        <v>280</v>
      </c>
      <c r="Y31" s="107">
        <f t="shared" si="12"/>
        <v>529</v>
      </c>
      <c r="Z31" s="107" t="s">
        <v>280</v>
      </c>
      <c r="AA31" s="108">
        <f t="shared" si="13"/>
        <v>529</v>
      </c>
      <c r="AB31" s="108" t="s">
        <v>281</v>
      </c>
    </row>
    <row r="32" spans="1:28" ht="14.1" customHeight="1" x14ac:dyDescent="0.25">
      <c r="A32" s="105">
        <f t="shared" si="0"/>
        <v>530</v>
      </c>
      <c r="B32" s="105" t="s">
        <v>280</v>
      </c>
      <c r="C32" s="106">
        <f t="shared" si="1"/>
        <v>530</v>
      </c>
      <c r="D32" s="106" t="s">
        <v>280</v>
      </c>
      <c r="E32" s="105">
        <f t="shared" si="2"/>
        <v>530</v>
      </c>
      <c r="F32" s="105" t="s">
        <v>280</v>
      </c>
      <c r="G32" s="106">
        <f t="shared" si="3"/>
        <v>530</v>
      </c>
      <c r="H32" s="106" t="s">
        <v>280</v>
      </c>
      <c r="I32" s="107">
        <f t="shared" si="4"/>
        <v>530</v>
      </c>
      <c r="J32" s="107" t="s">
        <v>280</v>
      </c>
      <c r="K32" s="106">
        <f t="shared" si="5"/>
        <v>530</v>
      </c>
      <c r="L32" s="106" t="s">
        <v>280</v>
      </c>
      <c r="M32" s="107">
        <f t="shared" si="6"/>
        <v>530</v>
      </c>
      <c r="N32" s="107" t="s">
        <v>280</v>
      </c>
      <c r="O32" s="106">
        <f t="shared" si="7"/>
        <v>530</v>
      </c>
      <c r="P32" s="106" t="s">
        <v>280</v>
      </c>
      <c r="Q32" s="107">
        <f t="shared" si="8"/>
        <v>530</v>
      </c>
      <c r="R32" s="107" t="s">
        <v>280</v>
      </c>
      <c r="S32" s="106">
        <f t="shared" si="9"/>
        <v>530</v>
      </c>
      <c r="T32" s="106" t="s">
        <v>280</v>
      </c>
      <c r="U32" s="105">
        <f t="shared" si="10"/>
        <v>530</v>
      </c>
      <c r="V32" s="105" t="s">
        <v>280</v>
      </c>
      <c r="W32" s="106">
        <f t="shared" si="11"/>
        <v>530</v>
      </c>
      <c r="X32" s="106" t="s">
        <v>280</v>
      </c>
      <c r="Y32" s="107">
        <f t="shared" si="12"/>
        <v>530</v>
      </c>
      <c r="Z32" s="107" t="s">
        <v>280</v>
      </c>
      <c r="AA32" s="108">
        <f t="shared" si="13"/>
        <v>530</v>
      </c>
      <c r="AB32" s="108" t="s">
        <v>281</v>
      </c>
    </row>
    <row r="33" spans="1:28" ht="14.1" customHeight="1" x14ac:dyDescent="0.25">
      <c r="A33" s="105">
        <f t="shared" si="0"/>
        <v>531</v>
      </c>
      <c r="B33" s="105" t="s">
        <v>280</v>
      </c>
      <c r="C33" s="106">
        <f t="shared" si="1"/>
        <v>531</v>
      </c>
      <c r="D33" s="106" t="s">
        <v>280</v>
      </c>
      <c r="E33" s="105">
        <f t="shared" si="2"/>
        <v>531</v>
      </c>
      <c r="F33" s="105" t="s">
        <v>280</v>
      </c>
      <c r="G33" s="106">
        <f t="shared" si="3"/>
        <v>531</v>
      </c>
      <c r="H33" s="106" t="s">
        <v>280</v>
      </c>
      <c r="I33" s="107">
        <f t="shared" si="4"/>
        <v>531</v>
      </c>
      <c r="J33" s="107" t="s">
        <v>280</v>
      </c>
      <c r="K33" s="106">
        <f t="shared" si="5"/>
        <v>531</v>
      </c>
      <c r="L33" s="106" t="s">
        <v>280</v>
      </c>
      <c r="M33" s="107">
        <f t="shared" si="6"/>
        <v>531</v>
      </c>
      <c r="N33" s="107" t="s">
        <v>280</v>
      </c>
      <c r="O33" s="106">
        <f t="shared" si="7"/>
        <v>531</v>
      </c>
      <c r="P33" s="106" t="s">
        <v>280</v>
      </c>
      <c r="Q33" s="107">
        <f t="shared" si="8"/>
        <v>531</v>
      </c>
      <c r="R33" s="107" t="s">
        <v>280</v>
      </c>
      <c r="S33" s="106">
        <f t="shared" si="9"/>
        <v>531</v>
      </c>
      <c r="T33" s="106" t="s">
        <v>280</v>
      </c>
      <c r="U33" s="105">
        <f t="shared" si="10"/>
        <v>531</v>
      </c>
      <c r="V33" s="105" t="s">
        <v>280</v>
      </c>
      <c r="W33" s="106">
        <f t="shared" si="11"/>
        <v>531</v>
      </c>
      <c r="X33" s="106" t="s">
        <v>280</v>
      </c>
      <c r="Y33" s="107">
        <f t="shared" si="12"/>
        <v>531</v>
      </c>
      <c r="Z33" s="107" t="s">
        <v>280</v>
      </c>
      <c r="AA33" s="108">
        <f t="shared" si="13"/>
        <v>531</v>
      </c>
      <c r="AB33" s="108" t="s">
        <v>281</v>
      </c>
    </row>
    <row r="34" spans="1:28" ht="14.1" customHeight="1" x14ac:dyDescent="0.25">
      <c r="A34" s="105">
        <f t="shared" si="0"/>
        <v>532</v>
      </c>
      <c r="B34" s="105" t="s">
        <v>280</v>
      </c>
      <c r="C34" s="106">
        <f t="shared" si="1"/>
        <v>532</v>
      </c>
      <c r="D34" s="106" t="s">
        <v>280</v>
      </c>
      <c r="E34" s="105">
        <f t="shared" si="2"/>
        <v>532</v>
      </c>
      <c r="F34" s="105" t="s">
        <v>280</v>
      </c>
      <c r="G34" s="106">
        <f t="shared" si="3"/>
        <v>532</v>
      </c>
      <c r="H34" s="106" t="s">
        <v>280</v>
      </c>
      <c r="I34" s="107">
        <f t="shared" si="4"/>
        <v>532</v>
      </c>
      <c r="J34" s="107" t="s">
        <v>280</v>
      </c>
      <c r="K34" s="106">
        <f t="shared" si="5"/>
        <v>532</v>
      </c>
      <c r="L34" s="106" t="s">
        <v>280</v>
      </c>
      <c r="M34" s="107">
        <f t="shared" si="6"/>
        <v>532</v>
      </c>
      <c r="N34" s="107" t="s">
        <v>280</v>
      </c>
      <c r="O34" s="106">
        <f t="shared" si="7"/>
        <v>532</v>
      </c>
      <c r="P34" s="106" t="s">
        <v>280</v>
      </c>
      <c r="Q34" s="107">
        <f t="shared" si="8"/>
        <v>532</v>
      </c>
      <c r="R34" s="107" t="s">
        <v>280</v>
      </c>
      <c r="S34" s="106">
        <f t="shared" si="9"/>
        <v>532</v>
      </c>
      <c r="T34" s="106" t="s">
        <v>280</v>
      </c>
      <c r="U34" s="105">
        <f t="shared" si="10"/>
        <v>532</v>
      </c>
      <c r="V34" s="105" t="s">
        <v>280</v>
      </c>
      <c r="W34" s="106">
        <f t="shared" si="11"/>
        <v>532</v>
      </c>
      <c r="X34" s="106" t="s">
        <v>280</v>
      </c>
      <c r="Y34" s="107">
        <f t="shared" si="12"/>
        <v>532</v>
      </c>
      <c r="Z34" s="107" t="s">
        <v>280</v>
      </c>
      <c r="AA34" s="108">
        <f t="shared" si="13"/>
        <v>532</v>
      </c>
      <c r="AB34" s="108" t="s">
        <v>281</v>
      </c>
    </row>
    <row r="35" spans="1:28" ht="14.1" customHeight="1" x14ac:dyDescent="0.25">
      <c r="A35" s="105">
        <f t="shared" si="0"/>
        <v>533</v>
      </c>
      <c r="B35" s="105" t="s">
        <v>280</v>
      </c>
      <c r="C35" s="106">
        <f t="shared" si="1"/>
        <v>533</v>
      </c>
      <c r="D35" s="106" t="s">
        <v>280</v>
      </c>
      <c r="E35" s="105">
        <f t="shared" si="2"/>
        <v>533</v>
      </c>
      <c r="F35" s="105" t="s">
        <v>280</v>
      </c>
      <c r="G35" s="106">
        <f t="shared" si="3"/>
        <v>533</v>
      </c>
      <c r="H35" s="106" t="s">
        <v>280</v>
      </c>
      <c r="I35" s="107">
        <f t="shared" si="4"/>
        <v>533</v>
      </c>
      <c r="J35" s="107" t="s">
        <v>280</v>
      </c>
      <c r="K35" s="106">
        <f t="shared" si="5"/>
        <v>533</v>
      </c>
      <c r="L35" s="106" t="s">
        <v>280</v>
      </c>
      <c r="M35" s="107">
        <f t="shared" si="6"/>
        <v>533</v>
      </c>
      <c r="N35" s="107" t="s">
        <v>280</v>
      </c>
      <c r="O35" s="106">
        <f t="shared" si="7"/>
        <v>533</v>
      </c>
      <c r="P35" s="106" t="s">
        <v>280</v>
      </c>
      <c r="Q35" s="107">
        <f t="shared" si="8"/>
        <v>533</v>
      </c>
      <c r="R35" s="107" t="s">
        <v>280</v>
      </c>
      <c r="S35" s="106">
        <f t="shared" si="9"/>
        <v>533</v>
      </c>
      <c r="T35" s="106" t="s">
        <v>280</v>
      </c>
      <c r="U35" s="105">
        <f t="shared" si="10"/>
        <v>533</v>
      </c>
      <c r="V35" s="105" t="s">
        <v>280</v>
      </c>
      <c r="W35" s="106">
        <f t="shared" si="11"/>
        <v>533</v>
      </c>
      <c r="X35" s="106" t="s">
        <v>280</v>
      </c>
      <c r="Y35" s="107">
        <f t="shared" si="12"/>
        <v>533</v>
      </c>
      <c r="Z35" s="107" t="s">
        <v>280</v>
      </c>
      <c r="AA35" s="108">
        <f t="shared" si="13"/>
        <v>533</v>
      </c>
      <c r="AB35" s="108" t="s">
        <v>281</v>
      </c>
    </row>
    <row r="36" spans="1:28" ht="14.1" customHeight="1" x14ac:dyDescent="0.25">
      <c r="A36" s="105">
        <f t="shared" si="0"/>
        <v>534</v>
      </c>
      <c r="B36" s="105" t="s">
        <v>280</v>
      </c>
      <c r="C36" s="106">
        <f t="shared" si="1"/>
        <v>534</v>
      </c>
      <c r="D36" s="106" t="s">
        <v>280</v>
      </c>
      <c r="E36" s="105">
        <f t="shared" si="2"/>
        <v>534</v>
      </c>
      <c r="F36" s="105" t="s">
        <v>280</v>
      </c>
      <c r="G36" s="106">
        <f t="shared" si="3"/>
        <v>534</v>
      </c>
      <c r="H36" s="106" t="s">
        <v>280</v>
      </c>
      <c r="I36" s="107">
        <f t="shared" si="4"/>
        <v>534</v>
      </c>
      <c r="J36" s="107" t="s">
        <v>280</v>
      </c>
      <c r="K36" s="106">
        <f t="shared" si="5"/>
        <v>534</v>
      </c>
      <c r="L36" s="106" t="s">
        <v>280</v>
      </c>
      <c r="M36" s="107">
        <f t="shared" si="6"/>
        <v>534</v>
      </c>
      <c r="N36" s="107" t="s">
        <v>280</v>
      </c>
      <c r="O36" s="106">
        <f t="shared" si="7"/>
        <v>534</v>
      </c>
      <c r="P36" s="106" t="s">
        <v>280</v>
      </c>
      <c r="Q36" s="107">
        <f t="shared" si="8"/>
        <v>534</v>
      </c>
      <c r="R36" s="107" t="s">
        <v>280</v>
      </c>
      <c r="S36" s="106">
        <f t="shared" si="9"/>
        <v>534</v>
      </c>
      <c r="T36" s="106" t="s">
        <v>280</v>
      </c>
      <c r="U36" s="105">
        <f t="shared" si="10"/>
        <v>534</v>
      </c>
      <c r="V36" s="105" t="s">
        <v>280</v>
      </c>
      <c r="W36" s="106">
        <f t="shared" si="11"/>
        <v>534</v>
      </c>
      <c r="X36" s="106" t="s">
        <v>280</v>
      </c>
      <c r="Y36" s="107">
        <f t="shared" si="12"/>
        <v>534</v>
      </c>
      <c r="Z36" s="107" t="s">
        <v>280</v>
      </c>
      <c r="AA36" s="109">
        <f t="shared" si="13"/>
        <v>534</v>
      </c>
      <c r="AB36" s="109" t="s">
        <v>282</v>
      </c>
    </row>
    <row r="37" spans="1:28" ht="14.1" customHeight="1" x14ac:dyDescent="0.25">
      <c r="A37" s="105">
        <f t="shared" si="0"/>
        <v>535</v>
      </c>
      <c r="B37" s="105" t="s">
        <v>280</v>
      </c>
      <c r="C37" s="106">
        <f t="shared" si="1"/>
        <v>535</v>
      </c>
      <c r="D37" s="106" t="s">
        <v>280</v>
      </c>
      <c r="E37" s="105">
        <f t="shared" si="2"/>
        <v>535</v>
      </c>
      <c r="F37" s="105" t="s">
        <v>280</v>
      </c>
      <c r="G37" s="106">
        <f t="shared" si="3"/>
        <v>535</v>
      </c>
      <c r="H37" s="106" t="s">
        <v>280</v>
      </c>
      <c r="I37" s="107">
        <f t="shared" si="4"/>
        <v>535</v>
      </c>
      <c r="J37" s="107" t="s">
        <v>280</v>
      </c>
      <c r="K37" s="106">
        <f t="shared" si="5"/>
        <v>535</v>
      </c>
      <c r="L37" s="106" t="s">
        <v>280</v>
      </c>
      <c r="M37" s="107">
        <f t="shared" si="6"/>
        <v>535</v>
      </c>
      <c r="N37" s="107" t="s">
        <v>280</v>
      </c>
      <c r="O37" s="106">
        <f t="shared" si="7"/>
        <v>535</v>
      </c>
      <c r="P37" s="106" t="s">
        <v>280</v>
      </c>
      <c r="Q37" s="107">
        <f t="shared" si="8"/>
        <v>535</v>
      </c>
      <c r="R37" s="107" t="s">
        <v>280</v>
      </c>
      <c r="S37" s="106">
        <f t="shared" si="9"/>
        <v>535</v>
      </c>
      <c r="T37" s="106" t="s">
        <v>280</v>
      </c>
      <c r="U37" s="105">
        <f t="shared" si="10"/>
        <v>535</v>
      </c>
      <c r="V37" s="105" t="s">
        <v>280</v>
      </c>
      <c r="W37" s="106">
        <f t="shared" si="11"/>
        <v>535</v>
      </c>
      <c r="X37" s="106" t="s">
        <v>280</v>
      </c>
      <c r="Y37" s="107">
        <f t="shared" si="12"/>
        <v>535</v>
      </c>
      <c r="Z37" s="107" t="s">
        <v>280</v>
      </c>
      <c r="AA37" s="109">
        <f t="shared" si="13"/>
        <v>535</v>
      </c>
      <c r="AB37" s="109" t="s">
        <v>282</v>
      </c>
    </row>
    <row r="38" spans="1:28" ht="14.1" customHeight="1" x14ac:dyDescent="0.25">
      <c r="A38" s="105">
        <f t="shared" si="0"/>
        <v>536</v>
      </c>
      <c r="B38" s="105" t="s">
        <v>280</v>
      </c>
      <c r="C38" s="106">
        <f t="shared" si="1"/>
        <v>536</v>
      </c>
      <c r="D38" s="106" t="s">
        <v>280</v>
      </c>
      <c r="E38" s="105">
        <f t="shared" si="2"/>
        <v>536</v>
      </c>
      <c r="F38" s="105" t="s">
        <v>280</v>
      </c>
      <c r="G38" s="106">
        <f t="shared" si="3"/>
        <v>536</v>
      </c>
      <c r="H38" s="106" t="s">
        <v>280</v>
      </c>
      <c r="I38" s="107">
        <f t="shared" si="4"/>
        <v>536</v>
      </c>
      <c r="J38" s="107" t="s">
        <v>280</v>
      </c>
      <c r="K38" s="106">
        <f t="shared" si="5"/>
        <v>536</v>
      </c>
      <c r="L38" s="106" t="s">
        <v>280</v>
      </c>
      <c r="M38" s="107">
        <f t="shared" si="6"/>
        <v>536</v>
      </c>
      <c r="N38" s="107" t="s">
        <v>280</v>
      </c>
      <c r="O38" s="106">
        <f t="shared" si="7"/>
        <v>536</v>
      </c>
      <c r="P38" s="106" t="s">
        <v>280</v>
      </c>
      <c r="Q38" s="107">
        <f t="shared" si="8"/>
        <v>536</v>
      </c>
      <c r="R38" s="107" t="s">
        <v>280</v>
      </c>
      <c r="S38" s="106">
        <f t="shared" si="9"/>
        <v>536</v>
      </c>
      <c r="T38" s="106" t="s">
        <v>280</v>
      </c>
      <c r="U38" s="105">
        <f t="shared" si="10"/>
        <v>536</v>
      </c>
      <c r="V38" s="105" t="s">
        <v>280</v>
      </c>
      <c r="W38" s="106">
        <f t="shared" si="11"/>
        <v>536</v>
      </c>
      <c r="X38" s="106" t="s">
        <v>280</v>
      </c>
      <c r="Y38" s="107">
        <f t="shared" si="12"/>
        <v>536</v>
      </c>
      <c r="Z38" s="107" t="s">
        <v>280</v>
      </c>
      <c r="AA38" s="109">
        <f t="shared" si="13"/>
        <v>536</v>
      </c>
      <c r="AB38" s="109" t="s">
        <v>282</v>
      </c>
    </row>
    <row r="39" spans="1:28" ht="14.1" customHeight="1" x14ac:dyDescent="0.25">
      <c r="A39" s="105">
        <f t="shared" si="0"/>
        <v>537</v>
      </c>
      <c r="B39" s="105" t="s">
        <v>280</v>
      </c>
      <c r="C39" s="106">
        <f t="shared" si="1"/>
        <v>537</v>
      </c>
      <c r="D39" s="106" t="s">
        <v>280</v>
      </c>
      <c r="E39" s="105">
        <f t="shared" si="2"/>
        <v>537</v>
      </c>
      <c r="F39" s="105" t="s">
        <v>280</v>
      </c>
      <c r="G39" s="106">
        <f t="shared" si="3"/>
        <v>537</v>
      </c>
      <c r="H39" s="106" t="s">
        <v>280</v>
      </c>
      <c r="I39" s="107">
        <f t="shared" si="4"/>
        <v>537</v>
      </c>
      <c r="J39" s="107" t="s">
        <v>280</v>
      </c>
      <c r="K39" s="106">
        <f t="shared" si="5"/>
        <v>537</v>
      </c>
      <c r="L39" s="106" t="s">
        <v>280</v>
      </c>
      <c r="M39" s="107">
        <f t="shared" si="6"/>
        <v>537</v>
      </c>
      <c r="N39" s="107" t="s">
        <v>280</v>
      </c>
      <c r="O39" s="106">
        <f t="shared" si="7"/>
        <v>537</v>
      </c>
      <c r="P39" s="106" t="s">
        <v>280</v>
      </c>
      <c r="Q39" s="107">
        <f t="shared" si="8"/>
        <v>537</v>
      </c>
      <c r="R39" s="107" t="s">
        <v>280</v>
      </c>
      <c r="S39" s="106">
        <f t="shared" si="9"/>
        <v>537</v>
      </c>
      <c r="T39" s="106" t="s">
        <v>280</v>
      </c>
      <c r="U39" s="105">
        <f t="shared" si="10"/>
        <v>537</v>
      </c>
      <c r="V39" s="105" t="s">
        <v>280</v>
      </c>
      <c r="W39" s="106">
        <f t="shared" si="11"/>
        <v>537</v>
      </c>
      <c r="X39" s="106" t="s">
        <v>280</v>
      </c>
      <c r="Y39" s="107">
        <f t="shared" si="12"/>
        <v>537</v>
      </c>
      <c r="Z39" s="107" t="s">
        <v>280</v>
      </c>
      <c r="AA39" s="109">
        <f t="shared" si="13"/>
        <v>537</v>
      </c>
      <c r="AB39" s="109" t="s">
        <v>282</v>
      </c>
    </row>
    <row r="40" spans="1:28" ht="14.1" customHeight="1" x14ac:dyDescent="0.25">
      <c r="A40" s="105">
        <f t="shared" si="0"/>
        <v>538</v>
      </c>
      <c r="B40" s="105" t="s">
        <v>280</v>
      </c>
      <c r="C40" s="106">
        <f t="shared" si="1"/>
        <v>538</v>
      </c>
      <c r="D40" s="106" t="s">
        <v>280</v>
      </c>
      <c r="E40" s="105">
        <f t="shared" si="2"/>
        <v>538</v>
      </c>
      <c r="F40" s="105" t="s">
        <v>280</v>
      </c>
      <c r="G40" s="106">
        <f t="shared" si="3"/>
        <v>538</v>
      </c>
      <c r="H40" s="106" t="s">
        <v>280</v>
      </c>
      <c r="I40" s="107">
        <f t="shared" si="4"/>
        <v>538</v>
      </c>
      <c r="J40" s="107" t="s">
        <v>280</v>
      </c>
      <c r="K40" s="106">
        <f t="shared" si="5"/>
        <v>538</v>
      </c>
      <c r="L40" s="106" t="s">
        <v>280</v>
      </c>
      <c r="M40" s="107">
        <f t="shared" si="6"/>
        <v>538</v>
      </c>
      <c r="N40" s="107" t="s">
        <v>280</v>
      </c>
      <c r="O40" s="106">
        <f t="shared" si="7"/>
        <v>538</v>
      </c>
      <c r="P40" s="106" t="s">
        <v>280</v>
      </c>
      <c r="Q40" s="107">
        <f t="shared" si="8"/>
        <v>538</v>
      </c>
      <c r="R40" s="107" t="s">
        <v>280</v>
      </c>
      <c r="S40" s="106">
        <f t="shared" si="9"/>
        <v>538</v>
      </c>
      <c r="T40" s="106" t="s">
        <v>280</v>
      </c>
      <c r="U40" s="105">
        <f t="shared" si="10"/>
        <v>538</v>
      </c>
      <c r="V40" s="105" t="s">
        <v>280</v>
      </c>
      <c r="W40" s="106">
        <f t="shared" si="11"/>
        <v>538</v>
      </c>
      <c r="X40" s="106" t="s">
        <v>280</v>
      </c>
      <c r="Y40" s="107">
        <f t="shared" si="12"/>
        <v>538</v>
      </c>
      <c r="Z40" s="107" t="s">
        <v>280</v>
      </c>
      <c r="AA40" s="109">
        <f t="shared" si="13"/>
        <v>538</v>
      </c>
      <c r="AB40" s="109" t="s">
        <v>282</v>
      </c>
    </row>
    <row r="41" spans="1:28" ht="14.1" customHeight="1" x14ac:dyDescent="0.25">
      <c r="A41" s="105">
        <f t="shared" si="0"/>
        <v>539</v>
      </c>
      <c r="B41" s="105" t="s">
        <v>280</v>
      </c>
      <c r="C41" s="106">
        <f t="shared" si="1"/>
        <v>539</v>
      </c>
      <c r="D41" s="106" t="s">
        <v>280</v>
      </c>
      <c r="E41" s="105">
        <f t="shared" si="2"/>
        <v>539</v>
      </c>
      <c r="F41" s="105" t="s">
        <v>280</v>
      </c>
      <c r="G41" s="106">
        <f t="shared" si="3"/>
        <v>539</v>
      </c>
      <c r="H41" s="106" t="s">
        <v>280</v>
      </c>
      <c r="I41" s="107">
        <f t="shared" si="4"/>
        <v>539</v>
      </c>
      <c r="J41" s="107" t="s">
        <v>280</v>
      </c>
      <c r="K41" s="106">
        <f t="shared" si="5"/>
        <v>539</v>
      </c>
      <c r="L41" s="106" t="s">
        <v>280</v>
      </c>
      <c r="M41" s="107">
        <f t="shared" si="6"/>
        <v>539</v>
      </c>
      <c r="N41" s="107" t="s">
        <v>280</v>
      </c>
      <c r="O41" s="106">
        <f t="shared" si="7"/>
        <v>539</v>
      </c>
      <c r="P41" s="106" t="s">
        <v>280</v>
      </c>
      <c r="Q41" s="107">
        <f t="shared" si="8"/>
        <v>539</v>
      </c>
      <c r="R41" s="107" t="s">
        <v>280</v>
      </c>
      <c r="S41" s="106">
        <f t="shared" si="9"/>
        <v>539</v>
      </c>
      <c r="T41" s="106" t="s">
        <v>280</v>
      </c>
      <c r="U41" s="105">
        <f t="shared" si="10"/>
        <v>539</v>
      </c>
      <c r="V41" s="105" t="s">
        <v>280</v>
      </c>
      <c r="W41" s="106">
        <f t="shared" si="11"/>
        <v>539</v>
      </c>
      <c r="X41" s="106" t="s">
        <v>280</v>
      </c>
      <c r="Y41" s="107">
        <f t="shared" si="12"/>
        <v>539</v>
      </c>
      <c r="Z41" s="107" t="s">
        <v>280</v>
      </c>
      <c r="AA41" s="109">
        <f t="shared" si="13"/>
        <v>539</v>
      </c>
      <c r="AB41" s="109" t="s">
        <v>282</v>
      </c>
    </row>
    <row r="42" spans="1:28" ht="14.1" customHeight="1" x14ac:dyDescent="0.25">
      <c r="A42" s="105">
        <f t="shared" si="0"/>
        <v>540</v>
      </c>
      <c r="B42" s="105" t="s">
        <v>280</v>
      </c>
      <c r="C42" s="106">
        <f t="shared" si="1"/>
        <v>540</v>
      </c>
      <c r="D42" s="106" t="s">
        <v>280</v>
      </c>
      <c r="E42" s="105">
        <f t="shared" si="2"/>
        <v>540</v>
      </c>
      <c r="F42" s="105" t="s">
        <v>280</v>
      </c>
      <c r="G42" s="106">
        <f t="shared" si="3"/>
        <v>540</v>
      </c>
      <c r="H42" s="106" t="s">
        <v>280</v>
      </c>
      <c r="I42" s="107">
        <f t="shared" si="4"/>
        <v>540</v>
      </c>
      <c r="J42" s="107" t="s">
        <v>280</v>
      </c>
      <c r="K42" s="106">
        <f t="shared" si="5"/>
        <v>540</v>
      </c>
      <c r="L42" s="106" t="s">
        <v>280</v>
      </c>
      <c r="M42" s="107">
        <f t="shared" si="6"/>
        <v>540</v>
      </c>
      <c r="N42" s="107" t="s">
        <v>280</v>
      </c>
      <c r="O42" s="106">
        <f t="shared" si="7"/>
        <v>540</v>
      </c>
      <c r="P42" s="106" t="s">
        <v>280</v>
      </c>
      <c r="Q42" s="107">
        <f t="shared" si="8"/>
        <v>540</v>
      </c>
      <c r="R42" s="107" t="s">
        <v>280</v>
      </c>
      <c r="S42" s="106">
        <f t="shared" si="9"/>
        <v>540</v>
      </c>
      <c r="T42" s="106" t="s">
        <v>280</v>
      </c>
      <c r="U42" s="105">
        <f t="shared" si="10"/>
        <v>540</v>
      </c>
      <c r="V42" s="105" t="s">
        <v>280</v>
      </c>
      <c r="W42" s="106">
        <f t="shared" si="11"/>
        <v>540</v>
      </c>
      <c r="X42" s="106" t="s">
        <v>280</v>
      </c>
      <c r="Y42" s="110">
        <f t="shared" si="12"/>
        <v>540</v>
      </c>
      <c r="Z42" s="110" t="s">
        <v>281</v>
      </c>
      <c r="AA42" s="109">
        <f t="shared" si="13"/>
        <v>540</v>
      </c>
      <c r="AB42" s="109" t="s">
        <v>282</v>
      </c>
    </row>
    <row r="43" spans="1:28" ht="14.1" customHeight="1" x14ac:dyDescent="0.25">
      <c r="A43" s="105">
        <f t="shared" si="0"/>
        <v>541</v>
      </c>
      <c r="B43" s="105" t="s">
        <v>280</v>
      </c>
      <c r="C43" s="106">
        <f t="shared" si="1"/>
        <v>541</v>
      </c>
      <c r="D43" s="106" t="s">
        <v>280</v>
      </c>
      <c r="E43" s="105">
        <f t="shared" si="2"/>
        <v>541</v>
      </c>
      <c r="F43" s="105" t="s">
        <v>280</v>
      </c>
      <c r="G43" s="106">
        <f t="shared" si="3"/>
        <v>541</v>
      </c>
      <c r="H43" s="106" t="s">
        <v>280</v>
      </c>
      <c r="I43" s="107">
        <f t="shared" si="4"/>
        <v>541</v>
      </c>
      <c r="J43" s="107" t="s">
        <v>280</v>
      </c>
      <c r="K43" s="106">
        <f t="shared" si="5"/>
        <v>541</v>
      </c>
      <c r="L43" s="106" t="s">
        <v>280</v>
      </c>
      <c r="M43" s="107">
        <f t="shared" si="6"/>
        <v>541</v>
      </c>
      <c r="N43" s="107" t="s">
        <v>280</v>
      </c>
      <c r="O43" s="106">
        <f t="shared" si="7"/>
        <v>541</v>
      </c>
      <c r="P43" s="106" t="s">
        <v>280</v>
      </c>
      <c r="Q43" s="107">
        <f t="shared" si="8"/>
        <v>541</v>
      </c>
      <c r="R43" s="107" t="s">
        <v>280</v>
      </c>
      <c r="S43" s="106">
        <f t="shared" si="9"/>
        <v>541</v>
      </c>
      <c r="T43" s="106" t="s">
        <v>280</v>
      </c>
      <c r="U43" s="105">
        <f t="shared" si="10"/>
        <v>541</v>
      </c>
      <c r="V43" s="105" t="s">
        <v>280</v>
      </c>
      <c r="W43" s="106">
        <f t="shared" si="11"/>
        <v>541</v>
      </c>
      <c r="X43" s="106" t="s">
        <v>280</v>
      </c>
      <c r="Y43" s="110">
        <f t="shared" si="12"/>
        <v>541</v>
      </c>
      <c r="Z43" s="110" t="s">
        <v>281</v>
      </c>
      <c r="AA43" s="109">
        <f t="shared" si="13"/>
        <v>541</v>
      </c>
      <c r="AB43" s="109" t="s">
        <v>282</v>
      </c>
    </row>
    <row r="44" spans="1:28" ht="14.1" customHeight="1" x14ac:dyDescent="0.25">
      <c r="A44" s="105">
        <f t="shared" si="0"/>
        <v>542</v>
      </c>
      <c r="B44" s="105" t="s">
        <v>280</v>
      </c>
      <c r="C44" s="106">
        <f t="shared" si="1"/>
        <v>542</v>
      </c>
      <c r="D44" s="106" t="s">
        <v>280</v>
      </c>
      <c r="E44" s="105">
        <f t="shared" si="2"/>
        <v>542</v>
      </c>
      <c r="F44" s="105" t="s">
        <v>280</v>
      </c>
      <c r="G44" s="106">
        <f t="shared" si="3"/>
        <v>542</v>
      </c>
      <c r="H44" s="106" t="s">
        <v>280</v>
      </c>
      <c r="I44" s="107">
        <f t="shared" si="4"/>
        <v>542</v>
      </c>
      <c r="J44" s="107" t="s">
        <v>280</v>
      </c>
      <c r="K44" s="106">
        <f t="shared" si="5"/>
        <v>542</v>
      </c>
      <c r="L44" s="106" t="s">
        <v>280</v>
      </c>
      <c r="M44" s="107">
        <f t="shared" si="6"/>
        <v>542</v>
      </c>
      <c r="N44" s="107" t="s">
        <v>280</v>
      </c>
      <c r="O44" s="106">
        <f t="shared" si="7"/>
        <v>542</v>
      </c>
      <c r="P44" s="106" t="s">
        <v>280</v>
      </c>
      <c r="Q44" s="107">
        <f t="shared" si="8"/>
        <v>542</v>
      </c>
      <c r="R44" s="107" t="s">
        <v>280</v>
      </c>
      <c r="S44" s="106">
        <f t="shared" si="9"/>
        <v>542</v>
      </c>
      <c r="T44" s="106" t="s">
        <v>280</v>
      </c>
      <c r="U44" s="105">
        <f t="shared" si="10"/>
        <v>542</v>
      </c>
      <c r="V44" s="105" t="s">
        <v>280</v>
      </c>
      <c r="W44" s="106">
        <f t="shared" si="11"/>
        <v>542</v>
      </c>
      <c r="X44" s="106" t="s">
        <v>280</v>
      </c>
      <c r="Y44" s="110">
        <f t="shared" si="12"/>
        <v>542</v>
      </c>
      <c r="Z44" s="110" t="s">
        <v>281</v>
      </c>
      <c r="AA44" s="109">
        <f t="shared" si="13"/>
        <v>542</v>
      </c>
      <c r="AB44" s="109" t="s">
        <v>282</v>
      </c>
    </row>
    <row r="45" spans="1:28" ht="14.1" customHeight="1" x14ac:dyDescent="0.25">
      <c r="A45" s="105">
        <f t="shared" si="0"/>
        <v>543</v>
      </c>
      <c r="B45" s="105" t="s">
        <v>280</v>
      </c>
      <c r="C45" s="106">
        <f t="shared" si="1"/>
        <v>543</v>
      </c>
      <c r="D45" s="106" t="s">
        <v>280</v>
      </c>
      <c r="E45" s="105">
        <f t="shared" si="2"/>
        <v>543</v>
      </c>
      <c r="F45" s="105" t="s">
        <v>280</v>
      </c>
      <c r="G45" s="106">
        <f t="shared" si="3"/>
        <v>543</v>
      </c>
      <c r="H45" s="106" t="s">
        <v>280</v>
      </c>
      <c r="I45" s="107">
        <f t="shared" si="4"/>
        <v>543</v>
      </c>
      <c r="J45" s="107" t="s">
        <v>280</v>
      </c>
      <c r="K45" s="106">
        <f t="shared" si="5"/>
        <v>543</v>
      </c>
      <c r="L45" s="106" t="s">
        <v>280</v>
      </c>
      <c r="M45" s="107">
        <f t="shared" si="6"/>
        <v>543</v>
      </c>
      <c r="N45" s="107" t="s">
        <v>280</v>
      </c>
      <c r="O45" s="106">
        <f t="shared" si="7"/>
        <v>543</v>
      </c>
      <c r="P45" s="106" t="s">
        <v>280</v>
      </c>
      <c r="Q45" s="107">
        <f t="shared" si="8"/>
        <v>543</v>
      </c>
      <c r="R45" s="107" t="s">
        <v>280</v>
      </c>
      <c r="S45" s="106">
        <f t="shared" si="9"/>
        <v>543</v>
      </c>
      <c r="T45" s="106" t="s">
        <v>280</v>
      </c>
      <c r="U45" s="105">
        <f t="shared" si="10"/>
        <v>543</v>
      </c>
      <c r="V45" s="105" t="s">
        <v>280</v>
      </c>
      <c r="W45" s="108">
        <f t="shared" si="11"/>
        <v>543</v>
      </c>
      <c r="X45" s="108" t="s">
        <v>281</v>
      </c>
      <c r="Y45" s="110">
        <f t="shared" si="12"/>
        <v>543</v>
      </c>
      <c r="Z45" s="110" t="s">
        <v>281</v>
      </c>
      <c r="AA45" s="109">
        <f t="shared" si="13"/>
        <v>543</v>
      </c>
      <c r="AB45" s="109" t="s">
        <v>282</v>
      </c>
    </row>
    <row r="46" spans="1:28" ht="14.1" customHeight="1" x14ac:dyDescent="0.25">
      <c r="A46" s="105">
        <f t="shared" si="0"/>
        <v>544</v>
      </c>
      <c r="B46" s="105" t="s">
        <v>280</v>
      </c>
      <c r="C46" s="106">
        <f t="shared" si="1"/>
        <v>544</v>
      </c>
      <c r="D46" s="106" t="s">
        <v>280</v>
      </c>
      <c r="E46" s="105">
        <f t="shared" si="2"/>
        <v>544</v>
      </c>
      <c r="F46" s="105" t="s">
        <v>280</v>
      </c>
      <c r="G46" s="106">
        <f t="shared" si="3"/>
        <v>544</v>
      </c>
      <c r="H46" s="106" t="s">
        <v>280</v>
      </c>
      <c r="I46" s="107">
        <f t="shared" si="4"/>
        <v>544</v>
      </c>
      <c r="J46" s="107" t="s">
        <v>280</v>
      </c>
      <c r="K46" s="106">
        <f t="shared" si="5"/>
        <v>544</v>
      </c>
      <c r="L46" s="106" t="s">
        <v>280</v>
      </c>
      <c r="M46" s="107">
        <f t="shared" si="6"/>
        <v>544</v>
      </c>
      <c r="N46" s="107" t="s">
        <v>280</v>
      </c>
      <c r="O46" s="106">
        <f t="shared" si="7"/>
        <v>544</v>
      </c>
      <c r="P46" s="106" t="s">
        <v>280</v>
      </c>
      <c r="Q46" s="107">
        <f t="shared" si="8"/>
        <v>544</v>
      </c>
      <c r="R46" s="107" t="s">
        <v>280</v>
      </c>
      <c r="S46" s="106">
        <f t="shared" si="9"/>
        <v>544</v>
      </c>
      <c r="T46" s="106" t="s">
        <v>280</v>
      </c>
      <c r="U46" s="105">
        <f t="shared" si="10"/>
        <v>544</v>
      </c>
      <c r="V46" s="105" t="s">
        <v>280</v>
      </c>
      <c r="W46" s="108">
        <f t="shared" si="11"/>
        <v>544</v>
      </c>
      <c r="X46" s="108" t="s">
        <v>281</v>
      </c>
      <c r="Y46" s="110">
        <f t="shared" si="12"/>
        <v>544</v>
      </c>
      <c r="Z46" s="110" t="s">
        <v>281</v>
      </c>
      <c r="AA46" s="109">
        <f t="shared" si="13"/>
        <v>544</v>
      </c>
      <c r="AB46" s="109" t="s">
        <v>282</v>
      </c>
    </row>
    <row r="47" spans="1:28" ht="14.1" customHeight="1" x14ac:dyDescent="0.25">
      <c r="A47" s="105">
        <f t="shared" si="0"/>
        <v>545</v>
      </c>
      <c r="B47" s="105" t="s">
        <v>280</v>
      </c>
      <c r="C47" s="106">
        <f t="shared" si="1"/>
        <v>545</v>
      </c>
      <c r="D47" s="106" t="s">
        <v>280</v>
      </c>
      <c r="E47" s="105">
        <f t="shared" si="2"/>
        <v>545</v>
      </c>
      <c r="F47" s="105" t="s">
        <v>280</v>
      </c>
      <c r="G47" s="106">
        <f t="shared" si="3"/>
        <v>545</v>
      </c>
      <c r="H47" s="106" t="s">
        <v>280</v>
      </c>
      <c r="I47" s="107">
        <f t="shared" si="4"/>
        <v>545</v>
      </c>
      <c r="J47" s="107" t="s">
        <v>280</v>
      </c>
      <c r="K47" s="106">
        <f t="shared" si="5"/>
        <v>545</v>
      </c>
      <c r="L47" s="106" t="s">
        <v>280</v>
      </c>
      <c r="M47" s="107">
        <f t="shared" si="6"/>
        <v>545</v>
      </c>
      <c r="N47" s="107" t="s">
        <v>280</v>
      </c>
      <c r="O47" s="106">
        <f t="shared" si="7"/>
        <v>545</v>
      </c>
      <c r="P47" s="106" t="s">
        <v>280</v>
      </c>
      <c r="Q47" s="107">
        <f t="shared" si="8"/>
        <v>545</v>
      </c>
      <c r="R47" s="107" t="s">
        <v>280</v>
      </c>
      <c r="S47" s="106">
        <f t="shared" si="9"/>
        <v>545</v>
      </c>
      <c r="T47" s="106" t="s">
        <v>280</v>
      </c>
      <c r="U47" s="105">
        <f t="shared" si="10"/>
        <v>545</v>
      </c>
      <c r="V47" s="105" t="s">
        <v>280</v>
      </c>
      <c r="W47" s="108">
        <f t="shared" si="11"/>
        <v>545</v>
      </c>
      <c r="X47" s="108" t="s">
        <v>281</v>
      </c>
      <c r="Y47" s="110">
        <f t="shared" si="12"/>
        <v>545</v>
      </c>
      <c r="Z47" s="110" t="s">
        <v>281</v>
      </c>
      <c r="AA47" s="109">
        <f t="shared" si="13"/>
        <v>545</v>
      </c>
      <c r="AB47" s="109" t="s">
        <v>282</v>
      </c>
    </row>
    <row r="48" spans="1:28" ht="14.1" customHeight="1" x14ac:dyDescent="0.25">
      <c r="A48" s="105">
        <f t="shared" si="0"/>
        <v>546</v>
      </c>
      <c r="B48" s="105" t="s">
        <v>280</v>
      </c>
      <c r="C48" s="106">
        <f t="shared" si="1"/>
        <v>546</v>
      </c>
      <c r="D48" s="106" t="s">
        <v>280</v>
      </c>
      <c r="E48" s="105">
        <f t="shared" si="2"/>
        <v>546</v>
      </c>
      <c r="F48" s="105" t="s">
        <v>280</v>
      </c>
      <c r="G48" s="106">
        <f t="shared" si="3"/>
        <v>546</v>
      </c>
      <c r="H48" s="106" t="s">
        <v>280</v>
      </c>
      <c r="I48" s="107">
        <f t="shared" si="4"/>
        <v>546</v>
      </c>
      <c r="J48" s="107" t="s">
        <v>280</v>
      </c>
      <c r="K48" s="106">
        <f t="shared" si="5"/>
        <v>546</v>
      </c>
      <c r="L48" s="106" t="s">
        <v>280</v>
      </c>
      <c r="M48" s="107">
        <f t="shared" si="6"/>
        <v>546</v>
      </c>
      <c r="N48" s="107" t="s">
        <v>280</v>
      </c>
      <c r="O48" s="106">
        <f t="shared" si="7"/>
        <v>546</v>
      </c>
      <c r="P48" s="106" t="s">
        <v>280</v>
      </c>
      <c r="Q48" s="107">
        <f t="shared" si="8"/>
        <v>546</v>
      </c>
      <c r="R48" s="107" t="s">
        <v>280</v>
      </c>
      <c r="S48" s="106">
        <f t="shared" si="9"/>
        <v>546</v>
      </c>
      <c r="T48" s="106" t="s">
        <v>280</v>
      </c>
      <c r="U48" s="105">
        <f t="shared" si="10"/>
        <v>546</v>
      </c>
      <c r="V48" s="105" t="s">
        <v>280</v>
      </c>
      <c r="W48" s="108">
        <f t="shared" si="11"/>
        <v>546</v>
      </c>
      <c r="X48" s="108" t="s">
        <v>281</v>
      </c>
      <c r="Y48" s="111">
        <f t="shared" si="12"/>
        <v>546</v>
      </c>
      <c r="Z48" s="111" t="s">
        <v>282</v>
      </c>
      <c r="AA48" s="109">
        <f t="shared" si="13"/>
        <v>546</v>
      </c>
      <c r="AB48" s="109" t="s">
        <v>282</v>
      </c>
    </row>
    <row r="49" spans="1:28" ht="14.1" customHeight="1" x14ac:dyDescent="0.25">
      <c r="A49" s="105">
        <f t="shared" si="0"/>
        <v>547</v>
      </c>
      <c r="B49" s="105" t="s">
        <v>280</v>
      </c>
      <c r="C49" s="106">
        <f t="shared" si="1"/>
        <v>547</v>
      </c>
      <c r="D49" s="106" t="s">
        <v>280</v>
      </c>
      <c r="E49" s="105">
        <f t="shared" si="2"/>
        <v>547</v>
      </c>
      <c r="F49" s="105" t="s">
        <v>280</v>
      </c>
      <c r="G49" s="106">
        <f t="shared" si="3"/>
        <v>547</v>
      </c>
      <c r="H49" s="106" t="s">
        <v>280</v>
      </c>
      <c r="I49" s="107">
        <f t="shared" si="4"/>
        <v>547</v>
      </c>
      <c r="J49" s="107" t="s">
        <v>280</v>
      </c>
      <c r="K49" s="106">
        <f t="shared" si="5"/>
        <v>547</v>
      </c>
      <c r="L49" s="106" t="s">
        <v>280</v>
      </c>
      <c r="M49" s="107">
        <f t="shared" si="6"/>
        <v>547</v>
      </c>
      <c r="N49" s="107" t="s">
        <v>280</v>
      </c>
      <c r="O49" s="106">
        <f t="shared" si="7"/>
        <v>547</v>
      </c>
      <c r="P49" s="106" t="s">
        <v>280</v>
      </c>
      <c r="Q49" s="107">
        <f t="shared" si="8"/>
        <v>547</v>
      </c>
      <c r="R49" s="107" t="s">
        <v>280</v>
      </c>
      <c r="S49" s="106">
        <f t="shared" si="9"/>
        <v>547</v>
      </c>
      <c r="T49" s="106" t="s">
        <v>280</v>
      </c>
      <c r="U49" s="105">
        <f t="shared" si="10"/>
        <v>547</v>
      </c>
      <c r="V49" s="105" t="s">
        <v>280</v>
      </c>
      <c r="W49" s="108">
        <f t="shared" si="11"/>
        <v>547</v>
      </c>
      <c r="X49" s="108" t="s">
        <v>281</v>
      </c>
      <c r="Y49" s="111">
        <f t="shared" si="12"/>
        <v>547</v>
      </c>
      <c r="Z49" s="111" t="s">
        <v>282</v>
      </c>
      <c r="AA49" s="109">
        <f t="shared" si="13"/>
        <v>547</v>
      </c>
      <c r="AB49" s="109" t="s">
        <v>282</v>
      </c>
    </row>
    <row r="50" spans="1:28" ht="14.1" customHeight="1" x14ac:dyDescent="0.25">
      <c r="A50" s="105">
        <f t="shared" si="0"/>
        <v>548</v>
      </c>
      <c r="B50" s="105" t="s">
        <v>280</v>
      </c>
      <c r="C50" s="106">
        <f t="shared" si="1"/>
        <v>548</v>
      </c>
      <c r="D50" s="106" t="s">
        <v>280</v>
      </c>
      <c r="E50" s="105">
        <f t="shared" si="2"/>
        <v>548</v>
      </c>
      <c r="F50" s="105" t="s">
        <v>280</v>
      </c>
      <c r="G50" s="106">
        <f t="shared" si="3"/>
        <v>548</v>
      </c>
      <c r="H50" s="106" t="s">
        <v>280</v>
      </c>
      <c r="I50" s="107">
        <f t="shared" si="4"/>
        <v>548</v>
      </c>
      <c r="J50" s="107" t="s">
        <v>280</v>
      </c>
      <c r="K50" s="106">
        <f t="shared" si="5"/>
        <v>548</v>
      </c>
      <c r="L50" s="106" t="s">
        <v>280</v>
      </c>
      <c r="M50" s="107">
        <f t="shared" si="6"/>
        <v>548</v>
      </c>
      <c r="N50" s="107" t="s">
        <v>280</v>
      </c>
      <c r="O50" s="106">
        <f t="shared" si="7"/>
        <v>548</v>
      </c>
      <c r="P50" s="106" t="s">
        <v>280</v>
      </c>
      <c r="Q50" s="107">
        <f t="shared" si="8"/>
        <v>548</v>
      </c>
      <c r="R50" s="107" t="s">
        <v>280</v>
      </c>
      <c r="S50" s="106">
        <f t="shared" si="9"/>
        <v>548</v>
      </c>
      <c r="T50" s="106" t="s">
        <v>280</v>
      </c>
      <c r="U50" s="105">
        <f t="shared" si="10"/>
        <v>548</v>
      </c>
      <c r="V50" s="105" t="s">
        <v>280</v>
      </c>
      <c r="W50" s="108">
        <f t="shared" si="11"/>
        <v>548</v>
      </c>
      <c r="X50" s="108" t="s">
        <v>281</v>
      </c>
      <c r="Y50" s="111">
        <f t="shared" si="12"/>
        <v>548</v>
      </c>
      <c r="Z50" s="111" t="s">
        <v>282</v>
      </c>
      <c r="AA50" s="109">
        <f t="shared" si="13"/>
        <v>548</v>
      </c>
      <c r="AB50" s="109" t="s">
        <v>282</v>
      </c>
    </row>
    <row r="51" spans="1:28" ht="14.1" customHeight="1" x14ac:dyDescent="0.25">
      <c r="A51" s="105">
        <f t="shared" si="0"/>
        <v>549</v>
      </c>
      <c r="B51" s="105" t="s">
        <v>280</v>
      </c>
      <c r="C51" s="106">
        <f t="shared" si="1"/>
        <v>549</v>
      </c>
      <c r="D51" s="106" t="s">
        <v>280</v>
      </c>
      <c r="E51" s="105">
        <f t="shared" si="2"/>
        <v>549</v>
      </c>
      <c r="F51" s="105" t="s">
        <v>280</v>
      </c>
      <c r="G51" s="106">
        <f t="shared" si="3"/>
        <v>549</v>
      </c>
      <c r="H51" s="106" t="s">
        <v>280</v>
      </c>
      <c r="I51" s="107">
        <f t="shared" si="4"/>
        <v>549</v>
      </c>
      <c r="J51" s="107" t="s">
        <v>280</v>
      </c>
      <c r="K51" s="106">
        <f t="shared" si="5"/>
        <v>549</v>
      </c>
      <c r="L51" s="106" t="s">
        <v>280</v>
      </c>
      <c r="M51" s="107">
        <f t="shared" si="6"/>
        <v>549</v>
      </c>
      <c r="N51" s="107" t="s">
        <v>280</v>
      </c>
      <c r="O51" s="106">
        <f t="shared" si="7"/>
        <v>549</v>
      </c>
      <c r="P51" s="106" t="s">
        <v>280</v>
      </c>
      <c r="Q51" s="107">
        <f t="shared" si="8"/>
        <v>549</v>
      </c>
      <c r="R51" s="107" t="s">
        <v>280</v>
      </c>
      <c r="S51" s="106">
        <f t="shared" si="9"/>
        <v>549</v>
      </c>
      <c r="T51" s="106" t="s">
        <v>280</v>
      </c>
      <c r="U51" s="105">
        <f t="shared" si="10"/>
        <v>549</v>
      </c>
      <c r="V51" s="105" t="s">
        <v>280</v>
      </c>
      <c r="W51" s="109">
        <f t="shared" si="11"/>
        <v>549</v>
      </c>
      <c r="X51" s="109" t="s">
        <v>282</v>
      </c>
      <c r="Y51" s="111">
        <f t="shared" si="12"/>
        <v>549</v>
      </c>
      <c r="Z51" s="111" t="s">
        <v>282</v>
      </c>
      <c r="AA51" s="109">
        <f t="shared" si="13"/>
        <v>549</v>
      </c>
      <c r="AB51" s="109" t="s">
        <v>282</v>
      </c>
    </row>
    <row r="52" spans="1:28" ht="14.1" customHeight="1" x14ac:dyDescent="0.25">
      <c r="A52" s="105">
        <f t="shared" si="0"/>
        <v>550</v>
      </c>
      <c r="B52" s="105" t="s">
        <v>280</v>
      </c>
      <c r="C52" s="106">
        <f t="shared" si="1"/>
        <v>550</v>
      </c>
      <c r="D52" s="106" t="s">
        <v>280</v>
      </c>
      <c r="E52" s="105">
        <f t="shared" si="2"/>
        <v>550</v>
      </c>
      <c r="F52" s="105" t="s">
        <v>280</v>
      </c>
      <c r="G52" s="106">
        <f t="shared" si="3"/>
        <v>550</v>
      </c>
      <c r="H52" s="106" t="s">
        <v>280</v>
      </c>
      <c r="I52" s="107">
        <f t="shared" si="4"/>
        <v>550</v>
      </c>
      <c r="J52" s="107" t="s">
        <v>280</v>
      </c>
      <c r="K52" s="106">
        <f t="shared" si="5"/>
        <v>550</v>
      </c>
      <c r="L52" s="106" t="s">
        <v>280</v>
      </c>
      <c r="M52" s="107">
        <f t="shared" si="6"/>
        <v>550</v>
      </c>
      <c r="N52" s="107" t="s">
        <v>280</v>
      </c>
      <c r="O52" s="106">
        <f t="shared" si="7"/>
        <v>550</v>
      </c>
      <c r="P52" s="106" t="s">
        <v>280</v>
      </c>
      <c r="Q52" s="107">
        <f t="shared" si="8"/>
        <v>550</v>
      </c>
      <c r="R52" s="107" t="s">
        <v>280</v>
      </c>
      <c r="S52" s="106">
        <f t="shared" si="9"/>
        <v>550</v>
      </c>
      <c r="T52" s="106" t="s">
        <v>280</v>
      </c>
      <c r="U52" s="105">
        <f t="shared" si="10"/>
        <v>550</v>
      </c>
      <c r="V52" s="105" t="s">
        <v>280</v>
      </c>
      <c r="W52" s="109">
        <f t="shared" si="11"/>
        <v>550</v>
      </c>
      <c r="X52" s="109" t="s">
        <v>282</v>
      </c>
      <c r="Y52" s="111">
        <f t="shared" si="12"/>
        <v>550</v>
      </c>
      <c r="Z52" s="111" t="s">
        <v>282</v>
      </c>
      <c r="AA52" s="109">
        <f t="shared" si="13"/>
        <v>550</v>
      </c>
      <c r="AB52" s="109" t="s">
        <v>282</v>
      </c>
    </row>
    <row r="53" spans="1:28" ht="14.1" customHeight="1" x14ac:dyDescent="0.25">
      <c r="A53" s="105">
        <f t="shared" si="0"/>
        <v>551</v>
      </c>
      <c r="B53" s="105" t="s">
        <v>280</v>
      </c>
      <c r="C53" s="106">
        <f t="shared" si="1"/>
        <v>551</v>
      </c>
      <c r="D53" s="106" t="s">
        <v>280</v>
      </c>
      <c r="E53" s="105">
        <f t="shared" si="2"/>
        <v>551</v>
      </c>
      <c r="F53" s="105" t="s">
        <v>280</v>
      </c>
      <c r="G53" s="106">
        <f t="shared" si="3"/>
        <v>551</v>
      </c>
      <c r="H53" s="106" t="s">
        <v>280</v>
      </c>
      <c r="I53" s="107">
        <f t="shared" si="4"/>
        <v>551</v>
      </c>
      <c r="J53" s="107" t="s">
        <v>280</v>
      </c>
      <c r="K53" s="106">
        <f t="shared" si="5"/>
        <v>551</v>
      </c>
      <c r="L53" s="106" t="s">
        <v>280</v>
      </c>
      <c r="M53" s="107">
        <f t="shared" si="6"/>
        <v>551</v>
      </c>
      <c r="N53" s="107" t="s">
        <v>280</v>
      </c>
      <c r="O53" s="106">
        <f t="shared" si="7"/>
        <v>551</v>
      </c>
      <c r="P53" s="106" t="s">
        <v>280</v>
      </c>
      <c r="Q53" s="107">
        <f t="shared" si="8"/>
        <v>551</v>
      </c>
      <c r="R53" s="107" t="s">
        <v>280</v>
      </c>
      <c r="S53" s="106">
        <f t="shared" si="9"/>
        <v>551</v>
      </c>
      <c r="T53" s="106" t="s">
        <v>280</v>
      </c>
      <c r="U53" s="114">
        <f t="shared" si="10"/>
        <v>551</v>
      </c>
      <c r="V53" s="114" t="s">
        <v>281</v>
      </c>
      <c r="W53" s="109">
        <f t="shared" si="11"/>
        <v>551</v>
      </c>
      <c r="X53" s="109" t="s">
        <v>282</v>
      </c>
      <c r="Y53" s="111">
        <f t="shared" si="12"/>
        <v>551</v>
      </c>
      <c r="Z53" s="111" t="s">
        <v>282</v>
      </c>
      <c r="AA53" s="109">
        <f t="shared" si="13"/>
        <v>551</v>
      </c>
      <c r="AB53" s="109" t="s">
        <v>282</v>
      </c>
    </row>
    <row r="54" spans="1:28" ht="14.1" customHeight="1" x14ac:dyDescent="0.25">
      <c r="A54" s="105">
        <f t="shared" si="0"/>
        <v>552</v>
      </c>
      <c r="B54" s="105" t="s">
        <v>280</v>
      </c>
      <c r="C54" s="106">
        <f t="shared" si="1"/>
        <v>552</v>
      </c>
      <c r="D54" s="106" t="s">
        <v>280</v>
      </c>
      <c r="E54" s="105">
        <f t="shared" si="2"/>
        <v>552</v>
      </c>
      <c r="F54" s="105" t="s">
        <v>280</v>
      </c>
      <c r="G54" s="108">
        <f t="shared" si="3"/>
        <v>552</v>
      </c>
      <c r="H54" s="108" t="s">
        <v>281</v>
      </c>
      <c r="I54" s="107">
        <f t="shared" si="4"/>
        <v>552</v>
      </c>
      <c r="J54" s="107" t="s">
        <v>280</v>
      </c>
      <c r="K54" s="106">
        <f t="shared" si="5"/>
        <v>552</v>
      </c>
      <c r="L54" s="106" t="s">
        <v>280</v>
      </c>
      <c r="M54" s="107">
        <f t="shared" si="6"/>
        <v>552</v>
      </c>
      <c r="N54" s="107" t="s">
        <v>280</v>
      </c>
      <c r="O54" s="106">
        <f t="shared" si="7"/>
        <v>552</v>
      </c>
      <c r="P54" s="106" t="s">
        <v>280</v>
      </c>
      <c r="Q54" s="107">
        <f t="shared" si="8"/>
        <v>552</v>
      </c>
      <c r="R54" s="107" t="s">
        <v>280</v>
      </c>
      <c r="S54" s="106">
        <f t="shared" si="9"/>
        <v>552</v>
      </c>
      <c r="T54" s="106" t="s">
        <v>280</v>
      </c>
      <c r="U54" s="114">
        <f t="shared" si="10"/>
        <v>552</v>
      </c>
      <c r="V54" s="114" t="s">
        <v>281</v>
      </c>
      <c r="W54" s="109">
        <f t="shared" si="11"/>
        <v>552</v>
      </c>
      <c r="X54" s="109" t="s">
        <v>282</v>
      </c>
      <c r="Y54" s="111">
        <f t="shared" si="12"/>
        <v>552</v>
      </c>
      <c r="Z54" s="111" t="s">
        <v>282</v>
      </c>
      <c r="AA54" s="109">
        <f t="shared" si="13"/>
        <v>552</v>
      </c>
      <c r="AB54" s="109" t="s">
        <v>282</v>
      </c>
    </row>
    <row r="55" spans="1:28" ht="14.1" customHeight="1" x14ac:dyDescent="0.25">
      <c r="A55" s="105">
        <f t="shared" si="0"/>
        <v>553</v>
      </c>
      <c r="B55" s="105" t="s">
        <v>280</v>
      </c>
      <c r="C55" s="106">
        <f t="shared" si="1"/>
        <v>553</v>
      </c>
      <c r="D55" s="106" t="s">
        <v>280</v>
      </c>
      <c r="E55" s="105">
        <f t="shared" si="2"/>
        <v>553</v>
      </c>
      <c r="F55" s="105" t="s">
        <v>280</v>
      </c>
      <c r="G55" s="108">
        <f t="shared" si="3"/>
        <v>553</v>
      </c>
      <c r="H55" s="108" t="s">
        <v>281</v>
      </c>
      <c r="I55" s="107">
        <f t="shared" si="4"/>
        <v>553</v>
      </c>
      <c r="J55" s="107" t="s">
        <v>280</v>
      </c>
      <c r="K55" s="106">
        <f t="shared" si="5"/>
        <v>553</v>
      </c>
      <c r="L55" s="106" t="s">
        <v>280</v>
      </c>
      <c r="M55" s="107">
        <f t="shared" si="6"/>
        <v>553</v>
      </c>
      <c r="N55" s="107" t="s">
        <v>280</v>
      </c>
      <c r="O55" s="106">
        <f t="shared" si="7"/>
        <v>553</v>
      </c>
      <c r="P55" s="106" t="s">
        <v>280</v>
      </c>
      <c r="Q55" s="107">
        <f t="shared" si="8"/>
        <v>553</v>
      </c>
      <c r="R55" s="107" t="s">
        <v>280</v>
      </c>
      <c r="S55" s="106">
        <f t="shared" si="9"/>
        <v>553</v>
      </c>
      <c r="T55" s="106" t="s">
        <v>280</v>
      </c>
      <c r="U55" s="114">
        <f t="shared" si="10"/>
        <v>553</v>
      </c>
      <c r="V55" s="114" t="s">
        <v>281</v>
      </c>
      <c r="W55" s="109">
        <f t="shared" si="11"/>
        <v>553</v>
      </c>
      <c r="X55" s="109" t="s">
        <v>282</v>
      </c>
      <c r="Y55" s="111">
        <f t="shared" si="12"/>
        <v>553</v>
      </c>
      <c r="Z55" s="111" t="s">
        <v>282</v>
      </c>
      <c r="AA55" s="109">
        <f t="shared" si="13"/>
        <v>553</v>
      </c>
      <c r="AB55" s="109" t="s">
        <v>282</v>
      </c>
    </row>
    <row r="56" spans="1:28" ht="14.1" customHeight="1" x14ac:dyDescent="0.25">
      <c r="A56" s="105">
        <f t="shared" si="0"/>
        <v>554</v>
      </c>
      <c r="B56" s="105" t="s">
        <v>280</v>
      </c>
      <c r="C56" s="106">
        <f t="shared" si="1"/>
        <v>554</v>
      </c>
      <c r="D56" s="106" t="s">
        <v>280</v>
      </c>
      <c r="E56" s="105">
        <f t="shared" si="2"/>
        <v>554</v>
      </c>
      <c r="F56" s="105" t="s">
        <v>280</v>
      </c>
      <c r="G56" s="108">
        <f t="shared" si="3"/>
        <v>554</v>
      </c>
      <c r="H56" s="108" t="s">
        <v>281</v>
      </c>
      <c r="I56" s="107">
        <f t="shared" si="4"/>
        <v>554</v>
      </c>
      <c r="J56" s="107" t="s">
        <v>280</v>
      </c>
      <c r="K56" s="106">
        <f t="shared" si="5"/>
        <v>554</v>
      </c>
      <c r="L56" s="106" t="s">
        <v>280</v>
      </c>
      <c r="M56" s="107">
        <f t="shared" si="6"/>
        <v>554</v>
      </c>
      <c r="N56" s="107" t="s">
        <v>280</v>
      </c>
      <c r="O56" s="106">
        <f t="shared" si="7"/>
        <v>554</v>
      </c>
      <c r="P56" s="106" t="s">
        <v>280</v>
      </c>
      <c r="Q56" s="107">
        <f t="shared" si="8"/>
        <v>554</v>
      </c>
      <c r="R56" s="107" t="s">
        <v>280</v>
      </c>
      <c r="S56" s="106">
        <f t="shared" si="9"/>
        <v>554</v>
      </c>
      <c r="T56" s="106" t="s">
        <v>280</v>
      </c>
      <c r="U56" s="114">
        <f t="shared" si="10"/>
        <v>554</v>
      </c>
      <c r="V56" s="114" t="s">
        <v>281</v>
      </c>
      <c r="W56" s="109">
        <f t="shared" si="11"/>
        <v>554</v>
      </c>
      <c r="X56" s="109" t="s">
        <v>282</v>
      </c>
      <c r="Y56" s="111">
        <f t="shared" si="12"/>
        <v>554</v>
      </c>
      <c r="Z56" s="111" t="s">
        <v>282</v>
      </c>
      <c r="AA56" s="109">
        <f t="shared" si="13"/>
        <v>554</v>
      </c>
      <c r="AB56" s="109" t="s">
        <v>282</v>
      </c>
    </row>
    <row r="57" spans="1:28" ht="14.1" customHeight="1" x14ac:dyDescent="0.25">
      <c r="A57" s="105">
        <f t="shared" si="0"/>
        <v>555</v>
      </c>
      <c r="B57" s="105" t="s">
        <v>280</v>
      </c>
      <c r="C57" s="106">
        <f t="shared" si="1"/>
        <v>555</v>
      </c>
      <c r="D57" s="106" t="s">
        <v>280</v>
      </c>
      <c r="E57" s="105">
        <f t="shared" si="2"/>
        <v>555</v>
      </c>
      <c r="F57" s="105" t="s">
        <v>280</v>
      </c>
      <c r="G57" s="108">
        <f t="shared" si="3"/>
        <v>555</v>
      </c>
      <c r="H57" s="108" t="s">
        <v>281</v>
      </c>
      <c r="I57" s="107">
        <f t="shared" si="4"/>
        <v>555</v>
      </c>
      <c r="J57" s="107" t="s">
        <v>280</v>
      </c>
      <c r="K57" s="108">
        <f t="shared" si="5"/>
        <v>555</v>
      </c>
      <c r="L57" s="108" t="s">
        <v>281</v>
      </c>
      <c r="M57" s="107">
        <f t="shared" si="6"/>
        <v>555</v>
      </c>
      <c r="N57" s="107" t="s">
        <v>280</v>
      </c>
      <c r="O57" s="106">
        <f t="shared" si="7"/>
        <v>555</v>
      </c>
      <c r="P57" s="106" t="s">
        <v>280</v>
      </c>
      <c r="Q57" s="107">
        <f t="shared" si="8"/>
        <v>555</v>
      </c>
      <c r="R57" s="107" t="s">
        <v>280</v>
      </c>
      <c r="S57" s="106">
        <f t="shared" si="9"/>
        <v>555</v>
      </c>
      <c r="T57" s="106" t="s">
        <v>280</v>
      </c>
      <c r="U57" s="114">
        <f t="shared" si="10"/>
        <v>555</v>
      </c>
      <c r="V57" s="114" t="s">
        <v>281</v>
      </c>
      <c r="W57" s="109">
        <f t="shared" si="11"/>
        <v>555</v>
      </c>
      <c r="X57" s="109" t="s">
        <v>282</v>
      </c>
      <c r="Y57" s="111">
        <f t="shared" si="12"/>
        <v>555</v>
      </c>
      <c r="Z57" s="111" t="s">
        <v>282</v>
      </c>
      <c r="AA57" s="109">
        <f t="shared" si="13"/>
        <v>555</v>
      </c>
      <c r="AB57" s="109" t="s">
        <v>282</v>
      </c>
    </row>
    <row r="58" spans="1:28" ht="14.1" customHeight="1" x14ac:dyDescent="0.25">
      <c r="A58" s="105">
        <f t="shared" si="0"/>
        <v>556</v>
      </c>
      <c r="B58" s="105" t="s">
        <v>280</v>
      </c>
      <c r="C58" s="106">
        <f t="shared" si="1"/>
        <v>556</v>
      </c>
      <c r="D58" s="106" t="s">
        <v>280</v>
      </c>
      <c r="E58" s="114">
        <f t="shared" si="2"/>
        <v>556</v>
      </c>
      <c r="F58" s="114" t="s">
        <v>281</v>
      </c>
      <c r="G58" s="108">
        <f t="shared" si="3"/>
        <v>556</v>
      </c>
      <c r="H58" s="108" t="s">
        <v>281</v>
      </c>
      <c r="I58" s="107">
        <f t="shared" si="4"/>
        <v>556</v>
      </c>
      <c r="J58" s="107" t="s">
        <v>280</v>
      </c>
      <c r="K58" s="108">
        <f t="shared" si="5"/>
        <v>556</v>
      </c>
      <c r="L58" s="108" t="s">
        <v>281</v>
      </c>
      <c r="M58" s="107">
        <f t="shared" si="6"/>
        <v>556</v>
      </c>
      <c r="N58" s="107" t="s">
        <v>280</v>
      </c>
      <c r="O58" s="108">
        <f t="shared" si="7"/>
        <v>556</v>
      </c>
      <c r="P58" s="108" t="s">
        <v>281</v>
      </c>
      <c r="Q58" s="107">
        <f t="shared" si="8"/>
        <v>556</v>
      </c>
      <c r="R58" s="107" t="s">
        <v>280</v>
      </c>
      <c r="S58" s="106">
        <f t="shared" si="9"/>
        <v>556</v>
      </c>
      <c r="T58" s="106" t="s">
        <v>280</v>
      </c>
      <c r="U58" s="114">
        <f t="shared" si="10"/>
        <v>556</v>
      </c>
      <c r="V58" s="114" t="s">
        <v>281</v>
      </c>
      <c r="W58" s="109">
        <f t="shared" si="11"/>
        <v>556</v>
      </c>
      <c r="X58" s="109" t="s">
        <v>282</v>
      </c>
      <c r="Y58" s="111">
        <f t="shared" si="12"/>
        <v>556</v>
      </c>
      <c r="Z58" s="111" t="s">
        <v>282</v>
      </c>
      <c r="AA58" s="109">
        <f t="shared" si="13"/>
        <v>556</v>
      </c>
      <c r="AB58" s="109" t="s">
        <v>282</v>
      </c>
    </row>
    <row r="59" spans="1:28" ht="14.1" customHeight="1" x14ac:dyDescent="0.25">
      <c r="A59" s="105">
        <f t="shared" si="0"/>
        <v>557</v>
      </c>
      <c r="B59" s="105" t="s">
        <v>280</v>
      </c>
      <c r="C59" s="106">
        <f t="shared" si="1"/>
        <v>557</v>
      </c>
      <c r="D59" s="106" t="s">
        <v>280</v>
      </c>
      <c r="E59" s="114">
        <f t="shared" si="2"/>
        <v>557</v>
      </c>
      <c r="F59" s="114" t="s">
        <v>281</v>
      </c>
      <c r="G59" s="109">
        <f t="shared" si="3"/>
        <v>557</v>
      </c>
      <c r="H59" s="109" t="s">
        <v>282</v>
      </c>
      <c r="I59" s="107">
        <f t="shared" si="4"/>
        <v>557</v>
      </c>
      <c r="J59" s="107" t="s">
        <v>280</v>
      </c>
      <c r="K59" s="108">
        <f t="shared" si="5"/>
        <v>557</v>
      </c>
      <c r="L59" s="108" t="s">
        <v>281</v>
      </c>
      <c r="M59" s="107">
        <f t="shared" si="6"/>
        <v>557</v>
      </c>
      <c r="N59" s="107" t="s">
        <v>280</v>
      </c>
      <c r="O59" s="108">
        <f t="shared" si="7"/>
        <v>557</v>
      </c>
      <c r="P59" s="108" t="s">
        <v>281</v>
      </c>
      <c r="Q59" s="107">
        <f t="shared" si="8"/>
        <v>557</v>
      </c>
      <c r="R59" s="107" t="s">
        <v>280</v>
      </c>
      <c r="S59" s="106">
        <f t="shared" si="9"/>
        <v>557</v>
      </c>
      <c r="T59" s="106" t="s">
        <v>280</v>
      </c>
      <c r="U59" s="114">
        <f t="shared" si="10"/>
        <v>557</v>
      </c>
      <c r="V59" s="114" t="s">
        <v>281</v>
      </c>
      <c r="W59" s="109">
        <f t="shared" si="11"/>
        <v>557</v>
      </c>
      <c r="X59" s="109" t="s">
        <v>282</v>
      </c>
      <c r="Y59" s="111">
        <f t="shared" si="12"/>
        <v>557</v>
      </c>
      <c r="Z59" s="111" t="s">
        <v>282</v>
      </c>
      <c r="AA59" s="109">
        <f t="shared" si="13"/>
        <v>557</v>
      </c>
      <c r="AB59" s="109" t="s">
        <v>282</v>
      </c>
    </row>
    <row r="60" spans="1:28" ht="14.1" customHeight="1" x14ac:dyDescent="0.25">
      <c r="A60" s="105">
        <f t="shared" si="0"/>
        <v>558</v>
      </c>
      <c r="B60" s="105" t="s">
        <v>280</v>
      </c>
      <c r="C60" s="108">
        <f t="shared" si="1"/>
        <v>558</v>
      </c>
      <c r="D60" s="108" t="s">
        <v>281</v>
      </c>
      <c r="E60" s="114">
        <f t="shared" si="2"/>
        <v>558</v>
      </c>
      <c r="F60" s="114" t="s">
        <v>281</v>
      </c>
      <c r="G60" s="109">
        <f t="shared" si="3"/>
        <v>558</v>
      </c>
      <c r="H60" s="109" t="s">
        <v>282</v>
      </c>
      <c r="I60" s="107">
        <f t="shared" si="4"/>
        <v>558</v>
      </c>
      <c r="J60" s="107" t="s">
        <v>280</v>
      </c>
      <c r="K60" s="108">
        <f t="shared" si="5"/>
        <v>558</v>
      </c>
      <c r="L60" s="108" t="s">
        <v>281</v>
      </c>
      <c r="M60" s="107">
        <f t="shared" si="6"/>
        <v>558</v>
      </c>
      <c r="N60" s="107" t="s">
        <v>280</v>
      </c>
      <c r="O60" s="108">
        <f t="shared" si="7"/>
        <v>558</v>
      </c>
      <c r="P60" s="108" t="s">
        <v>281</v>
      </c>
      <c r="Q60" s="107">
        <f t="shared" si="8"/>
        <v>558</v>
      </c>
      <c r="R60" s="107" t="s">
        <v>280</v>
      </c>
      <c r="S60" s="106">
        <f t="shared" si="9"/>
        <v>558</v>
      </c>
      <c r="T60" s="106" t="s">
        <v>280</v>
      </c>
      <c r="U60" s="115">
        <f t="shared" si="10"/>
        <v>558</v>
      </c>
      <c r="V60" s="115" t="s">
        <v>282</v>
      </c>
      <c r="W60" s="109">
        <f t="shared" si="11"/>
        <v>558</v>
      </c>
      <c r="X60" s="109" t="s">
        <v>282</v>
      </c>
      <c r="Y60" s="111">
        <f t="shared" si="12"/>
        <v>558</v>
      </c>
      <c r="Z60" s="111" t="s">
        <v>282</v>
      </c>
      <c r="AA60" s="109">
        <f t="shared" si="13"/>
        <v>558</v>
      </c>
      <c r="AB60" s="109" t="s">
        <v>282</v>
      </c>
    </row>
    <row r="61" spans="1:28" ht="14.1" customHeight="1" x14ac:dyDescent="0.25">
      <c r="A61" s="105">
        <f t="shared" si="0"/>
        <v>559</v>
      </c>
      <c r="B61" s="105" t="s">
        <v>280</v>
      </c>
      <c r="C61" s="108">
        <f t="shared" si="1"/>
        <v>559</v>
      </c>
      <c r="D61" s="108" t="s">
        <v>281</v>
      </c>
      <c r="E61" s="114">
        <f t="shared" si="2"/>
        <v>559</v>
      </c>
      <c r="F61" s="114" t="s">
        <v>281</v>
      </c>
      <c r="G61" s="109">
        <f t="shared" si="3"/>
        <v>559</v>
      </c>
      <c r="H61" s="109" t="s">
        <v>282</v>
      </c>
      <c r="I61" s="107">
        <f t="shared" si="4"/>
        <v>559</v>
      </c>
      <c r="J61" s="107" t="s">
        <v>280</v>
      </c>
      <c r="K61" s="108">
        <f t="shared" si="5"/>
        <v>559</v>
      </c>
      <c r="L61" s="108" t="s">
        <v>281</v>
      </c>
      <c r="M61" s="107">
        <f t="shared" si="6"/>
        <v>559</v>
      </c>
      <c r="N61" s="107" t="s">
        <v>280</v>
      </c>
      <c r="O61" s="108">
        <f t="shared" si="7"/>
        <v>559</v>
      </c>
      <c r="P61" s="108" t="s">
        <v>281</v>
      </c>
      <c r="Q61" s="107">
        <f t="shared" si="8"/>
        <v>559</v>
      </c>
      <c r="R61" s="107" t="s">
        <v>280</v>
      </c>
      <c r="S61" s="106">
        <f t="shared" si="9"/>
        <v>559</v>
      </c>
      <c r="T61" s="106" t="s">
        <v>280</v>
      </c>
      <c r="U61" s="115">
        <f t="shared" si="10"/>
        <v>559</v>
      </c>
      <c r="V61" s="115" t="s">
        <v>282</v>
      </c>
      <c r="W61" s="109">
        <f t="shared" si="11"/>
        <v>559</v>
      </c>
      <c r="X61" s="109" t="s">
        <v>282</v>
      </c>
      <c r="Y61" s="111">
        <f t="shared" si="12"/>
        <v>559</v>
      </c>
      <c r="Z61" s="111" t="s">
        <v>282</v>
      </c>
      <c r="AA61" s="109">
        <f t="shared" si="13"/>
        <v>559</v>
      </c>
      <c r="AB61" s="109" t="s">
        <v>282</v>
      </c>
    </row>
    <row r="62" spans="1:28" ht="14.1" customHeight="1" x14ac:dyDescent="0.25">
      <c r="A62" s="105">
        <f t="shared" si="0"/>
        <v>560</v>
      </c>
      <c r="B62" s="105" t="s">
        <v>280</v>
      </c>
      <c r="C62" s="108">
        <f t="shared" si="1"/>
        <v>560</v>
      </c>
      <c r="D62" s="108" t="s">
        <v>281</v>
      </c>
      <c r="E62" s="114">
        <f t="shared" si="2"/>
        <v>560</v>
      </c>
      <c r="F62" s="114" t="s">
        <v>281</v>
      </c>
      <c r="G62" s="109">
        <f t="shared" si="3"/>
        <v>560</v>
      </c>
      <c r="H62" s="109" t="s">
        <v>282</v>
      </c>
      <c r="I62" s="107">
        <f t="shared" si="4"/>
        <v>560</v>
      </c>
      <c r="J62" s="107" t="s">
        <v>280</v>
      </c>
      <c r="K62" s="108">
        <f t="shared" si="5"/>
        <v>560</v>
      </c>
      <c r="L62" s="108" t="s">
        <v>281</v>
      </c>
      <c r="M62" s="107">
        <f t="shared" si="6"/>
        <v>560</v>
      </c>
      <c r="N62" s="107" t="s">
        <v>280</v>
      </c>
      <c r="O62" s="108">
        <f t="shared" si="7"/>
        <v>560</v>
      </c>
      <c r="P62" s="108" t="s">
        <v>281</v>
      </c>
      <c r="Q62" s="107">
        <f t="shared" si="8"/>
        <v>560</v>
      </c>
      <c r="R62" s="107" t="s">
        <v>280</v>
      </c>
      <c r="S62" s="106">
        <f t="shared" si="9"/>
        <v>560</v>
      </c>
      <c r="T62" s="106" t="s">
        <v>280</v>
      </c>
      <c r="U62" s="115">
        <f t="shared" si="10"/>
        <v>560</v>
      </c>
      <c r="V62" s="115" t="s">
        <v>282</v>
      </c>
      <c r="W62" s="109">
        <f t="shared" si="11"/>
        <v>560</v>
      </c>
      <c r="X62" s="109" t="s">
        <v>282</v>
      </c>
      <c r="Y62" s="111">
        <f t="shared" si="12"/>
        <v>560</v>
      </c>
      <c r="Z62" s="111" t="s">
        <v>282</v>
      </c>
      <c r="AA62" s="109">
        <f t="shared" si="13"/>
        <v>560</v>
      </c>
      <c r="AB62" s="109" t="s">
        <v>282</v>
      </c>
    </row>
    <row r="63" spans="1:28" ht="14.1" customHeight="1" x14ac:dyDescent="0.25">
      <c r="A63" s="105">
        <f t="shared" si="0"/>
        <v>561</v>
      </c>
      <c r="B63" s="105" t="s">
        <v>280</v>
      </c>
      <c r="C63" s="108">
        <f t="shared" si="1"/>
        <v>561</v>
      </c>
      <c r="D63" s="108" t="s">
        <v>281</v>
      </c>
      <c r="E63" s="114">
        <f t="shared" si="2"/>
        <v>561</v>
      </c>
      <c r="F63" s="114" t="s">
        <v>281</v>
      </c>
      <c r="G63" s="109">
        <f t="shared" si="3"/>
        <v>561</v>
      </c>
      <c r="H63" s="109" t="s">
        <v>282</v>
      </c>
      <c r="I63" s="107">
        <f t="shared" si="4"/>
        <v>561</v>
      </c>
      <c r="J63" s="107" t="s">
        <v>280</v>
      </c>
      <c r="K63" s="109">
        <f t="shared" si="5"/>
        <v>561</v>
      </c>
      <c r="L63" s="109" t="s">
        <v>282</v>
      </c>
      <c r="M63" s="107">
        <f t="shared" si="6"/>
        <v>561</v>
      </c>
      <c r="N63" s="107" t="s">
        <v>280</v>
      </c>
      <c r="O63" s="109">
        <f t="shared" si="7"/>
        <v>561</v>
      </c>
      <c r="P63" s="109" t="s">
        <v>282</v>
      </c>
      <c r="Q63" s="107">
        <f t="shared" si="8"/>
        <v>561</v>
      </c>
      <c r="R63" s="107" t="s">
        <v>280</v>
      </c>
      <c r="S63" s="106">
        <f t="shared" si="9"/>
        <v>561</v>
      </c>
      <c r="T63" s="106" t="s">
        <v>280</v>
      </c>
      <c r="U63" s="115">
        <f t="shared" si="10"/>
        <v>561</v>
      </c>
      <c r="V63" s="115" t="s">
        <v>282</v>
      </c>
      <c r="W63" s="109">
        <f t="shared" si="11"/>
        <v>561</v>
      </c>
      <c r="X63" s="109" t="s">
        <v>282</v>
      </c>
      <c r="Y63" s="111">
        <f t="shared" si="12"/>
        <v>561</v>
      </c>
      <c r="Z63" s="111" t="s">
        <v>282</v>
      </c>
      <c r="AA63" s="109">
        <f t="shared" si="13"/>
        <v>561</v>
      </c>
      <c r="AB63" s="109" t="s">
        <v>282</v>
      </c>
    </row>
    <row r="64" spans="1:28" ht="14.1" customHeight="1" x14ac:dyDescent="0.25">
      <c r="A64" s="105">
        <f t="shared" si="0"/>
        <v>562</v>
      </c>
      <c r="B64" s="105" t="s">
        <v>280</v>
      </c>
      <c r="C64" s="108">
        <f t="shared" si="1"/>
        <v>562</v>
      </c>
      <c r="D64" s="108" t="s">
        <v>281</v>
      </c>
      <c r="E64" s="114">
        <f t="shared" si="2"/>
        <v>562</v>
      </c>
      <c r="F64" s="114" t="s">
        <v>281</v>
      </c>
      <c r="G64" s="109">
        <f t="shared" si="3"/>
        <v>562</v>
      </c>
      <c r="H64" s="109" t="s">
        <v>282</v>
      </c>
      <c r="I64" s="107">
        <f t="shared" si="4"/>
        <v>562</v>
      </c>
      <c r="J64" s="107" t="s">
        <v>280</v>
      </c>
      <c r="K64" s="109">
        <f t="shared" si="5"/>
        <v>562</v>
      </c>
      <c r="L64" s="109" t="s">
        <v>282</v>
      </c>
      <c r="M64" s="107">
        <f t="shared" si="6"/>
        <v>562</v>
      </c>
      <c r="N64" s="107" t="s">
        <v>280</v>
      </c>
      <c r="O64" s="109">
        <f t="shared" si="7"/>
        <v>562</v>
      </c>
      <c r="P64" s="109" t="s">
        <v>282</v>
      </c>
      <c r="Q64" s="107">
        <f t="shared" si="8"/>
        <v>562</v>
      </c>
      <c r="R64" s="107" t="s">
        <v>280</v>
      </c>
      <c r="S64" s="106">
        <f t="shared" si="9"/>
        <v>562</v>
      </c>
      <c r="T64" s="106" t="s">
        <v>280</v>
      </c>
      <c r="U64" s="115">
        <f t="shared" si="10"/>
        <v>562</v>
      </c>
      <c r="V64" s="115" t="s">
        <v>282</v>
      </c>
      <c r="W64" s="109">
        <f t="shared" si="11"/>
        <v>562</v>
      </c>
      <c r="X64" s="109" t="s">
        <v>282</v>
      </c>
      <c r="Y64" s="111">
        <f t="shared" si="12"/>
        <v>562</v>
      </c>
      <c r="Z64" s="111" t="s">
        <v>282</v>
      </c>
      <c r="AA64" s="109">
        <f t="shared" si="13"/>
        <v>562</v>
      </c>
      <c r="AB64" s="109" t="s">
        <v>282</v>
      </c>
    </row>
    <row r="65" spans="1:28" ht="14.1" customHeight="1" x14ac:dyDescent="0.25">
      <c r="A65" s="105">
        <f t="shared" si="0"/>
        <v>563</v>
      </c>
      <c r="B65" s="105" t="s">
        <v>280</v>
      </c>
      <c r="C65" s="108">
        <f t="shared" si="1"/>
        <v>563</v>
      </c>
      <c r="D65" s="108" t="s">
        <v>281</v>
      </c>
      <c r="E65" s="115">
        <f t="shared" si="2"/>
        <v>563</v>
      </c>
      <c r="F65" s="115" t="s">
        <v>282</v>
      </c>
      <c r="G65" s="109">
        <f t="shared" si="3"/>
        <v>563</v>
      </c>
      <c r="H65" s="109" t="s">
        <v>282</v>
      </c>
      <c r="I65" s="107">
        <f t="shared" si="4"/>
        <v>563</v>
      </c>
      <c r="J65" s="107" t="s">
        <v>280</v>
      </c>
      <c r="K65" s="109">
        <f t="shared" si="5"/>
        <v>563</v>
      </c>
      <c r="L65" s="109" t="s">
        <v>282</v>
      </c>
      <c r="M65" s="110">
        <f t="shared" si="6"/>
        <v>563</v>
      </c>
      <c r="N65" s="110" t="s">
        <v>281</v>
      </c>
      <c r="O65" s="109">
        <f t="shared" si="7"/>
        <v>563</v>
      </c>
      <c r="P65" s="109" t="s">
        <v>282</v>
      </c>
      <c r="Q65" s="107">
        <f t="shared" si="8"/>
        <v>563</v>
      </c>
      <c r="R65" s="107" t="s">
        <v>280</v>
      </c>
      <c r="S65" s="108">
        <f t="shared" si="9"/>
        <v>563</v>
      </c>
      <c r="T65" s="108" t="s">
        <v>281</v>
      </c>
      <c r="U65" s="115">
        <f t="shared" si="10"/>
        <v>563</v>
      </c>
      <c r="V65" s="115" t="s">
        <v>282</v>
      </c>
      <c r="W65" s="109">
        <f t="shared" si="11"/>
        <v>563</v>
      </c>
      <c r="X65" s="109" t="s">
        <v>282</v>
      </c>
      <c r="Y65" s="111">
        <f t="shared" si="12"/>
        <v>563</v>
      </c>
      <c r="Z65" s="111" t="s">
        <v>282</v>
      </c>
      <c r="AA65" s="109">
        <f t="shared" si="13"/>
        <v>563</v>
      </c>
      <c r="AB65" s="109" t="s">
        <v>282</v>
      </c>
    </row>
    <row r="66" spans="1:28" ht="14.1" customHeight="1" x14ac:dyDescent="0.25">
      <c r="A66" s="105">
        <f t="shared" si="0"/>
        <v>564</v>
      </c>
      <c r="B66" s="105" t="s">
        <v>280</v>
      </c>
      <c r="C66" s="109">
        <f t="shared" si="1"/>
        <v>564</v>
      </c>
      <c r="D66" s="109" t="s">
        <v>282</v>
      </c>
      <c r="E66" s="115">
        <f t="shared" si="2"/>
        <v>564</v>
      </c>
      <c r="F66" s="115" t="s">
        <v>282</v>
      </c>
      <c r="G66" s="109">
        <f t="shared" si="3"/>
        <v>564</v>
      </c>
      <c r="H66" s="109" t="s">
        <v>282</v>
      </c>
      <c r="I66" s="110">
        <f t="shared" si="4"/>
        <v>564</v>
      </c>
      <c r="J66" s="110" t="s">
        <v>281</v>
      </c>
      <c r="K66" s="109">
        <f t="shared" si="5"/>
        <v>564</v>
      </c>
      <c r="L66" s="109" t="s">
        <v>282</v>
      </c>
      <c r="M66" s="110">
        <f t="shared" si="6"/>
        <v>564</v>
      </c>
      <c r="N66" s="110" t="s">
        <v>281</v>
      </c>
      <c r="O66" s="109">
        <f t="shared" si="7"/>
        <v>564</v>
      </c>
      <c r="P66" s="109" t="s">
        <v>282</v>
      </c>
      <c r="Q66" s="107">
        <f t="shared" si="8"/>
        <v>564</v>
      </c>
      <c r="R66" s="107" t="s">
        <v>280</v>
      </c>
      <c r="S66" s="108">
        <f t="shared" si="9"/>
        <v>564</v>
      </c>
      <c r="T66" s="108" t="s">
        <v>281</v>
      </c>
      <c r="U66" s="115">
        <f t="shared" si="10"/>
        <v>564</v>
      </c>
      <c r="V66" s="115" t="s">
        <v>282</v>
      </c>
      <c r="W66" s="109">
        <f t="shared" si="11"/>
        <v>564</v>
      </c>
      <c r="X66" s="109" t="s">
        <v>282</v>
      </c>
      <c r="Y66" s="111">
        <f t="shared" si="12"/>
        <v>564</v>
      </c>
      <c r="Z66" s="111" t="s">
        <v>282</v>
      </c>
      <c r="AA66" s="109">
        <f t="shared" si="13"/>
        <v>564</v>
      </c>
      <c r="AB66" s="109" t="s">
        <v>282</v>
      </c>
    </row>
    <row r="67" spans="1:28" ht="14.1" customHeight="1" x14ac:dyDescent="0.25">
      <c r="A67" s="114">
        <f t="shared" ref="A67:A102" si="14">A66+1</f>
        <v>565</v>
      </c>
      <c r="B67" s="114" t="s">
        <v>281</v>
      </c>
      <c r="C67" s="109">
        <f t="shared" ref="C67:C102" si="15">C66+1</f>
        <v>565</v>
      </c>
      <c r="D67" s="109" t="s">
        <v>282</v>
      </c>
      <c r="E67" s="115">
        <f t="shared" ref="E67:E102" si="16">E66+1</f>
        <v>565</v>
      </c>
      <c r="F67" s="115" t="s">
        <v>282</v>
      </c>
      <c r="G67" s="109">
        <f t="shared" ref="G67:G102" si="17">G66+1</f>
        <v>565</v>
      </c>
      <c r="H67" s="109" t="s">
        <v>282</v>
      </c>
      <c r="I67" s="110">
        <f t="shared" ref="I67:I72" si="18">I66+1</f>
        <v>565</v>
      </c>
      <c r="J67" s="110" t="s">
        <v>281</v>
      </c>
      <c r="K67" s="109">
        <f t="shared" ref="K67:K72" si="19">K66+1</f>
        <v>565</v>
      </c>
      <c r="L67" s="109" t="s">
        <v>282</v>
      </c>
      <c r="M67" s="110">
        <f t="shared" ref="M67:M102" si="20">M66+1</f>
        <v>565</v>
      </c>
      <c r="N67" s="110" t="s">
        <v>281</v>
      </c>
      <c r="O67" s="109">
        <f t="shared" ref="O67:O102" si="21">O66+1</f>
        <v>565</v>
      </c>
      <c r="P67" s="109" t="s">
        <v>282</v>
      </c>
      <c r="Q67" s="107">
        <f t="shared" ref="Q67:Q102" si="22">Q66+1</f>
        <v>565</v>
      </c>
      <c r="R67" s="107" t="s">
        <v>280</v>
      </c>
      <c r="S67" s="108">
        <f t="shared" ref="S67:S102" si="23">S66+1</f>
        <v>565</v>
      </c>
      <c r="T67" s="108" t="s">
        <v>281</v>
      </c>
      <c r="U67" s="115">
        <f t="shared" ref="U67:U102" si="24">U66+1</f>
        <v>565</v>
      </c>
      <c r="V67" s="115" t="s">
        <v>282</v>
      </c>
      <c r="W67" s="109">
        <f t="shared" ref="W67:W102" si="25">W66+1</f>
        <v>565</v>
      </c>
      <c r="X67" s="109" t="s">
        <v>282</v>
      </c>
      <c r="Y67" s="111">
        <f t="shared" ref="Y67:Y102" si="26">Y66+1</f>
        <v>565</v>
      </c>
      <c r="Z67" s="111" t="s">
        <v>282</v>
      </c>
      <c r="AA67" s="109">
        <f t="shared" ref="AA67:AA102" si="27">AA66+1</f>
        <v>565</v>
      </c>
      <c r="AB67" s="109" t="s">
        <v>282</v>
      </c>
    </row>
    <row r="68" spans="1:28" ht="14.1" customHeight="1" x14ac:dyDescent="0.25">
      <c r="A68" s="114">
        <f t="shared" si="14"/>
        <v>566</v>
      </c>
      <c r="B68" s="114" t="s">
        <v>281</v>
      </c>
      <c r="C68" s="109">
        <f t="shared" si="15"/>
        <v>566</v>
      </c>
      <c r="D68" s="109" t="s">
        <v>282</v>
      </c>
      <c r="E68" s="116">
        <f t="shared" si="16"/>
        <v>566</v>
      </c>
      <c r="F68" s="116" t="s">
        <v>283</v>
      </c>
      <c r="G68" s="113">
        <f t="shared" si="17"/>
        <v>566</v>
      </c>
      <c r="H68" s="113" t="s">
        <v>283</v>
      </c>
      <c r="I68" s="110">
        <f t="shared" si="18"/>
        <v>566</v>
      </c>
      <c r="J68" s="110" t="s">
        <v>281</v>
      </c>
      <c r="K68" s="109">
        <f t="shared" si="19"/>
        <v>566</v>
      </c>
      <c r="L68" s="109" t="s">
        <v>282</v>
      </c>
      <c r="M68" s="110">
        <f t="shared" si="20"/>
        <v>566</v>
      </c>
      <c r="N68" s="110" t="s">
        <v>281</v>
      </c>
      <c r="O68" s="109">
        <f t="shared" si="21"/>
        <v>566</v>
      </c>
      <c r="P68" s="109" t="s">
        <v>282</v>
      </c>
      <c r="Q68" s="107">
        <f t="shared" si="22"/>
        <v>566</v>
      </c>
      <c r="R68" s="107" t="s">
        <v>280</v>
      </c>
      <c r="S68" s="108">
        <f t="shared" si="23"/>
        <v>566</v>
      </c>
      <c r="T68" s="108" t="s">
        <v>281</v>
      </c>
      <c r="U68" s="115">
        <f t="shared" si="24"/>
        <v>566</v>
      </c>
      <c r="V68" s="115" t="s">
        <v>282</v>
      </c>
      <c r="W68" s="109">
        <f t="shared" si="25"/>
        <v>566</v>
      </c>
      <c r="X68" s="109" t="s">
        <v>282</v>
      </c>
      <c r="Y68" s="111">
        <f t="shared" si="26"/>
        <v>566</v>
      </c>
      <c r="Z68" s="111" t="s">
        <v>282</v>
      </c>
      <c r="AA68" s="109">
        <f t="shared" si="27"/>
        <v>566</v>
      </c>
      <c r="AB68" s="109" t="s">
        <v>282</v>
      </c>
    </row>
    <row r="69" spans="1:28" ht="14.1" customHeight="1" x14ac:dyDescent="0.25">
      <c r="A69" s="114">
        <f t="shared" si="14"/>
        <v>567</v>
      </c>
      <c r="B69" s="114" t="s">
        <v>281</v>
      </c>
      <c r="C69" s="109">
        <f t="shared" si="15"/>
        <v>567</v>
      </c>
      <c r="D69" s="109" t="s">
        <v>282</v>
      </c>
      <c r="E69" s="116">
        <f t="shared" si="16"/>
        <v>567</v>
      </c>
      <c r="F69" s="116" t="s">
        <v>283</v>
      </c>
      <c r="G69" s="113">
        <f t="shared" si="17"/>
        <v>567</v>
      </c>
      <c r="H69" s="113" t="s">
        <v>283</v>
      </c>
      <c r="I69" s="110">
        <f t="shared" si="18"/>
        <v>567</v>
      </c>
      <c r="J69" s="110" t="s">
        <v>281</v>
      </c>
      <c r="K69" s="109">
        <f t="shared" si="19"/>
        <v>567</v>
      </c>
      <c r="L69" s="109" t="s">
        <v>282</v>
      </c>
      <c r="M69" s="110">
        <f t="shared" si="20"/>
        <v>567</v>
      </c>
      <c r="N69" s="110" t="s">
        <v>281</v>
      </c>
      <c r="O69" s="109">
        <f t="shared" si="21"/>
        <v>567</v>
      </c>
      <c r="P69" s="109" t="s">
        <v>282</v>
      </c>
      <c r="Q69" s="107">
        <f t="shared" si="22"/>
        <v>567</v>
      </c>
      <c r="R69" s="107" t="s">
        <v>280</v>
      </c>
      <c r="S69" s="108">
        <f t="shared" si="23"/>
        <v>567</v>
      </c>
      <c r="T69" s="108" t="s">
        <v>281</v>
      </c>
      <c r="U69" s="115">
        <f t="shared" si="24"/>
        <v>567</v>
      </c>
      <c r="V69" s="115" t="s">
        <v>282</v>
      </c>
      <c r="W69" s="109">
        <f t="shared" si="25"/>
        <v>567</v>
      </c>
      <c r="X69" s="109" t="s">
        <v>282</v>
      </c>
      <c r="Y69" s="111">
        <f t="shared" si="26"/>
        <v>567</v>
      </c>
      <c r="Z69" s="111" t="s">
        <v>282</v>
      </c>
      <c r="AA69" s="109">
        <f t="shared" si="27"/>
        <v>567</v>
      </c>
      <c r="AB69" s="109" t="s">
        <v>282</v>
      </c>
    </row>
    <row r="70" spans="1:28" ht="14.1" customHeight="1" x14ac:dyDescent="0.25">
      <c r="A70" s="114">
        <f t="shared" si="14"/>
        <v>568</v>
      </c>
      <c r="B70" s="114" t="s">
        <v>281</v>
      </c>
      <c r="C70" s="109">
        <f t="shared" si="15"/>
        <v>568</v>
      </c>
      <c r="D70" s="109" t="s">
        <v>282</v>
      </c>
      <c r="E70" s="116">
        <f t="shared" si="16"/>
        <v>568</v>
      </c>
      <c r="F70" s="116" t="s">
        <v>283</v>
      </c>
      <c r="G70" s="113">
        <f t="shared" si="17"/>
        <v>568</v>
      </c>
      <c r="H70" s="113" t="s">
        <v>283</v>
      </c>
      <c r="I70" s="110">
        <f t="shared" si="18"/>
        <v>568</v>
      </c>
      <c r="J70" s="110" t="s">
        <v>281</v>
      </c>
      <c r="K70" s="109">
        <f t="shared" si="19"/>
        <v>568</v>
      </c>
      <c r="L70" s="109" t="s">
        <v>282</v>
      </c>
      <c r="M70" s="110">
        <f t="shared" si="20"/>
        <v>568</v>
      </c>
      <c r="N70" s="110" t="s">
        <v>281</v>
      </c>
      <c r="O70" s="109">
        <f t="shared" si="21"/>
        <v>568</v>
      </c>
      <c r="P70" s="109" t="s">
        <v>282</v>
      </c>
      <c r="Q70" s="110">
        <f t="shared" si="22"/>
        <v>568</v>
      </c>
      <c r="R70" s="110" t="s">
        <v>281</v>
      </c>
      <c r="S70" s="109">
        <f t="shared" si="23"/>
        <v>568</v>
      </c>
      <c r="T70" s="109" t="s">
        <v>282</v>
      </c>
      <c r="U70" s="115">
        <f t="shared" si="24"/>
        <v>568</v>
      </c>
      <c r="V70" s="115" t="s">
        <v>282</v>
      </c>
      <c r="W70" s="109">
        <f t="shared" si="25"/>
        <v>568</v>
      </c>
      <c r="X70" s="109" t="s">
        <v>282</v>
      </c>
      <c r="Y70" s="111">
        <f t="shared" si="26"/>
        <v>568</v>
      </c>
      <c r="Z70" s="111" t="s">
        <v>282</v>
      </c>
      <c r="AA70" s="109">
        <f t="shared" si="27"/>
        <v>568</v>
      </c>
      <c r="AB70" s="109" t="s">
        <v>282</v>
      </c>
    </row>
    <row r="71" spans="1:28" ht="14.1" customHeight="1" x14ac:dyDescent="0.25">
      <c r="A71" s="114">
        <f t="shared" si="14"/>
        <v>569</v>
      </c>
      <c r="B71" s="114" t="s">
        <v>281</v>
      </c>
      <c r="C71" s="109">
        <f t="shared" si="15"/>
        <v>569</v>
      </c>
      <c r="D71" s="109" t="s">
        <v>282</v>
      </c>
      <c r="E71" s="116">
        <f t="shared" si="16"/>
        <v>569</v>
      </c>
      <c r="F71" s="116" t="s">
        <v>283</v>
      </c>
      <c r="G71" s="113">
        <f t="shared" si="17"/>
        <v>569</v>
      </c>
      <c r="H71" s="113" t="s">
        <v>283</v>
      </c>
      <c r="I71" s="110">
        <f t="shared" si="18"/>
        <v>569</v>
      </c>
      <c r="J71" s="110" t="s">
        <v>281</v>
      </c>
      <c r="K71" s="109">
        <f t="shared" si="19"/>
        <v>569</v>
      </c>
      <c r="L71" s="109" t="s">
        <v>282</v>
      </c>
      <c r="M71" s="110">
        <f t="shared" si="20"/>
        <v>569</v>
      </c>
      <c r="N71" s="110" t="s">
        <v>281</v>
      </c>
      <c r="O71" s="109">
        <f t="shared" si="21"/>
        <v>569</v>
      </c>
      <c r="P71" s="109" t="s">
        <v>282</v>
      </c>
      <c r="Q71" s="110">
        <f t="shared" si="22"/>
        <v>569</v>
      </c>
      <c r="R71" s="110" t="s">
        <v>281</v>
      </c>
      <c r="S71" s="109">
        <f t="shared" si="23"/>
        <v>569</v>
      </c>
      <c r="T71" s="109" t="s">
        <v>282</v>
      </c>
      <c r="U71" s="115">
        <f t="shared" si="24"/>
        <v>569</v>
      </c>
      <c r="V71" s="115" t="s">
        <v>282</v>
      </c>
      <c r="W71" s="109">
        <f t="shared" si="25"/>
        <v>569</v>
      </c>
      <c r="X71" s="109" t="s">
        <v>282</v>
      </c>
      <c r="Y71" s="111">
        <f t="shared" si="26"/>
        <v>569</v>
      </c>
      <c r="Z71" s="111" t="s">
        <v>282</v>
      </c>
      <c r="AA71" s="109">
        <f t="shared" si="27"/>
        <v>569</v>
      </c>
      <c r="AB71" s="109" t="s">
        <v>282</v>
      </c>
    </row>
    <row r="72" spans="1:28" ht="14.1" customHeight="1" x14ac:dyDescent="0.25">
      <c r="A72" s="115">
        <f t="shared" si="14"/>
        <v>570</v>
      </c>
      <c r="B72" s="115" t="s">
        <v>282</v>
      </c>
      <c r="C72" s="109">
        <f t="shared" si="15"/>
        <v>570</v>
      </c>
      <c r="D72" s="109" t="s">
        <v>282</v>
      </c>
      <c r="E72" s="116">
        <f t="shared" si="16"/>
        <v>570</v>
      </c>
      <c r="F72" s="116" t="s">
        <v>283</v>
      </c>
      <c r="G72" s="113">
        <f t="shared" si="17"/>
        <v>570</v>
      </c>
      <c r="H72" s="113" t="s">
        <v>283</v>
      </c>
      <c r="I72" s="110">
        <f t="shared" si="18"/>
        <v>570</v>
      </c>
      <c r="J72" s="110" t="s">
        <v>281</v>
      </c>
      <c r="K72" s="109">
        <f t="shared" si="19"/>
        <v>570</v>
      </c>
      <c r="L72" s="109" t="s">
        <v>282</v>
      </c>
      <c r="M72" s="110">
        <f t="shared" si="20"/>
        <v>570</v>
      </c>
      <c r="N72" s="110" t="s">
        <v>281</v>
      </c>
      <c r="O72" s="109">
        <f t="shared" si="21"/>
        <v>570</v>
      </c>
      <c r="P72" s="109" t="s">
        <v>282</v>
      </c>
      <c r="Q72" s="110">
        <f t="shared" si="22"/>
        <v>570</v>
      </c>
      <c r="R72" s="110" t="s">
        <v>281</v>
      </c>
      <c r="S72" s="109">
        <f t="shared" si="23"/>
        <v>570</v>
      </c>
      <c r="T72" s="109" t="s">
        <v>282</v>
      </c>
      <c r="U72" s="115">
        <f t="shared" si="24"/>
        <v>570</v>
      </c>
      <c r="V72" s="115" t="s">
        <v>282</v>
      </c>
      <c r="W72" s="109">
        <f t="shared" si="25"/>
        <v>570</v>
      </c>
      <c r="X72" s="109" t="s">
        <v>282</v>
      </c>
      <c r="Y72" s="111">
        <f t="shared" si="26"/>
        <v>570</v>
      </c>
      <c r="Z72" s="111" t="s">
        <v>282</v>
      </c>
      <c r="AA72" s="109">
        <f t="shared" si="27"/>
        <v>570</v>
      </c>
      <c r="AB72" s="109" t="s">
        <v>282</v>
      </c>
    </row>
    <row r="73" spans="1:28" ht="14.1" customHeight="1" x14ac:dyDescent="0.25">
      <c r="A73" s="115">
        <f t="shared" si="14"/>
        <v>571</v>
      </c>
      <c r="B73" s="115" t="s">
        <v>282</v>
      </c>
      <c r="C73" s="109">
        <f t="shared" si="15"/>
        <v>571</v>
      </c>
      <c r="D73" s="109" t="s">
        <v>282</v>
      </c>
      <c r="E73" s="116">
        <f t="shared" si="16"/>
        <v>571</v>
      </c>
      <c r="F73" s="116" t="s">
        <v>283</v>
      </c>
      <c r="G73" s="113">
        <f t="shared" si="17"/>
        <v>571</v>
      </c>
      <c r="H73" s="113" t="s">
        <v>283</v>
      </c>
      <c r="I73" s="111">
        <f t="shared" ref="I73:I102" si="28">I72+1</f>
        <v>571</v>
      </c>
      <c r="J73" s="111" t="s">
        <v>282</v>
      </c>
      <c r="K73" s="109">
        <f t="shared" ref="K73:K102" si="29">K72+1</f>
        <v>571</v>
      </c>
      <c r="L73" s="109" t="s">
        <v>282</v>
      </c>
      <c r="M73" s="110">
        <f t="shared" si="20"/>
        <v>571</v>
      </c>
      <c r="N73" s="110" t="s">
        <v>281</v>
      </c>
      <c r="O73" s="109">
        <f t="shared" si="21"/>
        <v>571</v>
      </c>
      <c r="P73" s="109" t="s">
        <v>282</v>
      </c>
      <c r="Q73" s="110">
        <f t="shared" si="22"/>
        <v>571</v>
      </c>
      <c r="R73" s="110" t="s">
        <v>281</v>
      </c>
      <c r="S73" s="109">
        <f t="shared" si="23"/>
        <v>571</v>
      </c>
      <c r="T73" s="109" t="s">
        <v>282</v>
      </c>
      <c r="U73" s="115">
        <f t="shared" si="24"/>
        <v>571</v>
      </c>
      <c r="V73" s="115" t="s">
        <v>282</v>
      </c>
      <c r="W73" s="109">
        <f t="shared" si="25"/>
        <v>571</v>
      </c>
      <c r="X73" s="109" t="s">
        <v>282</v>
      </c>
      <c r="Y73" s="111">
        <f t="shared" si="26"/>
        <v>571</v>
      </c>
      <c r="Z73" s="111" t="s">
        <v>282</v>
      </c>
      <c r="AA73" s="109">
        <f t="shared" si="27"/>
        <v>571</v>
      </c>
      <c r="AB73" s="109" t="s">
        <v>282</v>
      </c>
    </row>
    <row r="74" spans="1:28" ht="14.1" customHeight="1" x14ac:dyDescent="0.25">
      <c r="A74" s="116">
        <f t="shared" si="14"/>
        <v>572</v>
      </c>
      <c r="B74" s="116" t="s">
        <v>283</v>
      </c>
      <c r="C74" s="113">
        <f t="shared" si="15"/>
        <v>572</v>
      </c>
      <c r="D74" s="113" t="s">
        <v>283</v>
      </c>
      <c r="E74" s="116">
        <f t="shared" si="16"/>
        <v>572</v>
      </c>
      <c r="F74" s="116" t="s">
        <v>283</v>
      </c>
      <c r="G74" s="113">
        <f t="shared" si="17"/>
        <v>572</v>
      </c>
      <c r="H74" s="113" t="s">
        <v>283</v>
      </c>
      <c r="I74" s="112">
        <f t="shared" si="28"/>
        <v>572</v>
      </c>
      <c r="J74" s="112" t="s">
        <v>283</v>
      </c>
      <c r="K74" s="113">
        <f t="shared" si="29"/>
        <v>572</v>
      </c>
      <c r="L74" s="113" t="s">
        <v>283</v>
      </c>
      <c r="M74" s="111">
        <f t="shared" si="20"/>
        <v>572</v>
      </c>
      <c r="N74" s="111" t="s">
        <v>282</v>
      </c>
      <c r="O74" s="109">
        <f t="shared" si="21"/>
        <v>572</v>
      </c>
      <c r="P74" s="109" t="s">
        <v>282</v>
      </c>
      <c r="Q74" s="110">
        <f t="shared" si="22"/>
        <v>572</v>
      </c>
      <c r="R74" s="110" t="s">
        <v>281</v>
      </c>
      <c r="S74" s="109">
        <f t="shared" si="23"/>
        <v>572</v>
      </c>
      <c r="T74" s="109" t="s">
        <v>282</v>
      </c>
      <c r="U74" s="115">
        <f t="shared" si="24"/>
        <v>572</v>
      </c>
      <c r="V74" s="115" t="s">
        <v>282</v>
      </c>
      <c r="W74" s="109">
        <f t="shared" si="25"/>
        <v>572</v>
      </c>
      <c r="X74" s="109" t="s">
        <v>282</v>
      </c>
      <c r="Y74" s="111">
        <f t="shared" si="26"/>
        <v>572</v>
      </c>
      <c r="Z74" s="111" t="s">
        <v>282</v>
      </c>
      <c r="AA74" s="109">
        <f t="shared" si="27"/>
        <v>572</v>
      </c>
      <c r="AB74" s="109" t="s">
        <v>282</v>
      </c>
    </row>
    <row r="75" spans="1:28" ht="14.1" customHeight="1" x14ac:dyDescent="0.25">
      <c r="A75" s="116">
        <f t="shared" si="14"/>
        <v>573</v>
      </c>
      <c r="B75" s="116" t="s">
        <v>283</v>
      </c>
      <c r="C75" s="113">
        <f t="shared" si="15"/>
        <v>573</v>
      </c>
      <c r="D75" s="113" t="s">
        <v>283</v>
      </c>
      <c r="E75" s="116">
        <f t="shared" si="16"/>
        <v>573</v>
      </c>
      <c r="F75" s="116" t="s">
        <v>283</v>
      </c>
      <c r="G75" s="113">
        <f t="shared" si="17"/>
        <v>573</v>
      </c>
      <c r="H75" s="113" t="s">
        <v>283</v>
      </c>
      <c r="I75" s="112">
        <f t="shared" si="28"/>
        <v>573</v>
      </c>
      <c r="J75" s="112" t="s">
        <v>283</v>
      </c>
      <c r="K75" s="113">
        <f t="shared" si="29"/>
        <v>573</v>
      </c>
      <c r="L75" s="113" t="s">
        <v>283</v>
      </c>
      <c r="M75" s="111">
        <f t="shared" si="20"/>
        <v>573</v>
      </c>
      <c r="N75" s="111" t="s">
        <v>282</v>
      </c>
      <c r="O75" s="109">
        <f t="shared" si="21"/>
        <v>573</v>
      </c>
      <c r="P75" s="109" t="s">
        <v>282</v>
      </c>
      <c r="Q75" s="110">
        <f t="shared" si="22"/>
        <v>573</v>
      </c>
      <c r="R75" s="110" t="s">
        <v>281</v>
      </c>
      <c r="S75" s="109">
        <f t="shared" si="23"/>
        <v>573</v>
      </c>
      <c r="T75" s="109" t="s">
        <v>282</v>
      </c>
      <c r="U75" s="115">
        <f t="shared" si="24"/>
        <v>573</v>
      </c>
      <c r="V75" s="115" t="s">
        <v>282</v>
      </c>
      <c r="W75" s="109">
        <f t="shared" si="25"/>
        <v>573</v>
      </c>
      <c r="X75" s="109" t="s">
        <v>282</v>
      </c>
      <c r="Y75" s="111">
        <f t="shared" si="26"/>
        <v>573</v>
      </c>
      <c r="Z75" s="111" t="s">
        <v>282</v>
      </c>
      <c r="AA75" s="109">
        <f t="shared" si="27"/>
        <v>573</v>
      </c>
      <c r="AB75" s="109" t="s">
        <v>282</v>
      </c>
    </row>
    <row r="76" spans="1:28" ht="14.1" customHeight="1" x14ac:dyDescent="0.25">
      <c r="A76" s="116">
        <f t="shared" si="14"/>
        <v>574</v>
      </c>
      <c r="B76" s="116" t="s">
        <v>283</v>
      </c>
      <c r="C76" s="113">
        <f t="shared" si="15"/>
        <v>574</v>
      </c>
      <c r="D76" s="113" t="s">
        <v>283</v>
      </c>
      <c r="E76" s="116">
        <f t="shared" si="16"/>
        <v>574</v>
      </c>
      <c r="F76" s="116" t="s">
        <v>283</v>
      </c>
      <c r="G76" s="113">
        <f t="shared" si="17"/>
        <v>574</v>
      </c>
      <c r="H76" s="113" t="s">
        <v>283</v>
      </c>
      <c r="I76" s="112">
        <f t="shared" si="28"/>
        <v>574</v>
      </c>
      <c r="J76" s="112" t="s">
        <v>283</v>
      </c>
      <c r="K76" s="113">
        <f t="shared" si="29"/>
        <v>574</v>
      </c>
      <c r="L76" s="113" t="s">
        <v>283</v>
      </c>
      <c r="M76" s="112">
        <f t="shared" si="20"/>
        <v>574</v>
      </c>
      <c r="N76" s="112" t="s">
        <v>283</v>
      </c>
      <c r="O76" s="113">
        <f t="shared" si="21"/>
        <v>574</v>
      </c>
      <c r="P76" s="113" t="s">
        <v>283</v>
      </c>
      <c r="Q76" s="111">
        <f t="shared" si="22"/>
        <v>574</v>
      </c>
      <c r="R76" s="111" t="s">
        <v>282</v>
      </c>
      <c r="S76" s="109">
        <f t="shared" si="23"/>
        <v>574</v>
      </c>
      <c r="T76" s="109" t="s">
        <v>282</v>
      </c>
      <c r="U76" s="115">
        <f t="shared" si="24"/>
        <v>574</v>
      </c>
      <c r="V76" s="115" t="s">
        <v>282</v>
      </c>
      <c r="W76" s="109">
        <f t="shared" si="25"/>
        <v>574</v>
      </c>
      <c r="X76" s="109" t="s">
        <v>282</v>
      </c>
      <c r="Y76" s="111">
        <f t="shared" si="26"/>
        <v>574</v>
      </c>
      <c r="Z76" s="111" t="s">
        <v>282</v>
      </c>
      <c r="AA76" s="109">
        <f t="shared" si="27"/>
        <v>574</v>
      </c>
      <c r="AB76" s="109" t="s">
        <v>282</v>
      </c>
    </row>
    <row r="77" spans="1:28" ht="14.1" customHeight="1" x14ac:dyDescent="0.25">
      <c r="A77" s="116">
        <f t="shared" si="14"/>
        <v>575</v>
      </c>
      <c r="B77" s="116" t="s">
        <v>283</v>
      </c>
      <c r="C77" s="113">
        <f t="shared" si="15"/>
        <v>575</v>
      </c>
      <c r="D77" s="113" t="s">
        <v>283</v>
      </c>
      <c r="E77" s="116">
        <f t="shared" si="16"/>
        <v>575</v>
      </c>
      <c r="F77" s="116" t="s">
        <v>283</v>
      </c>
      <c r="G77" s="113">
        <f t="shared" si="17"/>
        <v>575</v>
      </c>
      <c r="H77" s="113" t="s">
        <v>283</v>
      </c>
      <c r="I77" s="112">
        <f t="shared" si="28"/>
        <v>575</v>
      </c>
      <c r="J77" s="112" t="s">
        <v>283</v>
      </c>
      <c r="K77" s="113">
        <f t="shared" si="29"/>
        <v>575</v>
      </c>
      <c r="L77" s="113" t="s">
        <v>283</v>
      </c>
      <c r="M77" s="112">
        <f t="shared" si="20"/>
        <v>575</v>
      </c>
      <c r="N77" s="112" t="s">
        <v>283</v>
      </c>
      <c r="O77" s="113">
        <f t="shared" si="21"/>
        <v>575</v>
      </c>
      <c r="P77" s="113" t="s">
        <v>283</v>
      </c>
      <c r="Q77" s="111">
        <f t="shared" si="22"/>
        <v>575</v>
      </c>
      <c r="R77" s="111" t="s">
        <v>282</v>
      </c>
      <c r="S77" s="109">
        <f t="shared" si="23"/>
        <v>575</v>
      </c>
      <c r="T77" s="109" t="s">
        <v>282</v>
      </c>
      <c r="U77" s="115">
        <f t="shared" si="24"/>
        <v>575</v>
      </c>
      <c r="V77" s="115" t="s">
        <v>282</v>
      </c>
      <c r="W77" s="109">
        <f t="shared" si="25"/>
        <v>575</v>
      </c>
      <c r="X77" s="109" t="s">
        <v>282</v>
      </c>
      <c r="Y77" s="111">
        <f t="shared" si="26"/>
        <v>575</v>
      </c>
      <c r="Z77" s="111" t="s">
        <v>282</v>
      </c>
      <c r="AA77" s="109">
        <f t="shared" si="27"/>
        <v>575</v>
      </c>
      <c r="AB77" s="109" t="s">
        <v>282</v>
      </c>
    </row>
    <row r="78" spans="1:28" ht="14.1" customHeight="1" x14ac:dyDescent="0.25">
      <c r="A78" s="116">
        <f t="shared" si="14"/>
        <v>576</v>
      </c>
      <c r="B78" s="116" t="s">
        <v>283</v>
      </c>
      <c r="C78" s="113">
        <f t="shared" si="15"/>
        <v>576</v>
      </c>
      <c r="D78" s="113" t="s">
        <v>283</v>
      </c>
      <c r="E78" s="116">
        <f t="shared" si="16"/>
        <v>576</v>
      </c>
      <c r="F78" s="116" t="s">
        <v>283</v>
      </c>
      <c r="G78" s="113">
        <f t="shared" si="17"/>
        <v>576</v>
      </c>
      <c r="H78" s="113" t="s">
        <v>283</v>
      </c>
      <c r="I78" s="112">
        <f t="shared" si="28"/>
        <v>576</v>
      </c>
      <c r="J78" s="112" t="s">
        <v>283</v>
      </c>
      <c r="K78" s="113">
        <f t="shared" si="29"/>
        <v>576</v>
      </c>
      <c r="L78" s="113" t="s">
        <v>283</v>
      </c>
      <c r="M78" s="112">
        <f t="shared" si="20"/>
        <v>576</v>
      </c>
      <c r="N78" s="112" t="s">
        <v>283</v>
      </c>
      <c r="O78" s="113">
        <f t="shared" si="21"/>
        <v>576</v>
      </c>
      <c r="P78" s="113" t="s">
        <v>283</v>
      </c>
      <c r="Q78" s="111">
        <f t="shared" si="22"/>
        <v>576</v>
      </c>
      <c r="R78" s="111" t="s">
        <v>282</v>
      </c>
      <c r="S78" s="109">
        <f t="shared" si="23"/>
        <v>576</v>
      </c>
      <c r="T78" s="109" t="s">
        <v>282</v>
      </c>
      <c r="U78" s="115">
        <f t="shared" si="24"/>
        <v>576</v>
      </c>
      <c r="V78" s="115" t="s">
        <v>282</v>
      </c>
      <c r="W78" s="109">
        <f t="shared" si="25"/>
        <v>576</v>
      </c>
      <c r="X78" s="109" t="s">
        <v>282</v>
      </c>
      <c r="Y78" s="111">
        <f t="shared" si="26"/>
        <v>576</v>
      </c>
      <c r="Z78" s="111" t="s">
        <v>282</v>
      </c>
      <c r="AA78" s="109">
        <f t="shared" si="27"/>
        <v>576</v>
      </c>
      <c r="AB78" s="109" t="s">
        <v>282</v>
      </c>
    </row>
    <row r="79" spans="1:28" ht="14.1" customHeight="1" x14ac:dyDescent="0.25">
      <c r="A79" s="116">
        <f t="shared" si="14"/>
        <v>577</v>
      </c>
      <c r="B79" s="116" t="s">
        <v>283</v>
      </c>
      <c r="C79" s="113">
        <f t="shared" si="15"/>
        <v>577</v>
      </c>
      <c r="D79" s="113" t="s">
        <v>283</v>
      </c>
      <c r="E79" s="116">
        <f t="shared" si="16"/>
        <v>577</v>
      </c>
      <c r="F79" s="116" t="s">
        <v>283</v>
      </c>
      <c r="G79" s="113">
        <f t="shared" si="17"/>
        <v>577</v>
      </c>
      <c r="H79" s="113" t="s">
        <v>283</v>
      </c>
      <c r="I79" s="112">
        <f t="shared" si="28"/>
        <v>577</v>
      </c>
      <c r="J79" s="112" t="s">
        <v>283</v>
      </c>
      <c r="K79" s="113">
        <f t="shared" si="29"/>
        <v>577</v>
      </c>
      <c r="L79" s="113" t="s">
        <v>283</v>
      </c>
      <c r="M79" s="112">
        <f t="shared" si="20"/>
        <v>577</v>
      </c>
      <c r="N79" s="112" t="s">
        <v>283</v>
      </c>
      <c r="O79" s="113">
        <f t="shared" si="21"/>
        <v>577</v>
      </c>
      <c r="P79" s="113" t="s">
        <v>283</v>
      </c>
      <c r="Q79" s="111">
        <f t="shared" si="22"/>
        <v>577</v>
      </c>
      <c r="R79" s="111" t="s">
        <v>282</v>
      </c>
      <c r="S79" s="109">
        <f t="shared" si="23"/>
        <v>577</v>
      </c>
      <c r="T79" s="109" t="s">
        <v>282</v>
      </c>
      <c r="U79" s="115">
        <f t="shared" si="24"/>
        <v>577</v>
      </c>
      <c r="V79" s="115" t="s">
        <v>282</v>
      </c>
      <c r="W79" s="109">
        <f t="shared" si="25"/>
        <v>577</v>
      </c>
      <c r="X79" s="109" t="s">
        <v>282</v>
      </c>
      <c r="Y79" s="111">
        <f t="shared" si="26"/>
        <v>577</v>
      </c>
      <c r="Z79" s="111" t="s">
        <v>282</v>
      </c>
      <c r="AA79" s="109">
        <f t="shared" si="27"/>
        <v>577</v>
      </c>
      <c r="AB79" s="109" t="s">
        <v>282</v>
      </c>
    </row>
    <row r="80" spans="1:28" ht="14.1" customHeight="1" x14ac:dyDescent="0.25">
      <c r="A80" s="116">
        <f t="shared" si="14"/>
        <v>578</v>
      </c>
      <c r="B80" s="116" t="s">
        <v>283</v>
      </c>
      <c r="C80" s="113">
        <f t="shared" si="15"/>
        <v>578</v>
      </c>
      <c r="D80" s="113" t="s">
        <v>283</v>
      </c>
      <c r="E80" s="116">
        <f t="shared" si="16"/>
        <v>578</v>
      </c>
      <c r="F80" s="116" t="s">
        <v>283</v>
      </c>
      <c r="G80" s="113">
        <f t="shared" si="17"/>
        <v>578</v>
      </c>
      <c r="H80" s="113" t="s">
        <v>283</v>
      </c>
      <c r="I80" s="112">
        <f t="shared" si="28"/>
        <v>578</v>
      </c>
      <c r="J80" s="112" t="s">
        <v>283</v>
      </c>
      <c r="K80" s="113">
        <f t="shared" si="29"/>
        <v>578</v>
      </c>
      <c r="L80" s="113" t="s">
        <v>283</v>
      </c>
      <c r="M80" s="112">
        <f t="shared" si="20"/>
        <v>578</v>
      </c>
      <c r="N80" s="112" t="s">
        <v>283</v>
      </c>
      <c r="O80" s="113">
        <f t="shared" si="21"/>
        <v>578</v>
      </c>
      <c r="P80" s="113" t="s">
        <v>283</v>
      </c>
      <c r="Q80" s="111">
        <f t="shared" si="22"/>
        <v>578</v>
      </c>
      <c r="R80" s="111" t="s">
        <v>282</v>
      </c>
      <c r="S80" s="109">
        <f t="shared" si="23"/>
        <v>578</v>
      </c>
      <c r="T80" s="109" t="s">
        <v>282</v>
      </c>
      <c r="U80" s="115">
        <f t="shared" si="24"/>
        <v>578</v>
      </c>
      <c r="V80" s="115" t="s">
        <v>282</v>
      </c>
      <c r="W80" s="109">
        <f t="shared" si="25"/>
        <v>578</v>
      </c>
      <c r="X80" s="109" t="s">
        <v>282</v>
      </c>
      <c r="Y80" s="111">
        <f t="shared" si="26"/>
        <v>578</v>
      </c>
      <c r="Z80" s="111" t="s">
        <v>282</v>
      </c>
      <c r="AA80" s="109">
        <f t="shared" si="27"/>
        <v>578</v>
      </c>
      <c r="AB80" s="109" t="s">
        <v>282</v>
      </c>
    </row>
    <row r="81" spans="1:28" ht="14.1" customHeight="1" x14ac:dyDescent="0.25">
      <c r="A81" s="116">
        <f t="shared" si="14"/>
        <v>579</v>
      </c>
      <c r="B81" s="116" t="s">
        <v>283</v>
      </c>
      <c r="C81" s="113">
        <f t="shared" si="15"/>
        <v>579</v>
      </c>
      <c r="D81" s="113" t="s">
        <v>283</v>
      </c>
      <c r="E81" s="116">
        <f t="shared" si="16"/>
        <v>579</v>
      </c>
      <c r="F81" s="116" t="s">
        <v>283</v>
      </c>
      <c r="G81" s="113">
        <f t="shared" si="17"/>
        <v>579</v>
      </c>
      <c r="H81" s="113" t="s">
        <v>283</v>
      </c>
      <c r="I81" s="112">
        <f t="shared" si="28"/>
        <v>579</v>
      </c>
      <c r="J81" s="112" t="s">
        <v>283</v>
      </c>
      <c r="K81" s="113">
        <f t="shared" si="29"/>
        <v>579</v>
      </c>
      <c r="L81" s="113" t="s">
        <v>283</v>
      </c>
      <c r="M81" s="112">
        <f t="shared" si="20"/>
        <v>579</v>
      </c>
      <c r="N81" s="112" t="s">
        <v>283</v>
      </c>
      <c r="O81" s="113">
        <f t="shared" si="21"/>
        <v>579</v>
      </c>
      <c r="P81" s="113" t="s">
        <v>283</v>
      </c>
      <c r="Q81" s="111">
        <f t="shared" si="22"/>
        <v>579</v>
      </c>
      <c r="R81" s="111" t="s">
        <v>282</v>
      </c>
      <c r="S81" s="109">
        <f t="shared" si="23"/>
        <v>579</v>
      </c>
      <c r="T81" s="109" t="s">
        <v>282</v>
      </c>
      <c r="U81" s="115">
        <f t="shared" si="24"/>
        <v>579</v>
      </c>
      <c r="V81" s="115" t="s">
        <v>282</v>
      </c>
      <c r="W81" s="109">
        <f t="shared" si="25"/>
        <v>579</v>
      </c>
      <c r="X81" s="109" t="s">
        <v>282</v>
      </c>
      <c r="Y81" s="111">
        <f t="shared" si="26"/>
        <v>579</v>
      </c>
      <c r="Z81" s="111" t="s">
        <v>282</v>
      </c>
      <c r="AA81" s="109">
        <f t="shared" si="27"/>
        <v>579</v>
      </c>
      <c r="AB81" s="109" t="s">
        <v>282</v>
      </c>
    </row>
    <row r="82" spans="1:28" ht="14.1" customHeight="1" x14ac:dyDescent="0.25">
      <c r="A82" s="116">
        <f t="shared" si="14"/>
        <v>580</v>
      </c>
      <c r="B82" s="116" t="s">
        <v>283</v>
      </c>
      <c r="C82" s="113">
        <f t="shared" si="15"/>
        <v>580</v>
      </c>
      <c r="D82" s="113" t="s">
        <v>283</v>
      </c>
      <c r="E82" s="116">
        <f t="shared" si="16"/>
        <v>580</v>
      </c>
      <c r="F82" s="116" t="s">
        <v>283</v>
      </c>
      <c r="G82" s="113">
        <f t="shared" si="17"/>
        <v>580</v>
      </c>
      <c r="H82" s="113" t="s">
        <v>283</v>
      </c>
      <c r="I82" s="112">
        <f t="shared" si="28"/>
        <v>580</v>
      </c>
      <c r="J82" s="112" t="s">
        <v>283</v>
      </c>
      <c r="K82" s="113">
        <f t="shared" si="29"/>
        <v>580</v>
      </c>
      <c r="L82" s="113" t="s">
        <v>283</v>
      </c>
      <c r="M82" s="112">
        <f t="shared" si="20"/>
        <v>580</v>
      </c>
      <c r="N82" s="112" t="s">
        <v>283</v>
      </c>
      <c r="O82" s="113">
        <f t="shared" si="21"/>
        <v>580</v>
      </c>
      <c r="P82" s="113" t="s">
        <v>283</v>
      </c>
      <c r="Q82" s="111">
        <f t="shared" si="22"/>
        <v>580</v>
      </c>
      <c r="R82" s="111" t="s">
        <v>282</v>
      </c>
      <c r="S82" s="109">
        <f t="shared" si="23"/>
        <v>580</v>
      </c>
      <c r="T82" s="109" t="s">
        <v>282</v>
      </c>
      <c r="U82" s="115">
        <f t="shared" si="24"/>
        <v>580</v>
      </c>
      <c r="V82" s="115" t="s">
        <v>282</v>
      </c>
      <c r="W82" s="109">
        <f t="shared" si="25"/>
        <v>580</v>
      </c>
      <c r="X82" s="109" t="s">
        <v>282</v>
      </c>
      <c r="Y82" s="111">
        <f t="shared" si="26"/>
        <v>580</v>
      </c>
      <c r="Z82" s="111" t="s">
        <v>282</v>
      </c>
      <c r="AA82" s="109">
        <f t="shared" si="27"/>
        <v>580</v>
      </c>
      <c r="AB82" s="109" t="s">
        <v>282</v>
      </c>
    </row>
    <row r="83" spans="1:28" ht="14.1" customHeight="1" x14ac:dyDescent="0.25">
      <c r="A83" s="116">
        <f t="shared" si="14"/>
        <v>581</v>
      </c>
      <c r="B83" s="116" t="s">
        <v>283</v>
      </c>
      <c r="C83" s="113">
        <f t="shared" si="15"/>
        <v>581</v>
      </c>
      <c r="D83" s="113" t="s">
        <v>283</v>
      </c>
      <c r="E83" s="116">
        <f t="shared" si="16"/>
        <v>581</v>
      </c>
      <c r="F83" s="116" t="s">
        <v>283</v>
      </c>
      <c r="G83" s="113">
        <f t="shared" si="17"/>
        <v>581</v>
      </c>
      <c r="H83" s="113" t="s">
        <v>283</v>
      </c>
      <c r="I83" s="112">
        <f t="shared" si="28"/>
        <v>581</v>
      </c>
      <c r="J83" s="112" t="s">
        <v>283</v>
      </c>
      <c r="K83" s="113">
        <f t="shared" si="29"/>
        <v>581</v>
      </c>
      <c r="L83" s="113" t="s">
        <v>283</v>
      </c>
      <c r="M83" s="112">
        <f t="shared" si="20"/>
        <v>581</v>
      </c>
      <c r="N83" s="112" t="s">
        <v>283</v>
      </c>
      <c r="O83" s="113">
        <f t="shared" si="21"/>
        <v>581</v>
      </c>
      <c r="P83" s="113" t="s">
        <v>283</v>
      </c>
      <c r="Q83" s="111">
        <f t="shared" si="22"/>
        <v>581</v>
      </c>
      <c r="R83" s="111" t="s">
        <v>282</v>
      </c>
      <c r="S83" s="109">
        <f t="shared" si="23"/>
        <v>581</v>
      </c>
      <c r="T83" s="109" t="s">
        <v>282</v>
      </c>
      <c r="U83" s="115">
        <f t="shared" si="24"/>
        <v>581</v>
      </c>
      <c r="V83" s="115" t="s">
        <v>282</v>
      </c>
      <c r="W83" s="109">
        <f t="shared" si="25"/>
        <v>581</v>
      </c>
      <c r="X83" s="109" t="s">
        <v>282</v>
      </c>
      <c r="Y83" s="111">
        <f t="shared" si="26"/>
        <v>581</v>
      </c>
      <c r="Z83" s="111" t="s">
        <v>282</v>
      </c>
      <c r="AA83" s="109">
        <f t="shared" si="27"/>
        <v>581</v>
      </c>
      <c r="AB83" s="109" t="s">
        <v>282</v>
      </c>
    </row>
    <row r="84" spans="1:28" ht="14.1" customHeight="1" x14ac:dyDescent="0.25">
      <c r="A84" s="116">
        <f t="shared" si="14"/>
        <v>582</v>
      </c>
      <c r="B84" s="116" t="s">
        <v>283</v>
      </c>
      <c r="C84" s="113">
        <f t="shared" si="15"/>
        <v>582</v>
      </c>
      <c r="D84" s="113" t="s">
        <v>283</v>
      </c>
      <c r="E84" s="116">
        <f t="shared" si="16"/>
        <v>582</v>
      </c>
      <c r="F84" s="116" t="s">
        <v>283</v>
      </c>
      <c r="G84" s="113">
        <f t="shared" si="17"/>
        <v>582</v>
      </c>
      <c r="H84" s="113" t="s">
        <v>283</v>
      </c>
      <c r="I84" s="112">
        <f t="shared" si="28"/>
        <v>582</v>
      </c>
      <c r="J84" s="112" t="s">
        <v>283</v>
      </c>
      <c r="K84" s="113">
        <f t="shared" si="29"/>
        <v>582</v>
      </c>
      <c r="L84" s="113" t="s">
        <v>283</v>
      </c>
      <c r="M84" s="112">
        <f t="shared" si="20"/>
        <v>582</v>
      </c>
      <c r="N84" s="112" t="s">
        <v>283</v>
      </c>
      <c r="O84" s="113">
        <f t="shared" si="21"/>
        <v>582</v>
      </c>
      <c r="P84" s="113" t="s">
        <v>283</v>
      </c>
      <c r="Q84" s="111">
        <f t="shared" si="22"/>
        <v>582</v>
      </c>
      <c r="R84" s="111" t="s">
        <v>282</v>
      </c>
      <c r="S84" s="109">
        <f t="shared" si="23"/>
        <v>582</v>
      </c>
      <c r="T84" s="109" t="s">
        <v>282</v>
      </c>
      <c r="U84" s="115">
        <f t="shared" si="24"/>
        <v>582</v>
      </c>
      <c r="V84" s="115" t="s">
        <v>282</v>
      </c>
      <c r="W84" s="109">
        <f t="shared" si="25"/>
        <v>582</v>
      </c>
      <c r="X84" s="109" t="s">
        <v>282</v>
      </c>
      <c r="Y84" s="111">
        <f t="shared" si="26"/>
        <v>582</v>
      </c>
      <c r="Z84" s="111" t="s">
        <v>282</v>
      </c>
      <c r="AA84" s="109">
        <f t="shared" si="27"/>
        <v>582</v>
      </c>
      <c r="AB84" s="109" t="s">
        <v>282</v>
      </c>
    </row>
    <row r="85" spans="1:28" ht="14.1" customHeight="1" x14ac:dyDescent="0.25">
      <c r="A85" s="116">
        <f t="shared" si="14"/>
        <v>583</v>
      </c>
      <c r="B85" s="116" t="s">
        <v>283</v>
      </c>
      <c r="C85" s="113">
        <f t="shared" si="15"/>
        <v>583</v>
      </c>
      <c r="D85" s="113" t="s">
        <v>283</v>
      </c>
      <c r="E85" s="116">
        <f t="shared" si="16"/>
        <v>583</v>
      </c>
      <c r="F85" s="116" t="s">
        <v>283</v>
      </c>
      <c r="G85" s="113">
        <f t="shared" si="17"/>
        <v>583</v>
      </c>
      <c r="H85" s="113" t="s">
        <v>283</v>
      </c>
      <c r="I85" s="112">
        <f t="shared" si="28"/>
        <v>583</v>
      </c>
      <c r="J85" s="112" t="s">
        <v>283</v>
      </c>
      <c r="K85" s="113">
        <f t="shared" si="29"/>
        <v>583</v>
      </c>
      <c r="L85" s="113" t="s">
        <v>283</v>
      </c>
      <c r="M85" s="112">
        <f t="shared" si="20"/>
        <v>583</v>
      </c>
      <c r="N85" s="112" t="s">
        <v>283</v>
      </c>
      <c r="O85" s="113">
        <f t="shared" si="21"/>
        <v>583</v>
      </c>
      <c r="P85" s="113" t="s">
        <v>283</v>
      </c>
      <c r="Q85" s="111">
        <f t="shared" si="22"/>
        <v>583</v>
      </c>
      <c r="R85" s="111" t="s">
        <v>282</v>
      </c>
      <c r="S85" s="109">
        <f t="shared" si="23"/>
        <v>583</v>
      </c>
      <c r="T85" s="109" t="s">
        <v>282</v>
      </c>
      <c r="U85" s="115">
        <f t="shared" si="24"/>
        <v>583</v>
      </c>
      <c r="V85" s="115" t="s">
        <v>282</v>
      </c>
      <c r="W85" s="109">
        <f t="shared" si="25"/>
        <v>583</v>
      </c>
      <c r="X85" s="109" t="s">
        <v>282</v>
      </c>
      <c r="Y85" s="111">
        <f t="shared" si="26"/>
        <v>583</v>
      </c>
      <c r="Z85" s="111" t="s">
        <v>282</v>
      </c>
      <c r="AA85" s="109">
        <f t="shared" si="27"/>
        <v>583</v>
      </c>
      <c r="AB85" s="109" t="s">
        <v>282</v>
      </c>
    </row>
    <row r="86" spans="1:28" ht="14.1" customHeight="1" x14ac:dyDescent="0.25">
      <c r="A86" s="116">
        <f t="shared" si="14"/>
        <v>584</v>
      </c>
      <c r="B86" s="116" t="s">
        <v>283</v>
      </c>
      <c r="C86" s="113">
        <f t="shared" si="15"/>
        <v>584</v>
      </c>
      <c r="D86" s="113" t="s">
        <v>283</v>
      </c>
      <c r="E86" s="116">
        <f t="shared" si="16"/>
        <v>584</v>
      </c>
      <c r="F86" s="116" t="s">
        <v>283</v>
      </c>
      <c r="G86" s="113">
        <f t="shared" si="17"/>
        <v>584</v>
      </c>
      <c r="H86" s="113" t="s">
        <v>283</v>
      </c>
      <c r="I86" s="112">
        <f t="shared" si="28"/>
        <v>584</v>
      </c>
      <c r="J86" s="112" t="s">
        <v>283</v>
      </c>
      <c r="K86" s="113">
        <f t="shared" si="29"/>
        <v>584</v>
      </c>
      <c r="L86" s="113" t="s">
        <v>283</v>
      </c>
      <c r="M86" s="112">
        <f t="shared" si="20"/>
        <v>584</v>
      </c>
      <c r="N86" s="112" t="s">
        <v>283</v>
      </c>
      <c r="O86" s="113">
        <f t="shared" si="21"/>
        <v>584</v>
      </c>
      <c r="P86" s="113" t="s">
        <v>283</v>
      </c>
      <c r="Q86" s="111">
        <f t="shared" si="22"/>
        <v>584</v>
      </c>
      <c r="R86" s="111" t="s">
        <v>282</v>
      </c>
      <c r="S86" s="109">
        <f t="shared" si="23"/>
        <v>584</v>
      </c>
      <c r="T86" s="109" t="s">
        <v>282</v>
      </c>
      <c r="U86" s="115">
        <f t="shared" si="24"/>
        <v>584</v>
      </c>
      <c r="V86" s="115" t="s">
        <v>282</v>
      </c>
      <c r="W86" s="109">
        <f t="shared" si="25"/>
        <v>584</v>
      </c>
      <c r="X86" s="109" t="s">
        <v>282</v>
      </c>
      <c r="Y86" s="111">
        <f t="shared" si="26"/>
        <v>584</v>
      </c>
      <c r="Z86" s="111" t="s">
        <v>282</v>
      </c>
      <c r="AA86" s="109">
        <f t="shared" si="27"/>
        <v>584</v>
      </c>
      <c r="AB86" s="109" t="s">
        <v>282</v>
      </c>
    </row>
    <row r="87" spans="1:28" ht="14.1" customHeight="1" x14ac:dyDescent="0.25">
      <c r="A87" s="116">
        <f t="shared" si="14"/>
        <v>585</v>
      </c>
      <c r="B87" s="116" t="s">
        <v>283</v>
      </c>
      <c r="C87" s="113">
        <f t="shared" si="15"/>
        <v>585</v>
      </c>
      <c r="D87" s="113" t="s">
        <v>283</v>
      </c>
      <c r="E87" s="116">
        <f t="shared" si="16"/>
        <v>585</v>
      </c>
      <c r="F87" s="116" t="s">
        <v>283</v>
      </c>
      <c r="G87" s="113">
        <f t="shared" si="17"/>
        <v>585</v>
      </c>
      <c r="H87" s="113" t="s">
        <v>283</v>
      </c>
      <c r="I87" s="112">
        <f t="shared" si="28"/>
        <v>585</v>
      </c>
      <c r="J87" s="112" t="s">
        <v>283</v>
      </c>
      <c r="K87" s="113">
        <f t="shared" si="29"/>
        <v>585</v>
      </c>
      <c r="L87" s="113" t="s">
        <v>283</v>
      </c>
      <c r="M87" s="112">
        <f t="shared" si="20"/>
        <v>585</v>
      </c>
      <c r="N87" s="112" t="s">
        <v>283</v>
      </c>
      <c r="O87" s="113">
        <f t="shared" si="21"/>
        <v>585</v>
      </c>
      <c r="P87" s="113" t="s">
        <v>283</v>
      </c>
      <c r="Q87" s="111">
        <f t="shared" si="22"/>
        <v>585</v>
      </c>
      <c r="R87" s="111" t="s">
        <v>282</v>
      </c>
      <c r="S87" s="109">
        <f t="shared" si="23"/>
        <v>585</v>
      </c>
      <c r="T87" s="109" t="s">
        <v>282</v>
      </c>
      <c r="U87" s="115">
        <f t="shared" si="24"/>
        <v>585</v>
      </c>
      <c r="V87" s="115" t="s">
        <v>282</v>
      </c>
      <c r="W87" s="109">
        <f t="shared" si="25"/>
        <v>585</v>
      </c>
      <c r="X87" s="109" t="s">
        <v>282</v>
      </c>
      <c r="Y87" s="111">
        <f t="shared" si="26"/>
        <v>585</v>
      </c>
      <c r="Z87" s="111" t="s">
        <v>282</v>
      </c>
      <c r="AA87" s="109">
        <f t="shared" si="27"/>
        <v>585</v>
      </c>
      <c r="AB87" s="109" t="s">
        <v>282</v>
      </c>
    </row>
    <row r="88" spans="1:28" ht="14.1" customHeight="1" x14ac:dyDescent="0.25">
      <c r="A88" s="116">
        <f t="shared" si="14"/>
        <v>586</v>
      </c>
      <c r="B88" s="116" t="s">
        <v>283</v>
      </c>
      <c r="C88" s="113">
        <f t="shared" si="15"/>
        <v>586</v>
      </c>
      <c r="D88" s="113" t="s">
        <v>283</v>
      </c>
      <c r="E88" s="116">
        <f t="shared" si="16"/>
        <v>586</v>
      </c>
      <c r="F88" s="116" t="s">
        <v>283</v>
      </c>
      <c r="G88" s="113">
        <f t="shared" si="17"/>
        <v>586</v>
      </c>
      <c r="H88" s="113" t="s">
        <v>283</v>
      </c>
      <c r="I88" s="112">
        <f t="shared" si="28"/>
        <v>586</v>
      </c>
      <c r="J88" s="112" t="s">
        <v>283</v>
      </c>
      <c r="K88" s="113">
        <f t="shared" si="29"/>
        <v>586</v>
      </c>
      <c r="L88" s="113" t="s">
        <v>283</v>
      </c>
      <c r="M88" s="112">
        <f t="shared" si="20"/>
        <v>586</v>
      </c>
      <c r="N88" s="112" t="s">
        <v>283</v>
      </c>
      <c r="O88" s="113">
        <f t="shared" si="21"/>
        <v>586</v>
      </c>
      <c r="P88" s="113" t="s">
        <v>283</v>
      </c>
      <c r="Q88" s="111">
        <f t="shared" si="22"/>
        <v>586</v>
      </c>
      <c r="R88" s="111" t="s">
        <v>282</v>
      </c>
      <c r="S88" s="109">
        <f t="shared" si="23"/>
        <v>586</v>
      </c>
      <c r="T88" s="109" t="s">
        <v>282</v>
      </c>
      <c r="U88" s="115">
        <f t="shared" si="24"/>
        <v>586</v>
      </c>
      <c r="V88" s="115" t="s">
        <v>282</v>
      </c>
      <c r="W88" s="109">
        <f t="shared" si="25"/>
        <v>586</v>
      </c>
      <c r="X88" s="109" t="s">
        <v>282</v>
      </c>
      <c r="Y88" s="111">
        <f t="shared" si="26"/>
        <v>586</v>
      </c>
      <c r="Z88" s="111" t="s">
        <v>282</v>
      </c>
      <c r="AA88" s="109">
        <f t="shared" si="27"/>
        <v>586</v>
      </c>
      <c r="AB88" s="109" t="s">
        <v>282</v>
      </c>
    </row>
    <row r="89" spans="1:28" ht="14.1" customHeight="1" x14ac:dyDescent="0.25">
      <c r="A89" s="116">
        <f t="shared" si="14"/>
        <v>587</v>
      </c>
      <c r="B89" s="116" t="s">
        <v>283</v>
      </c>
      <c r="C89" s="113">
        <f t="shared" si="15"/>
        <v>587</v>
      </c>
      <c r="D89" s="113" t="s">
        <v>283</v>
      </c>
      <c r="E89" s="116">
        <f t="shared" si="16"/>
        <v>587</v>
      </c>
      <c r="F89" s="116" t="s">
        <v>283</v>
      </c>
      <c r="G89" s="113">
        <f t="shared" si="17"/>
        <v>587</v>
      </c>
      <c r="H89" s="113" t="s">
        <v>283</v>
      </c>
      <c r="I89" s="112">
        <f t="shared" si="28"/>
        <v>587</v>
      </c>
      <c r="J89" s="112" t="s">
        <v>283</v>
      </c>
      <c r="K89" s="113">
        <f t="shared" si="29"/>
        <v>587</v>
      </c>
      <c r="L89" s="113" t="s">
        <v>283</v>
      </c>
      <c r="M89" s="112">
        <f t="shared" si="20"/>
        <v>587</v>
      </c>
      <c r="N89" s="112" t="s">
        <v>283</v>
      </c>
      <c r="O89" s="113">
        <f t="shared" si="21"/>
        <v>587</v>
      </c>
      <c r="P89" s="113" t="s">
        <v>283</v>
      </c>
      <c r="Q89" s="111">
        <f t="shared" si="22"/>
        <v>587</v>
      </c>
      <c r="R89" s="111" t="s">
        <v>282</v>
      </c>
      <c r="S89" s="109">
        <f t="shared" si="23"/>
        <v>587</v>
      </c>
      <c r="T89" s="109" t="s">
        <v>282</v>
      </c>
      <c r="U89" s="115">
        <f t="shared" si="24"/>
        <v>587</v>
      </c>
      <c r="V89" s="115" t="s">
        <v>282</v>
      </c>
      <c r="W89" s="109">
        <f t="shared" si="25"/>
        <v>587</v>
      </c>
      <c r="X89" s="109" t="s">
        <v>282</v>
      </c>
      <c r="Y89" s="111">
        <f t="shared" si="26"/>
        <v>587</v>
      </c>
      <c r="Z89" s="111" t="s">
        <v>282</v>
      </c>
      <c r="AA89" s="109">
        <f t="shared" si="27"/>
        <v>587</v>
      </c>
      <c r="AB89" s="109" t="s">
        <v>282</v>
      </c>
    </row>
    <row r="90" spans="1:28" ht="14.1" customHeight="1" x14ac:dyDescent="0.25">
      <c r="A90" s="116">
        <f t="shared" si="14"/>
        <v>588</v>
      </c>
      <c r="B90" s="116" t="s">
        <v>283</v>
      </c>
      <c r="C90" s="113">
        <f t="shared" si="15"/>
        <v>588</v>
      </c>
      <c r="D90" s="113" t="s">
        <v>283</v>
      </c>
      <c r="E90" s="116">
        <f t="shared" si="16"/>
        <v>588</v>
      </c>
      <c r="F90" s="116" t="s">
        <v>283</v>
      </c>
      <c r="G90" s="113">
        <f t="shared" si="17"/>
        <v>588</v>
      </c>
      <c r="H90" s="113" t="s">
        <v>283</v>
      </c>
      <c r="I90" s="112">
        <f t="shared" si="28"/>
        <v>588</v>
      </c>
      <c r="J90" s="112" t="s">
        <v>283</v>
      </c>
      <c r="K90" s="113">
        <f t="shared" si="29"/>
        <v>588</v>
      </c>
      <c r="L90" s="113" t="s">
        <v>283</v>
      </c>
      <c r="M90" s="112">
        <f t="shared" si="20"/>
        <v>588</v>
      </c>
      <c r="N90" s="112" t="s">
        <v>283</v>
      </c>
      <c r="O90" s="113">
        <f t="shared" si="21"/>
        <v>588</v>
      </c>
      <c r="P90" s="113" t="s">
        <v>283</v>
      </c>
      <c r="Q90" s="111">
        <f t="shared" si="22"/>
        <v>588</v>
      </c>
      <c r="R90" s="111" t="s">
        <v>282</v>
      </c>
      <c r="S90" s="109">
        <f t="shared" si="23"/>
        <v>588</v>
      </c>
      <c r="T90" s="109" t="s">
        <v>282</v>
      </c>
      <c r="U90" s="115">
        <f t="shared" si="24"/>
        <v>588</v>
      </c>
      <c r="V90" s="115" t="s">
        <v>282</v>
      </c>
      <c r="W90" s="109">
        <f t="shared" si="25"/>
        <v>588</v>
      </c>
      <c r="X90" s="109" t="s">
        <v>282</v>
      </c>
      <c r="Y90" s="111">
        <f t="shared" si="26"/>
        <v>588</v>
      </c>
      <c r="Z90" s="111" t="s">
        <v>282</v>
      </c>
      <c r="AA90" s="109">
        <f t="shared" si="27"/>
        <v>588</v>
      </c>
      <c r="AB90" s="109" t="s">
        <v>282</v>
      </c>
    </row>
    <row r="91" spans="1:28" ht="14.1" customHeight="1" x14ac:dyDescent="0.25">
      <c r="A91" s="116">
        <f t="shared" si="14"/>
        <v>589</v>
      </c>
      <c r="B91" s="116" t="s">
        <v>283</v>
      </c>
      <c r="C91" s="113">
        <f t="shared" si="15"/>
        <v>589</v>
      </c>
      <c r="D91" s="113" t="s">
        <v>283</v>
      </c>
      <c r="E91" s="116">
        <f t="shared" si="16"/>
        <v>589</v>
      </c>
      <c r="F91" s="116" t="s">
        <v>283</v>
      </c>
      <c r="G91" s="113">
        <f t="shared" si="17"/>
        <v>589</v>
      </c>
      <c r="H91" s="113" t="s">
        <v>283</v>
      </c>
      <c r="I91" s="112">
        <f t="shared" si="28"/>
        <v>589</v>
      </c>
      <c r="J91" s="112" t="s">
        <v>283</v>
      </c>
      <c r="K91" s="113">
        <f t="shared" si="29"/>
        <v>589</v>
      </c>
      <c r="L91" s="113" t="s">
        <v>283</v>
      </c>
      <c r="M91" s="112">
        <f t="shared" si="20"/>
        <v>589</v>
      </c>
      <c r="N91" s="112" t="s">
        <v>283</v>
      </c>
      <c r="O91" s="113">
        <f t="shared" si="21"/>
        <v>589</v>
      </c>
      <c r="P91" s="113" t="s">
        <v>283</v>
      </c>
      <c r="Q91" s="111">
        <f t="shared" si="22"/>
        <v>589</v>
      </c>
      <c r="R91" s="111" t="s">
        <v>282</v>
      </c>
      <c r="S91" s="109">
        <f t="shared" si="23"/>
        <v>589</v>
      </c>
      <c r="T91" s="109" t="s">
        <v>282</v>
      </c>
      <c r="U91" s="115">
        <f t="shared" si="24"/>
        <v>589</v>
      </c>
      <c r="V91" s="115" t="s">
        <v>282</v>
      </c>
      <c r="W91" s="109">
        <f t="shared" si="25"/>
        <v>589</v>
      </c>
      <c r="X91" s="109" t="s">
        <v>282</v>
      </c>
      <c r="Y91" s="111">
        <f t="shared" si="26"/>
        <v>589</v>
      </c>
      <c r="Z91" s="111" t="s">
        <v>282</v>
      </c>
      <c r="AA91" s="109">
        <f t="shared" si="27"/>
        <v>589</v>
      </c>
      <c r="AB91" s="109" t="s">
        <v>282</v>
      </c>
    </row>
    <row r="92" spans="1:28" ht="14.1" customHeight="1" x14ac:dyDescent="0.25">
      <c r="A92" s="116">
        <f t="shared" si="14"/>
        <v>590</v>
      </c>
      <c r="B92" s="116" t="s">
        <v>283</v>
      </c>
      <c r="C92" s="113">
        <f t="shared" si="15"/>
        <v>590</v>
      </c>
      <c r="D92" s="113" t="s">
        <v>283</v>
      </c>
      <c r="E92" s="116">
        <f t="shared" si="16"/>
        <v>590</v>
      </c>
      <c r="F92" s="116" t="s">
        <v>283</v>
      </c>
      <c r="G92" s="113">
        <f t="shared" si="17"/>
        <v>590</v>
      </c>
      <c r="H92" s="113" t="s">
        <v>283</v>
      </c>
      <c r="I92" s="112">
        <f t="shared" si="28"/>
        <v>590</v>
      </c>
      <c r="J92" s="112" t="s">
        <v>283</v>
      </c>
      <c r="K92" s="113">
        <f t="shared" si="29"/>
        <v>590</v>
      </c>
      <c r="L92" s="113" t="s">
        <v>283</v>
      </c>
      <c r="M92" s="112">
        <f t="shared" si="20"/>
        <v>590</v>
      </c>
      <c r="N92" s="112" t="s">
        <v>283</v>
      </c>
      <c r="O92" s="113">
        <f t="shared" si="21"/>
        <v>590</v>
      </c>
      <c r="P92" s="113" t="s">
        <v>283</v>
      </c>
      <c r="Q92" s="111">
        <f t="shared" si="22"/>
        <v>590</v>
      </c>
      <c r="R92" s="111" t="s">
        <v>282</v>
      </c>
      <c r="S92" s="109">
        <f t="shared" si="23"/>
        <v>590</v>
      </c>
      <c r="T92" s="109" t="s">
        <v>282</v>
      </c>
      <c r="U92" s="115">
        <f t="shared" si="24"/>
        <v>590</v>
      </c>
      <c r="V92" s="115" t="s">
        <v>282</v>
      </c>
      <c r="W92" s="109">
        <f t="shared" si="25"/>
        <v>590</v>
      </c>
      <c r="X92" s="109" t="s">
        <v>282</v>
      </c>
      <c r="Y92" s="111">
        <f t="shared" si="26"/>
        <v>590</v>
      </c>
      <c r="Z92" s="111" t="s">
        <v>282</v>
      </c>
      <c r="AA92" s="109">
        <f t="shared" si="27"/>
        <v>590</v>
      </c>
      <c r="AB92" s="109" t="s">
        <v>282</v>
      </c>
    </row>
    <row r="93" spans="1:28" ht="14.1" customHeight="1" x14ac:dyDescent="0.25">
      <c r="A93" s="116">
        <f t="shared" si="14"/>
        <v>591</v>
      </c>
      <c r="B93" s="116" t="s">
        <v>283</v>
      </c>
      <c r="C93" s="113">
        <f t="shared" si="15"/>
        <v>591</v>
      </c>
      <c r="D93" s="113" t="s">
        <v>283</v>
      </c>
      <c r="E93" s="116">
        <f t="shared" si="16"/>
        <v>591</v>
      </c>
      <c r="F93" s="116" t="s">
        <v>283</v>
      </c>
      <c r="G93" s="113">
        <f t="shared" si="17"/>
        <v>591</v>
      </c>
      <c r="H93" s="113" t="s">
        <v>283</v>
      </c>
      <c r="I93" s="112">
        <f t="shared" si="28"/>
        <v>591</v>
      </c>
      <c r="J93" s="112" t="s">
        <v>283</v>
      </c>
      <c r="K93" s="113">
        <f t="shared" si="29"/>
        <v>591</v>
      </c>
      <c r="L93" s="113" t="s">
        <v>283</v>
      </c>
      <c r="M93" s="112">
        <f t="shared" si="20"/>
        <v>591</v>
      </c>
      <c r="N93" s="112" t="s">
        <v>283</v>
      </c>
      <c r="O93" s="113">
        <f t="shared" si="21"/>
        <v>591</v>
      </c>
      <c r="P93" s="113" t="s">
        <v>283</v>
      </c>
      <c r="Q93" s="111">
        <f t="shared" si="22"/>
        <v>591</v>
      </c>
      <c r="R93" s="111" t="s">
        <v>282</v>
      </c>
      <c r="S93" s="109">
        <f t="shared" si="23"/>
        <v>591</v>
      </c>
      <c r="T93" s="109" t="s">
        <v>282</v>
      </c>
      <c r="U93" s="115">
        <f t="shared" si="24"/>
        <v>591</v>
      </c>
      <c r="V93" s="115" t="s">
        <v>282</v>
      </c>
      <c r="W93" s="109">
        <f t="shared" si="25"/>
        <v>591</v>
      </c>
      <c r="X93" s="109" t="s">
        <v>282</v>
      </c>
      <c r="Y93" s="111">
        <f t="shared" si="26"/>
        <v>591</v>
      </c>
      <c r="Z93" s="111" t="s">
        <v>282</v>
      </c>
      <c r="AA93" s="109">
        <f t="shared" si="27"/>
        <v>591</v>
      </c>
      <c r="AB93" s="109" t="s">
        <v>282</v>
      </c>
    </row>
    <row r="94" spans="1:28" ht="14.1" customHeight="1" x14ac:dyDescent="0.25">
      <c r="A94" s="116">
        <f t="shared" si="14"/>
        <v>592</v>
      </c>
      <c r="B94" s="116" t="s">
        <v>283</v>
      </c>
      <c r="C94" s="113">
        <f t="shared" si="15"/>
        <v>592</v>
      </c>
      <c r="D94" s="113" t="s">
        <v>283</v>
      </c>
      <c r="E94" s="116">
        <f t="shared" si="16"/>
        <v>592</v>
      </c>
      <c r="F94" s="116" t="s">
        <v>283</v>
      </c>
      <c r="G94" s="113">
        <f t="shared" si="17"/>
        <v>592</v>
      </c>
      <c r="H94" s="113" t="s">
        <v>283</v>
      </c>
      <c r="I94" s="112">
        <f t="shared" si="28"/>
        <v>592</v>
      </c>
      <c r="J94" s="112" t="s">
        <v>283</v>
      </c>
      <c r="K94" s="113">
        <f t="shared" si="29"/>
        <v>592</v>
      </c>
      <c r="L94" s="113" t="s">
        <v>283</v>
      </c>
      <c r="M94" s="112">
        <f t="shared" si="20"/>
        <v>592</v>
      </c>
      <c r="N94" s="112" t="s">
        <v>283</v>
      </c>
      <c r="O94" s="113">
        <f t="shared" si="21"/>
        <v>592</v>
      </c>
      <c r="P94" s="113" t="s">
        <v>283</v>
      </c>
      <c r="Q94" s="111">
        <f t="shared" si="22"/>
        <v>592</v>
      </c>
      <c r="R94" s="111" t="s">
        <v>282</v>
      </c>
      <c r="S94" s="109">
        <f t="shared" si="23"/>
        <v>592</v>
      </c>
      <c r="T94" s="109" t="s">
        <v>282</v>
      </c>
      <c r="U94" s="115">
        <f t="shared" si="24"/>
        <v>592</v>
      </c>
      <c r="V94" s="115" t="s">
        <v>282</v>
      </c>
      <c r="W94" s="109">
        <f t="shared" si="25"/>
        <v>592</v>
      </c>
      <c r="X94" s="109" t="s">
        <v>282</v>
      </c>
      <c r="Y94" s="111">
        <f t="shared" si="26"/>
        <v>592</v>
      </c>
      <c r="Z94" s="111" t="s">
        <v>282</v>
      </c>
      <c r="AA94" s="109">
        <f t="shared" si="27"/>
        <v>592</v>
      </c>
      <c r="AB94" s="109" t="s">
        <v>282</v>
      </c>
    </row>
    <row r="95" spans="1:28" ht="14.1" customHeight="1" x14ac:dyDescent="0.25">
      <c r="A95" s="116">
        <f t="shared" si="14"/>
        <v>593</v>
      </c>
      <c r="B95" s="116" t="s">
        <v>283</v>
      </c>
      <c r="C95" s="113">
        <f t="shared" si="15"/>
        <v>593</v>
      </c>
      <c r="D95" s="113" t="s">
        <v>283</v>
      </c>
      <c r="E95" s="116">
        <f t="shared" si="16"/>
        <v>593</v>
      </c>
      <c r="F95" s="116" t="s">
        <v>283</v>
      </c>
      <c r="G95" s="113">
        <f t="shared" si="17"/>
        <v>593</v>
      </c>
      <c r="H95" s="113" t="s">
        <v>283</v>
      </c>
      <c r="I95" s="112">
        <f t="shared" si="28"/>
        <v>593</v>
      </c>
      <c r="J95" s="112" t="s">
        <v>283</v>
      </c>
      <c r="K95" s="113">
        <f t="shared" si="29"/>
        <v>593</v>
      </c>
      <c r="L95" s="113" t="s">
        <v>283</v>
      </c>
      <c r="M95" s="112">
        <f t="shared" si="20"/>
        <v>593</v>
      </c>
      <c r="N95" s="112" t="s">
        <v>283</v>
      </c>
      <c r="O95" s="113">
        <f t="shared" si="21"/>
        <v>593</v>
      </c>
      <c r="P95" s="113" t="s">
        <v>283</v>
      </c>
      <c r="Q95" s="111">
        <f t="shared" si="22"/>
        <v>593</v>
      </c>
      <c r="R95" s="111" t="s">
        <v>282</v>
      </c>
      <c r="S95" s="109">
        <f t="shared" si="23"/>
        <v>593</v>
      </c>
      <c r="T95" s="109" t="s">
        <v>282</v>
      </c>
      <c r="U95" s="115">
        <f t="shared" si="24"/>
        <v>593</v>
      </c>
      <c r="V95" s="115" t="s">
        <v>282</v>
      </c>
      <c r="W95" s="109">
        <f t="shared" si="25"/>
        <v>593</v>
      </c>
      <c r="X95" s="109" t="s">
        <v>282</v>
      </c>
      <c r="Y95" s="111">
        <f t="shared" si="26"/>
        <v>593</v>
      </c>
      <c r="Z95" s="111" t="s">
        <v>282</v>
      </c>
      <c r="AA95" s="109">
        <f t="shared" si="27"/>
        <v>593</v>
      </c>
      <c r="AB95" s="109" t="s">
        <v>282</v>
      </c>
    </row>
    <row r="96" spans="1:28" ht="14.1" customHeight="1" x14ac:dyDescent="0.25">
      <c r="A96" s="116">
        <f t="shared" si="14"/>
        <v>594</v>
      </c>
      <c r="B96" s="116" t="s">
        <v>283</v>
      </c>
      <c r="C96" s="113">
        <f t="shared" si="15"/>
        <v>594</v>
      </c>
      <c r="D96" s="113" t="s">
        <v>283</v>
      </c>
      <c r="E96" s="116">
        <f t="shared" si="16"/>
        <v>594</v>
      </c>
      <c r="F96" s="116" t="s">
        <v>283</v>
      </c>
      <c r="G96" s="113">
        <f t="shared" si="17"/>
        <v>594</v>
      </c>
      <c r="H96" s="113" t="s">
        <v>283</v>
      </c>
      <c r="I96" s="112">
        <f t="shared" si="28"/>
        <v>594</v>
      </c>
      <c r="J96" s="112" t="s">
        <v>283</v>
      </c>
      <c r="K96" s="113">
        <f t="shared" si="29"/>
        <v>594</v>
      </c>
      <c r="L96" s="113" t="s">
        <v>283</v>
      </c>
      <c r="M96" s="112">
        <f t="shared" si="20"/>
        <v>594</v>
      </c>
      <c r="N96" s="112" t="s">
        <v>283</v>
      </c>
      <c r="O96" s="113">
        <f t="shared" si="21"/>
        <v>594</v>
      </c>
      <c r="P96" s="113" t="s">
        <v>283</v>
      </c>
      <c r="Q96" s="111">
        <f t="shared" si="22"/>
        <v>594</v>
      </c>
      <c r="R96" s="111" t="s">
        <v>282</v>
      </c>
      <c r="S96" s="109">
        <f t="shared" si="23"/>
        <v>594</v>
      </c>
      <c r="T96" s="109" t="s">
        <v>282</v>
      </c>
      <c r="U96" s="115">
        <f t="shared" si="24"/>
        <v>594</v>
      </c>
      <c r="V96" s="115" t="s">
        <v>282</v>
      </c>
      <c r="W96" s="109">
        <f t="shared" si="25"/>
        <v>594</v>
      </c>
      <c r="X96" s="109" t="s">
        <v>282</v>
      </c>
      <c r="Y96" s="111">
        <f t="shared" si="26"/>
        <v>594</v>
      </c>
      <c r="Z96" s="111" t="s">
        <v>282</v>
      </c>
      <c r="AA96" s="109">
        <f t="shared" si="27"/>
        <v>594</v>
      </c>
      <c r="AB96" s="109" t="s">
        <v>282</v>
      </c>
    </row>
    <row r="97" spans="1:28" ht="14.1" customHeight="1" x14ac:dyDescent="0.25">
      <c r="A97" s="116">
        <f t="shared" si="14"/>
        <v>595</v>
      </c>
      <c r="B97" s="116" t="s">
        <v>283</v>
      </c>
      <c r="C97" s="113">
        <f t="shared" si="15"/>
        <v>595</v>
      </c>
      <c r="D97" s="113" t="s">
        <v>283</v>
      </c>
      <c r="E97" s="116">
        <f t="shared" si="16"/>
        <v>595</v>
      </c>
      <c r="F97" s="116" t="s">
        <v>283</v>
      </c>
      <c r="G97" s="113">
        <f t="shared" si="17"/>
        <v>595</v>
      </c>
      <c r="H97" s="113" t="s">
        <v>283</v>
      </c>
      <c r="I97" s="112">
        <f t="shared" si="28"/>
        <v>595</v>
      </c>
      <c r="J97" s="112" t="s">
        <v>283</v>
      </c>
      <c r="K97" s="113">
        <f t="shared" si="29"/>
        <v>595</v>
      </c>
      <c r="L97" s="113" t="s">
        <v>283</v>
      </c>
      <c r="M97" s="112">
        <f t="shared" si="20"/>
        <v>595</v>
      </c>
      <c r="N97" s="112" t="s">
        <v>283</v>
      </c>
      <c r="O97" s="113">
        <f t="shared" si="21"/>
        <v>595</v>
      </c>
      <c r="P97" s="113" t="s">
        <v>283</v>
      </c>
      <c r="Q97" s="111">
        <f t="shared" si="22"/>
        <v>595</v>
      </c>
      <c r="R97" s="111" t="s">
        <v>282</v>
      </c>
      <c r="S97" s="109">
        <f t="shared" si="23"/>
        <v>595</v>
      </c>
      <c r="T97" s="109" t="s">
        <v>282</v>
      </c>
      <c r="U97" s="115">
        <f t="shared" si="24"/>
        <v>595</v>
      </c>
      <c r="V97" s="115" t="s">
        <v>282</v>
      </c>
      <c r="W97" s="109">
        <f t="shared" si="25"/>
        <v>595</v>
      </c>
      <c r="X97" s="109" t="s">
        <v>282</v>
      </c>
      <c r="Y97" s="111">
        <f t="shared" si="26"/>
        <v>595</v>
      </c>
      <c r="Z97" s="111" t="s">
        <v>282</v>
      </c>
      <c r="AA97" s="109">
        <f t="shared" si="27"/>
        <v>595</v>
      </c>
      <c r="AB97" s="109" t="s">
        <v>282</v>
      </c>
    </row>
    <row r="98" spans="1:28" ht="14.1" customHeight="1" x14ac:dyDescent="0.25">
      <c r="A98" s="116">
        <f t="shared" si="14"/>
        <v>596</v>
      </c>
      <c r="B98" s="116" t="s">
        <v>283</v>
      </c>
      <c r="C98" s="113">
        <f t="shared" si="15"/>
        <v>596</v>
      </c>
      <c r="D98" s="113" t="s">
        <v>283</v>
      </c>
      <c r="E98" s="116">
        <f t="shared" si="16"/>
        <v>596</v>
      </c>
      <c r="F98" s="116" t="s">
        <v>283</v>
      </c>
      <c r="G98" s="113">
        <f t="shared" si="17"/>
        <v>596</v>
      </c>
      <c r="H98" s="113" t="s">
        <v>283</v>
      </c>
      <c r="I98" s="112">
        <f t="shared" si="28"/>
        <v>596</v>
      </c>
      <c r="J98" s="112" t="s">
        <v>283</v>
      </c>
      <c r="K98" s="113">
        <f t="shared" si="29"/>
        <v>596</v>
      </c>
      <c r="L98" s="113" t="s">
        <v>283</v>
      </c>
      <c r="M98" s="112">
        <f t="shared" si="20"/>
        <v>596</v>
      </c>
      <c r="N98" s="112" t="s">
        <v>283</v>
      </c>
      <c r="O98" s="113">
        <f t="shared" si="21"/>
        <v>596</v>
      </c>
      <c r="P98" s="113" t="s">
        <v>283</v>
      </c>
      <c r="Q98" s="111">
        <f t="shared" si="22"/>
        <v>596</v>
      </c>
      <c r="R98" s="111" t="s">
        <v>282</v>
      </c>
      <c r="S98" s="109">
        <f t="shared" si="23"/>
        <v>596</v>
      </c>
      <c r="T98" s="109" t="s">
        <v>282</v>
      </c>
      <c r="U98" s="115">
        <f t="shared" si="24"/>
        <v>596</v>
      </c>
      <c r="V98" s="115" t="s">
        <v>282</v>
      </c>
      <c r="W98" s="109">
        <f t="shared" si="25"/>
        <v>596</v>
      </c>
      <c r="X98" s="109" t="s">
        <v>282</v>
      </c>
      <c r="Y98" s="111">
        <f t="shared" si="26"/>
        <v>596</v>
      </c>
      <c r="Z98" s="111" t="s">
        <v>282</v>
      </c>
      <c r="AA98" s="109">
        <f t="shared" si="27"/>
        <v>596</v>
      </c>
      <c r="AB98" s="109" t="s">
        <v>282</v>
      </c>
    </row>
    <row r="99" spans="1:28" ht="14.1" customHeight="1" x14ac:dyDescent="0.25">
      <c r="A99" s="116">
        <f t="shared" si="14"/>
        <v>597</v>
      </c>
      <c r="B99" s="116" t="s">
        <v>283</v>
      </c>
      <c r="C99" s="113">
        <f t="shared" si="15"/>
        <v>597</v>
      </c>
      <c r="D99" s="113" t="s">
        <v>283</v>
      </c>
      <c r="E99" s="116">
        <f t="shared" si="16"/>
        <v>597</v>
      </c>
      <c r="F99" s="116" t="s">
        <v>283</v>
      </c>
      <c r="G99" s="113">
        <f t="shared" si="17"/>
        <v>597</v>
      </c>
      <c r="H99" s="113" t="s">
        <v>283</v>
      </c>
      <c r="I99" s="112">
        <f t="shared" si="28"/>
        <v>597</v>
      </c>
      <c r="J99" s="112" t="s">
        <v>283</v>
      </c>
      <c r="K99" s="113">
        <f t="shared" si="29"/>
        <v>597</v>
      </c>
      <c r="L99" s="113" t="s">
        <v>283</v>
      </c>
      <c r="M99" s="112">
        <f t="shared" si="20"/>
        <v>597</v>
      </c>
      <c r="N99" s="112" t="s">
        <v>283</v>
      </c>
      <c r="O99" s="113">
        <f t="shared" si="21"/>
        <v>597</v>
      </c>
      <c r="P99" s="113" t="s">
        <v>283</v>
      </c>
      <c r="Q99" s="111">
        <f t="shared" si="22"/>
        <v>597</v>
      </c>
      <c r="R99" s="111" t="s">
        <v>282</v>
      </c>
      <c r="S99" s="109">
        <f t="shared" si="23"/>
        <v>597</v>
      </c>
      <c r="T99" s="109" t="s">
        <v>282</v>
      </c>
      <c r="U99" s="115">
        <f t="shared" si="24"/>
        <v>597</v>
      </c>
      <c r="V99" s="115" t="s">
        <v>282</v>
      </c>
      <c r="W99" s="109">
        <f t="shared" si="25"/>
        <v>597</v>
      </c>
      <c r="X99" s="109" t="s">
        <v>282</v>
      </c>
      <c r="Y99" s="111">
        <f t="shared" si="26"/>
        <v>597</v>
      </c>
      <c r="Z99" s="111" t="s">
        <v>282</v>
      </c>
      <c r="AA99" s="109">
        <f t="shared" si="27"/>
        <v>597</v>
      </c>
      <c r="AB99" s="109" t="s">
        <v>282</v>
      </c>
    </row>
    <row r="100" spans="1:28" ht="14.1" customHeight="1" x14ac:dyDescent="0.25">
      <c r="A100" s="116">
        <f t="shared" si="14"/>
        <v>598</v>
      </c>
      <c r="B100" s="116" t="s">
        <v>283</v>
      </c>
      <c r="C100" s="113">
        <f t="shared" si="15"/>
        <v>598</v>
      </c>
      <c r="D100" s="113" t="s">
        <v>283</v>
      </c>
      <c r="E100" s="116">
        <f t="shared" si="16"/>
        <v>598</v>
      </c>
      <c r="F100" s="116" t="s">
        <v>283</v>
      </c>
      <c r="G100" s="113">
        <f t="shared" si="17"/>
        <v>598</v>
      </c>
      <c r="H100" s="113" t="s">
        <v>283</v>
      </c>
      <c r="I100" s="112">
        <f t="shared" si="28"/>
        <v>598</v>
      </c>
      <c r="J100" s="112" t="s">
        <v>283</v>
      </c>
      <c r="K100" s="113">
        <f t="shared" si="29"/>
        <v>598</v>
      </c>
      <c r="L100" s="113" t="s">
        <v>283</v>
      </c>
      <c r="M100" s="112">
        <f t="shared" si="20"/>
        <v>598</v>
      </c>
      <c r="N100" s="112" t="s">
        <v>283</v>
      </c>
      <c r="O100" s="113">
        <f t="shared" si="21"/>
        <v>598</v>
      </c>
      <c r="P100" s="113" t="s">
        <v>283</v>
      </c>
      <c r="Q100" s="111">
        <f t="shared" si="22"/>
        <v>598</v>
      </c>
      <c r="R100" s="111" t="s">
        <v>282</v>
      </c>
      <c r="S100" s="109">
        <f t="shared" si="23"/>
        <v>598</v>
      </c>
      <c r="T100" s="109" t="s">
        <v>282</v>
      </c>
      <c r="U100" s="115">
        <f t="shared" si="24"/>
        <v>598</v>
      </c>
      <c r="V100" s="115" t="s">
        <v>282</v>
      </c>
      <c r="W100" s="109">
        <f t="shared" si="25"/>
        <v>598</v>
      </c>
      <c r="X100" s="109" t="s">
        <v>282</v>
      </c>
      <c r="Y100" s="111">
        <f t="shared" si="26"/>
        <v>598</v>
      </c>
      <c r="Z100" s="111" t="s">
        <v>282</v>
      </c>
      <c r="AA100" s="109">
        <f t="shared" si="27"/>
        <v>598</v>
      </c>
      <c r="AB100" s="109" t="s">
        <v>282</v>
      </c>
    </row>
    <row r="101" spans="1:28" ht="14.1" customHeight="1" x14ac:dyDescent="0.25">
      <c r="A101" s="116">
        <f t="shared" si="14"/>
        <v>599</v>
      </c>
      <c r="B101" s="116" t="s">
        <v>283</v>
      </c>
      <c r="C101" s="113">
        <f t="shared" si="15"/>
        <v>599</v>
      </c>
      <c r="D101" s="113" t="s">
        <v>283</v>
      </c>
      <c r="E101" s="116">
        <f t="shared" si="16"/>
        <v>599</v>
      </c>
      <c r="F101" s="116" t="s">
        <v>283</v>
      </c>
      <c r="G101" s="113">
        <f t="shared" si="17"/>
        <v>599</v>
      </c>
      <c r="H101" s="113" t="s">
        <v>283</v>
      </c>
      <c r="I101" s="112">
        <f t="shared" si="28"/>
        <v>599</v>
      </c>
      <c r="J101" s="112" t="s">
        <v>283</v>
      </c>
      <c r="K101" s="113">
        <f t="shared" si="29"/>
        <v>599</v>
      </c>
      <c r="L101" s="113" t="s">
        <v>283</v>
      </c>
      <c r="M101" s="112">
        <f t="shared" si="20"/>
        <v>599</v>
      </c>
      <c r="N101" s="112" t="s">
        <v>283</v>
      </c>
      <c r="O101" s="113">
        <f t="shared" si="21"/>
        <v>599</v>
      </c>
      <c r="P101" s="113" t="s">
        <v>283</v>
      </c>
      <c r="Q101" s="111">
        <f t="shared" si="22"/>
        <v>599</v>
      </c>
      <c r="R101" s="111" t="s">
        <v>282</v>
      </c>
      <c r="S101" s="109">
        <f t="shared" si="23"/>
        <v>599</v>
      </c>
      <c r="T101" s="109" t="s">
        <v>282</v>
      </c>
      <c r="U101" s="115">
        <f t="shared" si="24"/>
        <v>599</v>
      </c>
      <c r="V101" s="115" t="s">
        <v>282</v>
      </c>
      <c r="W101" s="109">
        <f t="shared" si="25"/>
        <v>599</v>
      </c>
      <c r="X101" s="109" t="s">
        <v>282</v>
      </c>
      <c r="Y101" s="111">
        <f t="shared" si="26"/>
        <v>599</v>
      </c>
      <c r="Z101" s="111" t="s">
        <v>282</v>
      </c>
      <c r="AA101" s="109">
        <f t="shared" si="27"/>
        <v>599</v>
      </c>
      <c r="AB101" s="109" t="s">
        <v>282</v>
      </c>
    </row>
    <row r="102" spans="1:28" ht="14.1" customHeight="1" x14ac:dyDescent="0.25">
      <c r="A102" s="116">
        <f t="shared" si="14"/>
        <v>600</v>
      </c>
      <c r="B102" s="116" t="s">
        <v>283</v>
      </c>
      <c r="C102" s="113">
        <f t="shared" si="15"/>
        <v>600</v>
      </c>
      <c r="D102" s="113" t="s">
        <v>283</v>
      </c>
      <c r="E102" s="116">
        <f t="shared" si="16"/>
        <v>600</v>
      </c>
      <c r="F102" s="116" t="s">
        <v>283</v>
      </c>
      <c r="G102" s="113">
        <f t="shared" si="17"/>
        <v>600</v>
      </c>
      <c r="H102" s="113" t="s">
        <v>283</v>
      </c>
      <c r="I102" s="112">
        <f t="shared" si="28"/>
        <v>600</v>
      </c>
      <c r="J102" s="112" t="s">
        <v>283</v>
      </c>
      <c r="K102" s="113">
        <f t="shared" si="29"/>
        <v>600</v>
      </c>
      <c r="L102" s="113" t="s">
        <v>283</v>
      </c>
      <c r="M102" s="112">
        <f t="shared" si="20"/>
        <v>600</v>
      </c>
      <c r="N102" s="112" t="s">
        <v>283</v>
      </c>
      <c r="O102" s="113">
        <f t="shared" si="21"/>
        <v>600</v>
      </c>
      <c r="P102" s="113" t="s">
        <v>283</v>
      </c>
      <c r="Q102" s="111">
        <f t="shared" si="22"/>
        <v>600</v>
      </c>
      <c r="R102" s="111" t="s">
        <v>282</v>
      </c>
      <c r="S102" s="109">
        <f t="shared" si="23"/>
        <v>600</v>
      </c>
      <c r="T102" s="109" t="s">
        <v>282</v>
      </c>
      <c r="U102" s="115">
        <f t="shared" si="24"/>
        <v>600</v>
      </c>
      <c r="V102" s="115" t="s">
        <v>282</v>
      </c>
      <c r="W102" s="109">
        <f t="shared" si="25"/>
        <v>600</v>
      </c>
      <c r="X102" s="109" t="s">
        <v>282</v>
      </c>
      <c r="Y102" s="111">
        <f t="shared" si="26"/>
        <v>600</v>
      </c>
      <c r="Z102" s="111" t="s">
        <v>282</v>
      </c>
      <c r="AA102" s="109">
        <f t="shared" si="27"/>
        <v>600</v>
      </c>
      <c r="AB102" s="109" t="s">
        <v>282</v>
      </c>
    </row>
    <row r="103" spans="1:28" x14ac:dyDescent="0.25">
      <c r="A103" s="117"/>
      <c r="B103" s="117"/>
    </row>
  </sheetData>
  <mergeCells count="14">
    <mergeCell ref="K1:L1"/>
    <mergeCell ref="A1:B1"/>
    <mergeCell ref="C1:D1"/>
    <mergeCell ref="E1:F1"/>
    <mergeCell ref="G1:H1"/>
    <mergeCell ref="I1:J1"/>
    <mergeCell ref="Y1:Z1"/>
    <mergeCell ref="AA1:AB1"/>
    <mergeCell ref="M1:N1"/>
    <mergeCell ref="O1:P1"/>
    <mergeCell ref="Q1:R1"/>
    <mergeCell ref="S1:T1"/>
    <mergeCell ref="U1:V1"/>
    <mergeCell ref="W1:X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3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46" width="21.140625" style="5" customWidth="1"/>
    <col min="47" max="59" width="9.140625" style="6"/>
    <col min="60" max="262" width="9.140625" style="4"/>
    <col min="263" max="263" width="3.7109375" style="4" bestFit="1" customWidth="1"/>
    <col min="264" max="264" width="21.140625" style="4" customWidth="1"/>
    <col min="265" max="265" width="7.28515625" style="4" customWidth="1"/>
    <col min="266" max="266" width="9.5703125" style="4" customWidth="1"/>
    <col min="267" max="268" width="9.28515625" style="4" customWidth="1"/>
    <col min="269" max="270" width="8.140625" style="4" customWidth="1"/>
    <col min="271" max="273" width="8.28515625" style="4" customWidth="1"/>
    <col min="274" max="274" width="8.42578125" style="4" customWidth="1"/>
    <col min="275" max="275" width="11" style="4" customWidth="1"/>
    <col min="276" max="276" width="1.85546875" style="4" customWidth="1"/>
    <col min="277" max="283" width="16.85546875" style="4" customWidth="1"/>
    <col min="284" max="289" width="15.7109375" style="4" customWidth="1"/>
    <col min="290" max="290" width="18.42578125" style="4" bestFit="1" customWidth="1"/>
    <col min="291" max="302" width="15.7109375" style="4" customWidth="1"/>
    <col min="303" max="518" width="9.140625" style="4"/>
    <col min="519" max="519" width="3.7109375" style="4" bestFit="1" customWidth="1"/>
    <col min="520" max="520" width="21.140625" style="4" customWidth="1"/>
    <col min="521" max="521" width="7.28515625" style="4" customWidth="1"/>
    <col min="522" max="522" width="9.5703125" style="4" customWidth="1"/>
    <col min="523" max="524" width="9.28515625" style="4" customWidth="1"/>
    <col min="525" max="526" width="8.140625" style="4" customWidth="1"/>
    <col min="527" max="529" width="8.28515625" style="4" customWidth="1"/>
    <col min="530" max="530" width="8.42578125" style="4" customWidth="1"/>
    <col min="531" max="531" width="11" style="4" customWidth="1"/>
    <col min="532" max="532" width="1.85546875" style="4" customWidth="1"/>
    <col min="533" max="539" width="16.85546875" style="4" customWidth="1"/>
    <col min="540" max="545" width="15.7109375" style="4" customWidth="1"/>
    <col min="546" max="546" width="18.42578125" style="4" bestFit="1" customWidth="1"/>
    <col min="547" max="558" width="15.7109375" style="4" customWidth="1"/>
    <col min="559" max="774" width="9.140625" style="4"/>
    <col min="775" max="775" width="3.7109375" style="4" bestFit="1" customWidth="1"/>
    <col min="776" max="776" width="21.140625" style="4" customWidth="1"/>
    <col min="777" max="777" width="7.28515625" style="4" customWidth="1"/>
    <col min="778" max="778" width="9.5703125" style="4" customWidth="1"/>
    <col min="779" max="780" width="9.28515625" style="4" customWidth="1"/>
    <col min="781" max="782" width="8.140625" style="4" customWidth="1"/>
    <col min="783" max="785" width="8.28515625" style="4" customWidth="1"/>
    <col min="786" max="786" width="8.42578125" style="4" customWidth="1"/>
    <col min="787" max="787" width="11" style="4" customWidth="1"/>
    <col min="788" max="788" width="1.85546875" style="4" customWidth="1"/>
    <col min="789" max="795" width="16.85546875" style="4" customWidth="1"/>
    <col min="796" max="801" width="15.7109375" style="4" customWidth="1"/>
    <col min="802" max="802" width="18.42578125" style="4" bestFit="1" customWidth="1"/>
    <col min="803" max="814" width="15.7109375" style="4" customWidth="1"/>
    <col min="815" max="1030" width="9.140625" style="4"/>
    <col min="1031" max="1031" width="3.7109375" style="4" bestFit="1" customWidth="1"/>
    <col min="1032" max="1032" width="21.140625" style="4" customWidth="1"/>
    <col min="1033" max="1033" width="7.28515625" style="4" customWidth="1"/>
    <col min="1034" max="1034" width="9.5703125" style="4" customWidth="1"/>
    <col min="1035" max="1036" width="9.28515625" style="4" customWidth="1"/>
    <col min="1037" max="1038" width="8.140625" style="4" customWidth="1"/>
    <col min="1039" max="1041" width="8.28515625" style="4" customWidth="1"/>
    <col min="1042" max="1042" width="8.42578125" style="4" customWidth="1"/>
    <col min="1043" max="1043" width="11" style="4" customWidth="1"/>
    <col min="1044" max="1044" width="1.85546875" style="4" customWidth="1"/>
    <col min="1045" max="1051" width="16.85546875" style="4" customWidth="1"/>
    <col min="1052" max="1057" width="15.7109375" style="4" customWidth="1"/>
    <col min="1058" max="1058" width="18.42578125" style="4" bestFit="1" customWidth="1"/>
    <col min="1059" max="1070" width="15.7109375" style="4" customWidth="1"/>
    <col min="1071" max="1286" width="9.140625" style="4"/>
    <col min="1287" max="1287" width="3.7109375" style="4" bestFit="1" customWidth="1"/>
    <col min="1288" max="1288" width="21.140625" style="4" customWidth="1"/>
    <col min="1289" max="1289" width="7.28515625" style="4" customWidth="1"/>
    <col min="1290" max="1290" width="9.5703125" style="4" customWidth="1"/>
    <col min="1291" max="1292" width="9.28515625" style="4" customWidth="1"/>
    <col min="1293" max="1294" width="8.140625" style="4" customWidth="1"/>
    <col min="1295" max="1297" width="8.28515625" style="4" customWidth="1"/>
    <col min="1298" max="1298" width="8.42578125" style="4" customWidth="1"/>
    <col min="1299" max="1299" width="11" style="4" customWidth="1"/>
    <col min="1300" max="1300" width="1.85546875" style="4" customWidth="1"/>
    <col min="1301" max="1307" width="16.85546875" style="4" customWidth="1"/>
    <col min="1308" max="1313" width="15.7109375" style="4" customWidth="1"/>
    <col min="1314" max="1314" width="18.42578125" style="4" bestFit="1" customWidth="1"/>
    <col min="1315" max="1326" width="15.7109375" style="4" customWidth="1"/>
    <col min="1327" max="1542" width="9.140625" style="4"/>
    <col min="1543" max="1543" width="3.7109375" style="4" bestFit="1" customWidth="1"/>
    <col min="1544" max="1544" width="21.140625" style="4" customWidth="1"/>
    <col min="1545" max="1545" width="7.28515625" style="4" customWidth="1"/>
    <col min="1546" max="1546" width="9.5703125" style="4" customWidth="1"/>
    <col min="1547" max="1548" width="9.28515625" style="4" customWidth="1"/>
    <col min="1549" max="1550" width="8.140625" style="4" customWidth="1"/>
    <col min="1551" max="1553" width="8.28515625" style="4" customWidth="1"/>
    <col min="1554" max="1554" width="8.42578125" style="4" customWidth="1"/>
    <col min="1555" max="1555" width="11" style="4" customWidth="1"/>
    <col min="1556" max="1556" width="1.85546875" style="4" customWidth="1"/>
    <col min="1557" max="1563" width="16.85546875" style="4" customWidth="1"/>
    <col min="1564" max="1569" width="15.7109375" style="4" customWidth="1"/>
    <col min="1570" max="1570" width="18.42578125" style="4" bestFit="1" customWidth="1"/>
    <col min="1571" max="1582" width="15.7109375" style="4" customWidth="1"/>
    <col min="1583" max="1798" width="9.140625" style="4"/>
    <col min="1799" max="1799" width="3.7109375" style="4" bestFit="1" customWidth="1"/>
    <col min="1800" max="1800" width="21.140625" style="4" customWidth="1"/>
    <col min="1801" max="1801" width="7.28515625" style="4" customWidth="1"/>
    <col min="1802" max="1802" width="9.5703125" style="4" customWidth="1"/>
    <col min="1803" max="1804" width="9.28515625" style="4" customWidth="1"/>
    <col min="1805" max="1806" width="8.140625" style="4" customWidth="1"/>
    <col min="1807" max="1809" width="8.28515625" style="4" customWidth="1"/>
    <col min="1810" max="1810" width="8.42578125" style="4" customWidth="1"/>
    <col min="1811" max="1811" width="11" style="4" customWidth="1"/>
    <col min="1812" max="1812" width="1.85546875" style="4" customWidth="1"/>
    <col min="1813" max="1819" width="16.85546875" style="4" customWidth="1"/>
    <col min="1820" max="1825" width="15.7109375" style="4" customWidth="1"/>
    <col min="1826" max="1826" width="18.42578125" style="4" bestFit="1" customWidth="1"/>
    <col min="1827" max="1838" width="15.7109375" style="4" customWidth="1"/>
    <col min="1839" max="2054" width="9.140625" style="4"/>
    <col min="2055" max="2055" width="3.7109375" style="4" bestFit="1" customWidth="1"/>
    <col min="2056" max="2056" width="21.140625" style="4" customWidth="1"/>
    <col min="2057" max="2057" width="7.28515625" style="4" customWidth="1"/>
    <col min="2058" max="2058" width="9.5703125" style="4" customWidth="1"/>
    <col min="2059" max="2060" width="9.28515625" style="4" customWidth="1"/>
    <col min="2061" max="2062" width="8.140625" style="4" customWidth="1"/>
    <col min="2063" max="2065" width="8.28515625" style="4" customWidth="1"/>
    <col min="2066" max="2066" width="8.42578125" style="4" customWidth="1"/>
    <col min="2067" max="2067" width="11" style="4" customWidth="1"/>
    <col min="2068" max="2068" width="1.85546875" style="4" customWidth="1"/>
    <col min="2069" max="2075" width="16.85546875" style="4" customWidth="1"/>
    <col min="2076" max="2081" width="15.7109375" style="4" customWidth="1"/>
    <col min="2082" max="2082" width="18.42578125" style="4" bestFit="1" customWidth="1"/>
    <col min="2083" max="2094" width="15.7109375" style="4" customWidth="1"/>
    <col min="2095" max="2310" width="9.140625" style="4"/>
    <col min="2311" max="2311" width="3.7109375" style="4" bestFit="1" customWidth="1"/>
    <col min="2312" max="2312" width="21.140625" style="4" customWidth="1"/>
    <col min="2313" max="2313" width="7.28515625" style="4" customWidth="1"/>
    <col min="2314" max="2314" width="9.5703125" style="4" customWidth="1"/>
    <col min="2315" max="2316" width="9.28515625" style="4" customWidth="1"/>
    <col min="2317" max="2318" width="8.140625" style="4" customWidth="1"/>
    <col min="2319" max="2321" width="8.28515625" style="4" customWidth="1"/>
    <col min="2322" max="2322" width="8.42578125" style="4" customWidth="1"/>
    <col min="2323" max="2323" width="11" style="4" customWidth="1"/>
    <col min="2324" max="2324" width="1.85546875" style="4" customWidth="1"/>
    <col min="2325" max="2331" width="16.85546875" style="4" customWidth="1"/>
    <col min="2332" max="2337" width="15.7109375" style="4" customWidth="1"/>
    <col min="2338" max="2338" width="18.42578125" style="4" bestFit="1" customWidth="1"/>
    <col min="2339" max="2350" width="15.7109375" style="4" customWidth="1"/>
    <col min="2351" max="2566" width="9.140625" style="4"/>
    <col min="2567" max="2567" width="3.7109375" style="4" bestFit="1" customWidth="1"/>
    <col min="2568" max="2568" width="21.140625" style="4" customWidth="1"/>
    <col min="2569" max="2569" width="7.28515625" style="4" customWidth="1"/>
    <col min="2570" max="2570" width="9.5703125" style="4" customWidth="1"/>
    <col min="2571" max="2572" width="9.28515625" style="4" customWidth="1"/>
    <col min="2573" max="2574" width="8.140625" style="4" customWidth="1"/>
    <col min="2575" max="2577" width="8.28515625" style="4" customWidth="1"/>
    <col min="2578" max="2578" width="8.42578125" style="4" customWidth="1"/>
    <col min="2579" max="2579" width="11" style="4" customWidth="1"/>
    <col min="2580" max="2580" width="1.85546875" style="4" customWidth="1"/>
    <col min="2581" max="2587" width="16.85546875" style="4" customWidth="1"/>
    <col min="2588" max="2593" width="15.7109375" style="4" customWidth="1"/>
    <col min="2594" max="2594" width="18.42578125" style="4" bestFit="1" customWidth="1"/>
    <col min="2595" max="2606" width="15.7109375" style="4" customWidth="1"/>
    <col min="2607" max="2822" width="9.140625" style="4"/>
    <col min="2823" max="2823" width="3.7109375" style="4" bestFit="1" customWidth="1"/>
    <col min="2824" max="2824" width="21.140625" style="4" customWidth="1"/>
    <col min="2825" max="2825" width="7.28515625" style="4" customWidth="1"/>
    <col min="2826" max="2826" width="9.5703125" style="4" customWidth="1"/>
    <col min="2827" max="2828" width="9.28515625" style="4" customWidth="1"/>
    <col min="2829" max="2830" width="8.140625" style="4" customWidth="1"/>
    <col min="2831" max="2833" width="8.28515625" style="4" customWidth="1"/>
    <col min="2834" max="2834" width="8.42578125" style="4" customWidth="1"/>
    <col min="2835" max="2835" width="11" style="4" customWidth="1"/>
    <col min="2836" max="2836" width="1.85546875" style="4" customWidth="1"/>
    <col min="2837" max="2843" width="16.85546875" style="4" customWidth="1"/>
    <col min="2844" max="2849" width="15.7109375" style="4" customWidth="1"/>
    <col min="2850" max="2850" width="18.42578125" style="4" bestFit="1" customWidth="1"/>
    <col min="2851" max="2862" width="15.7109375" style="4" customWidth="1"/>
    <col min="2863" max="3078" width="9.140625" style="4"/>
    <col min="3079" max="3079" width="3.7109375" style="4" bestFit="1" customWidth="1"/>
    <col min="3080" max="3080" width="21.140625" style="4" customWidth="1"/>
    <col min="3081" max="3081" width="7.28515625" style="4" customWidth="1"/>
    <col min="3082" max="3082" width="9.5703125" style="4" customWidth="1"/>
    <col min="3083" max="3084" width="9.28515625" style="4" customWidth="1"/>
    <col min="3085" max="3086" width="8.140625" style="4" customWidth="1"/>
    <col min="3087" max="3089" width="8.28515625" style="4" customWidth="1"/>
    <col min="3090" max="3090" width="8.42578125" style="4" customWidth="1"/>
    <col min="3091" max="3091" width="11" style="4" customWidth="1"/>
    <col min="3092" max="3092" width="1.85546875" style="4" customWidth="1"/>
    <col min="3093" max="3099" width="16.85546875" style="4" customWidth="1"/>
    <col min="3100" max="3105" width="15.7109375" style="4" customWidth="1"/>
    <col min="3106" max="3106" width="18.42578125" style="4" bestFit="1" customWidth="1"/>
    <col min="3107" max="3118" width="15.7109375" style="4" customWidth="1"/>
    <col min="3119" max="3334" width="9.140625" style="4"/>
    <col min="3335" max="3335" width="3.7109375" style="4" bestFit="1" customWidth="1"/>
    <col min="3336" max="3336" width="21.140625" style="4" customWidth="1"/>
    <col min="3337" max="3337" width="7.28515625" style="4" customWidth="1"/>
    <col min="3338" max="3338" width="9.5703125" style="4" customWidth="1"/>
    <col min="3339" max="3340" width="9.28515625" style="4" customWidth="1"/>
    <col min="3341" max="3342" width="8.140625" style="4" customWidth="1"/>
    <col min="3343" max="3345" width="8.28515625" style="4" customWidth="1"/>
    <col min="3346" max="3346" width="8.42578125" style="4" customWidth="1"/>
    <col min="3347" max="3347" width="11" style="4" customWidth="1"/>
    <col min="3348" max="3348" width="1.85546875" style="4" customWidth="1"/>
    <col min="3349" max="3355" width="16.85546875" style="4" customWidth="1"/>
    <col min="3356" max="3361" width="15.7109375" style="4" customWidth="1"/>
    <col min="3362" max="3362" width="18.42578125" style="4" bestFit="1" customWidth="1"/>
    <col min="3363" max="3374" width="15.7109375" style="4" customWidth="1"/>
    <col min="3375" max="3590" width="9.140625" style="4"/>
    <col min="3591" max="3591" width="3.7109375" style="4" bestFit="1" customWidth="1"/>
    <col min="3592" max="3592" width="21.140625" style="4" customWidth="1"/>
    <col min="3593" max="3593" width="7.28515625" style="4" customWidth="1"/>
    <col min="3594" max="3594" width="9.5703125" style="4" customWidth="1"/>
    <col min="3595" max="3596" width="9.28515625" style="4" customWidth="1"/>
    <col min="3597" max="3598" width="8.140625" style="4" customWidth="1"/>
    <col min="3599" max="3601" width="8.28515625" style="4" customWidth="1"/>
    <col min="3602" max="3602" width="8.42578125" style="4" customWidth="1"/>
    <col min="3603" max="3603" width="11" style="4" customWidth="1"/>
    <col min="3604" max="3604" width="1.85546875" style="4" customWidth="1"/>
    <col min="3605" max="3611" width="16.85546875" style="4" customWidth="1"/>
    <col min="3612" max="3617" width="15.7109375" style="4" customWidth="1"/>
    <col min="3618" max="3618" width="18.42578125" style="4" bestFit="1" customWidth="1"/>
    <col min="3619" max="3630" width="15.7109375" style="4" customWidth="1"/>
    <col min="3631" max="3846" width="9.140625" style="4"/>
    <col min="3847" max="3847" width="3.7109375" style="4" bestFit="1" customWidth="1"/>
    <col min="3848" max="3848" width="21.140625" style="4" customWidth="1"/>
    <col min="3849" max="3849" width="7.28515625" style="4" customWidth="1"/>
    <col min="3850" max="3850" width="9.5703125" style="4" customWidth="1"/>
    <col min="3851" max="3852" width="9.28515625" style="4" customWidth="1"/>
    <col min="3853" max="3854" width="8.140625" style="4" customWidth="1"/>
    <col min="3855" max="3857" width="8.28515625" style="4" customWidth="1"/>
    <col min="3858" max="3858" width="8.42578125" style="4" customWidth="1"/>
    <col min="3859" max="3859" width="11" style="4" customWidth="1"/>
    <col min="3860" max="3860" width="1.85546875" style="4" customWidth="1"/>
    <col min="3861" max="3867" width="16.85546875" style="4" customWidth="1"/>
    <col min="3868" max="3873" width="15.7109375" style="4" customWidth="1"/>
    <col min="3874" max="3874" width="18.42578125" style="4" bestFit="1" customWidth="1"/>
    <col min="3875" max="3886" width="15.7109375" style="4" customWidth="1"/>
    <col min="3887" max="4102" width="9.140625" style="4"/>
    <col min="4103" max="4103" width="3.7109375" style="4" bestFit="1" customWidth="1"/>
    <col min="4104" max="4104" width="21.140625" style="4" customWidth="1"/>
    <col min="4105" max="4105" width="7.28515625" style="4" customWidth="1"/>
    <col min="4106" max="4106" width="9.5703125" style="4" customWidth="1"/>
    <col min="4107" max="4108" width="9.28515625" style="4" customWidth="1"/>
    <col min="4109" max="4110" width="8.140625" style="4" customWidth="1"/>
    <col min="4111" max="4113" width="8.28515625" style="4" customWidth="1"/>
    <col min="4114" max="4114" width="8.42578125" style="4" customWidth="1"/>
    <col min="4115" max="4115" width="11" style="4" customWidth="1"/>
    <col min="4116" max="4116" width="1.85546875" style="4" customWidth="1"/>
    <col min="4117" max="4123" width="16.85546875" style="4" customWidth="1"/>
    <col min="4124" max="4129" width="15.7109375" style="4" customWidth="1"/>
    <col min="4130" max="4130" width="18.42578125" style="4" bestFit="1" customWidth="1"/>
    <col min="4131" max="4142" width="15.7109375" style="4" customWidth="1"/>
    <col min="4143" max="4358" width="9.140625" style="4"/>
    <col min="4359" max="4359" width="3.7109375" style="4" bestFit="1" customWidth="1"/>
    <col min="4360" max="4360" width="21.140625" style="4" customWidth="1"/>
    <col min="4361" max="4361" width="7.28515625" style="4" customWidth="1"/>
    <col min="4362" max="4362" width="9.5703125" style="4" customWidth="1"/>
    <col min="4363" max="4364" width="9.28515625" style="4" customWidth="1"/>
    <col min="4365" max="4366" width="8.140625" style="4" customWidth="1"/>
    <col min="4367" max="4369" width="8.28515625" style="4" customWidth="1"/>
    <col min="4370" max="4370" width="8.42578125" style="4" customWidth="1"/>
    <col min="4371" max="4371" width="11" style="4" customWidth="1"/>
    <col min="4372" max="4372" width="1.85546875" style="4" customWidth="1"/>
    <col min="4373" max="4379" width="16.85546875" style="4" customWidth="1"/>
    <col min="4380" max="4385" width="15.7109375" style="4" customWidth="1"/>
    <col min="4386" max="4386" width="18.42578125" style="4" bestFit="1" customWidth="1"/>
    <col min="4387" max="4398" width="15.7109375" style="4" customWidth="1"/>
    <col min="4399" max="4614" width="9.140625" style="4"/>
    <col min="4615" max="4615" width="3.7109375" style="4" bestFit="1" customWidth="1"/>
    <col min="4616" max="4616" width="21.140625" style="4" customWidth="1"/>
    <col min="4617" max="4617" width="7.28515625" style="4" customWidth="1"/>
    <col min="4618" max="4618" width="9.5703125" style="4" customWidth="1"/>
    <col min="4619" max="4620" width="9.28515625" style="4" customWidth="1"/>
    <col min="4621" max="4622" width="8.140625" style="4" customWidth="1"/>
    <col min="4623" max="4625" width="8.28515625" style="4" customWidth="1"/>
    <col min="4626" max="4626" width="8.42578125" style="4" customWidth="1"/>
    <col min="4627" max="4627" width="11" style="4" customWidth="1"/>
    <col min="4628" max="4628" width="1.85546875" style="4" customWidth="1"/>
    <col min="4629" max="4635" width="16.85546875" style="4" customWidth="1"/>
    <col min="4636" max="4641" width="15.7109375" style="4" customWidth="1"/>
    <col min="4642" max="4642" width="18.42578125" style="4" bestFit="1" customWidth="1"/>
    <col min="4643" max="4654" width="15.7109375" style="4" customWidth="1"/>
    <col min="4655" max="4870" width="9.140625" style="4"/>
    <col min="4871" max="4871" width="3.7109375" style="4" bestFit="1" customWidth="1"/>
    <col min="4872" max="4872" width="21.140625" style="4" customWidth="1"/>
    <col min="4873" max="4873" width="7.28515625" style="4" customWidth="1"/>
    <col min="4874" max="4874" width="9.5703125" style="4" customWidth="1"/>
    <col min="4875" max="4876" width="9.28515625" style="4" customWidth="1"/>
    <col min="4877" max="4878" width="8.140625" style="4" customWidth="1"/>
    <col min="4879" max="4881" width="8.28515625" style="4" customWidth="1"/>
    <col min="4882" max="4882" width="8.42578125" style="4" customWidth="1"/>
    <col min="4883" max="4883" width="11" style="4" customWidth="1"/>
    <col min="4884" max="4884" width="1.85546875" style="4" customWidth="1"/>
    <col min="4885" max="4891" width="16.85546875" style="4" customWidth="1"/>
    <col min="4892" max="4897" width="15.7109375" style="4" customWidth="1"/>
    <col min="4898" max="4898" width="18.42578125" style="4" bestFit="1" customWidth="1"/>
    <col min="4899" max="4910" width="15.7109375" style="4" customWidth="1"/>
    <col min="4911" max="5126" width="9.140625" style="4"/>
    <col min="5127" max="5127" width="3.7109375" style="4" bestFit="1" customWidth="1"/>
    <col min="5128" max="5128" width="21.140625" style="4" customWidth="1"/>
    <col min="5129" max="5129" width="7.28515625" style="4" customWidth="1"/>
    <col min="5130" max="5130" width="9.5703125" style="4" customWidth="1"/>
    <col min="5131" max="5132" width="9.28515625" style="4" customWidth="1"/>
    <col min="5133" max="5134" width="8.140625" style="4" customWidth="1"/>
    <col min="5135" max="5137" width="8.28515625" style="4" customWidth="1"/>
    <col min="5138" max="5138" width="8.42578125" style="4" customWidth="1"/>
    <col min="5139" max="5139" width="11" style="4" customWidth="1"/>
    <col min="5140" max="5140" width="1.85546875" style="4" customWidth="1"/>
    <col min="5141" max="5147" width="16.85546875" style="4" customWidth="1"/>
    <col min="5148" max="5153" width="15.7109375" style="4" customWidth="1"/>
    <col min="5154" max="5154" width="18.42578125" style="4" bestFit="1" customWidth="1"/>
    <col min="5155" max="5166" width="15.7109375" style="4" customWidth="1"/>
    <col min="5167" max="5382" width="9.140625" style="4"/>
    <col min="5383" max="5383" width="3.7109375" style="4" bestFit="1" customWidth="1"/>
    <col min="5384" max="5384" width="21.140625" style="4" customWidth="1"/>
    <col min="5385" max="5385" width="7.28515625" style="4" customWidth="1"/>
    <col min="5386" max="5386" width="9.5703125" style="4" customWidth="1"/>
    <col min="5387" max="5388" width="9.28515625" style="4" customWidth="1"/>
    <col min="5389" max="5390" width="8.140625" style="4" customWidth="1"/>
    <col min="5391" max="5393" width="8.28515625" style="4" customWidth="1"/>
    <col min="5394" max="5394" width="8.42578125" style="4" customWidth="1"/>
    <col min="5395" max="5395" width="11" style="4" customWidth="1"/>
    <col min="5396" max="5396" width="1.85546875" style="4" customWidth="1"/>
    <col min="5397" max="5403" width="16.85546875" style="4" customWidth="1"/>
    <col min="5404" max="5409" width="15.7109375" style="4" customWidth="1"/>
    <col min="5410" max="5410" width="18.42578125" style="4" bestFit="1" customWidth="1"/>
    <col min="5411" max="5422" width="15.7109375" style="4" customWidth="1"/>
    <col min="5423" max="5638" width="9.140625" style="4"/>
    <col min="5639" max="5639" width="3.7109375" style="4" bestFit="1" customWidth="1"/>
    <col min="5640" max="5640" width="21.140625" style="4" customWidth="1"/>
    <col min="5641" max="5641" width="7.28515625" style="4" customWidth="1"/>
    <col min="5642" max="5642" width="9.5703125" style="4" customWidth="1"/>
    <col min="5643" max="5644" width="9.28515625" style="4" customWidth="1"/>
    <col min="5645" max="5646" width="8.140625" style="4" customWidth="1"/>
    <col min="5647" max="5649" width="8.28515625" style="4" customWidth="1"/>
    <col min="5650" max="5650" width="8.42578125" style="4" customWidth="1"/>
    <col min="5651" max="5651" width="11" style="4" customWidth="1"/>
    <col min="5652" max="5652" width="1.85546875" style="4" customWidth="1"/>
    <col min="5653" max="5659" width="16.85546875" style="4" customWidth="1"/>
    <col min="5660" max="5665" width="15.7109375" style="4" customWidth="1"/>
    <col min="5666" max="5666" width="18.42578125" style="4" bestFit="1" customWidth="1"/>
    <col min="5667" max="5678" width="15.7109375" style="4" customWidth="1"/>
    <col min="5679" max="5894" width="9.140625" style="4"/>
    <col min="5895" max="5895" width="3.7109375" style="4" bestFit="1" customWidth="1"/>
    <col min="5896" max="5896" width="21.140625" style="4" customWidth="1"/>
    <col min="5897" max="5897" width="7.28515625" style="4" customWidth="1"/>
    <col min="5898" max="5898" width="9.5703125" style="4" customWidth="1"/>
    <col min="5899" max="5900" width="9.28515625" style="4" customWidth="1"/>
    <col min="5901" max="5902" width="8.140625" style="4" customWidth="1"/>
    <col min="5903" max="5905" width="8.28515625" style="4" customWidth="1"/>
    <col min="5906" max="5906" width="8.42578125" style="4" customWidth="1"/>
    <col min="5907" max="5907" width="11" style="4" customWidth="1"/>
    <col min="5908" max="5908" width="1.85546875" style="4" customWidth="1"/>
    <col min="5909" max="5915" width="16.85546875" style="4" customWidth="1"/>
    <col min="5916" max="5921" width="15.7109375" style="4" customWidth="1"/>
    <col min="5922" max="5922" width="18.42578125" style="4" bestFit="1" customWidth="1"/>
    <col min="5923" max="5934" width="15.7109375" style="4" customWidth="1"/>
    <col min="5935" max="6150" width="9.140625" style="4"/>
    <col min="6151" max="6151" width="3.7109375" style="4" bestFit="1" customWidth="1"/>
    <col min="6152" max="6152" width="21.140625" style="4" customWidth="1"/>
    <col min="6153" max="6153" width="7.28515625" style="4" customWidth="1"/>
    <col min="6154" max="6154" width="9.5703125" style="4" customWidth="1"/>
    <col min="6155" max="6156" width="9.28515625" style="4" customWidth="1"/>
    <col min="6157" max="6158" width="8.140625" style="4" customWidth="1"/>
    <col min="6159" max="6161" width="8.28515625" style="4" customWidth="1"/>
    <col min="6162" max="6162" width="8.42578125" style="4" customWidth="1"/>
    <col min="6163" max="6163" width="11" style="4" customWidth="1"/>
    <col min="6164" max="6164" width="1.85546875" style="4" customWidth="1"/>
    <col min="6165" max="6171" width="16.85546875" style="4" customWidth="1"/>
    <col min="6172" max="6177" width="15.7109375" style="4" customWidth="1"/>
    <col min="6178" max="6178" width="18.42578125" style="4" bestFit="1" customWidth="1"/>
    <col min="6179" max="6190" width="15.7109375" style="4" customWidth="1"/>
    <col min="6191" max="6406" width="9.140625" style="4"/>
    <col min="6407" max="6407" width="3.7109375" style="4" bestFit="1" customWidth="1"/>
    <col min="6408" max="6408" width="21.140625" style="4" customWidth="1"/>
    <col min="6409" max="6409" width="7.28515625" style="4" customWidth="1"/>
    <col min="6410" max="6410" width="9.5703125" style="4" customWidth="1"/>
    <col min="6411" max="6412" width="9.28515625" style="4" customWidth="1"/>
    <col min="6413" max="6414" width="8.140625" style="4" customWidth="1"/>
    <col min="6415" max="6417" width="8.28515625" style="4" customWidth="1"/>
    <col min="6418" max="6418" width="8.42578125" style="4" customWidth="1"/>
    <col min="6419" max="6419" width="11" style="4" customWidth="1"/>
    <col min="6420" max="6420" width="1.85546875" style="4" customWidth="1"/>
    <col min="6421" max="6427" width="16.85546875" style="4" customWidth="1"/>
    <col min="6428" max="6433" width="15.7109375" style="4" customWidth="1"/>
    <col min="6434" max="6434" width="18.42578125" style="4" bestFit="1" customWidth="1"/>
    <col min="6435" max="6446" width="15.7109375" style="4" customWidth="1"/>
    <col min="6447" max="6662" width="9.140625" style="4"/>
    <col min="6663" max="6663" width="3.7109375" style="4" bestFit="1" customWidth="1"/>
    <col min="6664" max="6664" width="21.140625" style="4" customWidth="1"/>
    <col min="6665" max="6665" width="7.28515625" style="4" customWidth="1"/>
    <col min="6666" max="6666" width="9.5703125" style="4" customWidth="1"/>
    <col min="6667" max="6668" width="9.28515625" style="4" customWidth="1"/>
    <col min="6669" max="6670" width="8.140625" style="4" customWidth="1"/>
    <col min="6671" max="6673" width="8.28515625" style="4" customWidth="1"/>
    <col min="6674" max="6674" width="8.42578125" style="4" customWidth="1"/>
    <col min="6675" max="6675" width="11" style="4" customWidth="1"/>
    <col min="6676" max="6676" width="1.85546875" style="4" customWidth="1"/>
    <col min="6677" max="6683" width="16.85546875" style="4" customWidth="1"/>
    <col min="6684" max="6689" width="15.7109375" style="4" customWidth="1"/>
    <col min="6690" max="6690" width="18.42578125" style="4" bestFit="1" customWidth="1"/>
    <col min="6691" max="6702" width="15.7109375" style="4" customWidth="1"/>
    <col min="6703" max="6918" width="9.140625" style="4"/>
    <col min="6919" max="6919" width="3.7109375" style="4" bestFit="1" customWidth="1"/>
    <col min="6920" max="6920" width="21.140625" style="4" customWidth="1"/>
    <col min="6921" max="6921" width="7.28515625" style="4" customWidth="1"/>
    <col min="6922" max="6922" width="9.5703125" style="4" customWidth="1"/>
    <col min="6923" max="6924" width="9.28515625" style="4" customWidth="1"/>
    <col min="6925" max="6926" width="8.140625" style="4" customWidth="1"/>
    <col min="6927" max="6929" width="8.28515625" style="4" customWidth="1"/>
    <col min="6930" max="6930" width="8.42578125" style="4" customWidth="1"/>
    <col min="6931" max="6931" width="11" style="4" customWidth="1"/>
    <col min="6932" max="6932" width="1.85546875" style="4" customWidth="1"/>
    <col min="6933" max="6939" width="16.85546875" style="4" customWidth="1"/>
    <col min="6940" max="6945" width="15.7109375" style="4" customWidth="1"/>
    <col min="6946" max="6946" width="18.42578125" style="4" bestFit="1" customWidth="1"/>
    <col min="6947" max="6958" width="15.7109375" style="4" customWidth="1"/>
    <col min="6959" max="7174" width="9.140625" style="4"/>
    <col min="7175" max="7175" width="3.7109375" style="4" bestFit="1" customWidth="1"/>
    <col min="7176" max="7176" width="21.140625" style="4" customWidth="1"/>
    <col min="7177" max="7177" width="7.28515625" style="4" customWidth="1"/>
    <col min="7178" max="7178" width="9.5703125" style="4" customWidth="1"/>
    <col min="7179" max="7180" width="9.28515625" style="4" customWidth="1"/>
    <col min="7181" max="7182" width="8.140625" style="4" customWidth="1"/>
    <col min="7183" max="7185" width="8.28515625" style="4" customWidth="1"/>
    <col min="7186" max="7186" width="8.42578125" style="4" customWidth="1"/>
    <col min="7187" max="7187" width="11" style="4" customWidth="1"/>
    <col min="7188" max="7188" width="1.85546875" style="4" customWidth="1"/>
    <col min="7189" max="7195" width="16.85546875" style="4" customWidth="1"/>
    <col min="7196" max="7201" width="15.7109375" style="4" customWidth="1"/>
    <col min="7202" max="7202" width="18.42578125" style="4" bestFit="1" customWidth="1"/>
    <col min="7203" max="7214" width="15.7109375" style="4" customWidth="1"/>
    <col min="7215" max="7430" width="9.140625" style="4"/>
    <col min="7431" max="7431" width="3.7109375" style="4" bestFit="1" customWidth="1"/>
    <col min="7432" max="7432" width="21.140625" style="4" customWidth="1"/>
    <col min="7433" max="7433" width="7.28515625" style="4" customWidth="1"/>
    <col min="7434" max="7434" width="9.5703125" style="4" customWidth="1"/>
    <col min="7435" max="7436" width="9.28515625" style="4" customWidth="1"/>
    <col min="7437" max="7438" width="8.140625" style="4" customWidth="1"/>
    <col min="7439" max="7441" width="8.28515625" style="4" customWidth="1"/>
    <col min="7442" max="7442" width="8.42578125" style="4" customWidth="1"/>
    <col min="7443" max="7443" width="11" style="4" customWidth="1"/>
    <col min="7444" max="7444" width="1.85546875" style="4" customWidth="1"/>
    <col min="7445" max="7451" width="16.85546875" style="4" customWidth="1"/>
    <col min="7452" max="7457" width="15.7109375" style="4" customWidth="1"/>
    <col min="7458" max="7458" width="18.42578125" style="4" bestFit="1" customWidth="1"/>
    <col min="7459" max="7470" width="15.7109375" style="4" customWidth="1"/>
    <col min="7471" max="7686" width="9.140625" style="4"/>
    <col min="7687" max="7687" width="3.7109375" style="4" bestFit="1" customWidth="1"/>
    <col min="7688" max="7688" width="21.140625" style="4" customWidth="1"/>
    <col min="7689" max="7689" width="7.28515625" style="4" customWidth="1"/>
    <col min="7690" max="7690" width="9.5703125" style="4" customWidth="1"/>
    <col min="7691" max="7692" width="9.28515625" style="4" customWidth="1"/>
    <col min="7693" max="7694" width="8.140625" style="4" customWidth="1"/>
    <col min="7695" max="7697" width="8.28515625" style="4" customWidth="1"/>
    <col min="7698" max="7698" width="8.42578125" style="4" customWidth="1"/>
    <col min="7699" max="7699" width="11" style="4" customWidth="1"/>
    <col min="7700" max="7700" width="1.85546875" style="4" customWidth="1"/>
    <col min="7701" max="7707" width="16.85546875" style="4" customWidth="1"/>
    <col min="7708" max="7713" width="15.7109375" style="4" customWidth="1"/>
    <col min="7714" max="7714" width="18.42578125" style="4" bestFit="1" customWidth="1"/>
    <col min="7715" max="7726" width="15.7109375" style="4" customWidth="1"/>
    <col min="7727" max="7942" width="9.140625" style="4"/>
    <col min="7943" max="7943" width="3.7109375" style="4" bestFit="1" customWidth="1"/>
    <col min="7944" max="7944" width="21.140625" style="4" customWidth="1"/>
    <col min="7945" max="7945" width="7.28515625" style="4" customWidth="1"/>
    <col min="7946" max="7946" width="9.5703125" style="4" customWidth="1"/>
    <col min="7947" max="7948" width="9.28515625" style="4" customWidth="1"/>
    <col min="7949" max="7950" width="8.140625" style="4" customWidth="1"/>
    <col min="7951" max="7953" width="8.28515625" style="4" customWidth="1"/>
    <col min="7954" max="7954" width="8.42578125" style="4" customWidth="1"/>
    <col min="7955" max="7955" width="11" style="4" customWidth="1"/>
    <col min="7956" max="7956" width="1.85546875" style="4" customWidth="1"/>
    <col min="7957" max="7963" width="16.85546875" style="4" customWidth="1"/>
    <col min="7964" max="7969" width="15.7109375" style="4" customWidth="1"/>
    <col min="7970" max="7970" width="18.42578125" style="4" bestFit="1" customWidth="1"/>
    <col min="7971" max="7982" width="15.7109375" style="4" customWidth="1"/>
    <col min="7983" max="8198" width="9.140625" style="4"/>
    <col min="8199" max="8199" width="3.7109375" style="4" bestFit="1" customWidth="1"/>
    <col min="8200" max="8200" width="21.140625" style="4" customWidth="1"/>
    <col min="8201" max="8201" width="7.28515625" style="4" customWidth="1"/>
    <col min="8202" max="8202" width="9.5703125" style="4" customWidth="1"/>
    <col min="8203" max="8204" width="9.28515625" style="4" customWidth="1"/>
    <col min="8205" max="8206" width="8.140625" style="4" customWidth="1"/>
    <col min="8207" max="8209" width="8.28515625" style="4" customWidth="1"/>
    <col min="8210" max="8210" width="8.42578125" style="4" customWidth="1"/>
    <col min="8211" max="8211" width="11" style="4" customWidth="1"/>
    <col min="8212" max="8212" width="1.85546875" style="4" customWidth="1"/>
    <col min="8213" max="8219" width="16.85546875" style="4" customWidth="1"/>
    <col min="8220" max="8225" width="15.7109375" style="4" customWidth="1"/>
    <col min="8226" max="8226" width="18.42578125" style="4" bestFit="1" customWidth="1"/>
    <col min="8227" max="8238" width="15.7109375" style="4" customWidth="1"/>
    <col min="8239" max="8454" width="9.140625" style="4"/>
    <col min="8455" max="8455" width="3.7109375" style="4" bestFit="1" customWidth="1"/>
    <col min="8456" max="8456" width="21.140625" style="4" customWidth="1"/>
    <col min="8457" max="8457" width="7.28515625" style="4" customWidth="1"/>
    <col min="8458" max="8458" width="9.5703125" style="4" customWidth="1"/>
    <col min="8459" max="8460" width="9.28515625" style="4" customWidth="1"/>
    <col min="8461" max="8462" width="8.140625" style="4" customWidth="1"/>
    <col min="8463" max="8465" width="8.28515625" style="4" customWidth="1"/>
    <col min="8466" max="8466" width="8.42578125" style="4" customWidth="1"/>
    <col min="8467" max="8467" width="11" style="4" customWidth="1"/>
    <col min="8468" max="8468" width="1.85546875" style="4" customWidth="1"/>
    <col min="8469" max="8475" width="16.85546875" style="4" customWidth="1"/>
    <col min="8476" max="8481" width="15.7109375" style="4" customWidth="1"/>
    <col min="8482" max="8482" width="18.42578125" style="4" bestFit="1" customWidth="1"/>
    <col min="8483" max="8494" width="15.7109375" style="4" customWidth="1"/>
    <col min="8495" max="8710" width="9.140625" style="4"/>
    <col min="8711" max="8711" width="3.7109375" style="4" bestFit="1" customWidth="1"/>
    <col min="8712" max="8712" width="21.140625" style="4" customWidth="1"/>
    <col min="8713" max="8713" width="7.28515625" style="4" customWidth="1"/>
    <col min="8714" max="8714" width="9.5703125" style="4" customWidth="1"/>
    <col min="8715" max="8716" width="9.28515625" style="4" customWidth="1"/>
    <col min="8717" max="8718" width="8.140625" style="4" customWidth="1"/>
    <col min="8719" max="8721" width="8.28515625" style="4" customWidth="1"/>
    <col min="8722" max="8722" width="8.42578125" style="4" customWidth="1"/>
    <col min="8723" max="8723" width="11" style="4" customWidth="1"/>
    <col min="8724" max="8724" width="1.85546875" style="4" customWidth="1"/>
    <col min="8725" max="8731" width="16.85546875" style="4" customWidth="1"/>
    <col min="8732" max="8737" width="15.7109375" style="4" customWidth="1"/>
    <col min="8738" max="8738" width="18.42578125" style="4" bestFit="1" customWidth="1"/>
    <col min="8739" max="8750" width="15.7109375" style="4" customWidth="1"/>
    <col min="8751" max="8966" width="9.140625" style="4"/>
    <col min="8967" max="8967" width="3.7109375" style="4" bestFit="1" customWidth="1"/>
    <col min="8968" max="8968" width="21.140625" style="4" customWidth="1"/>
    <col min="8969" max="8969" width="7.28515625" style="4" customWidth="1"/>
    <col min="8970" max="8970" width="9.5703125" style="4" customWidth="1"/>
    <col min="8971" max="8972" width="9.28515625" style="4" customWidth="1"/>
    <col min="8973" max="8974" width="8.140625" style="4" customWidth="1"/>
    <col min="8975" max="8977" width="8.28515625" style="4" customWidth="1"/>
    <col min="8978" max="8978" width="8.42578125" style="4" customWidth="1"/>
    <col min="8979" max="8979" width="11" style="4" customWidth="1"/>
    <col min="8980" max="8980" width="1.85546875" style="4" customWidth="1"/>
    <col min="8981" max="8987" width="16.85546875" style="4" customWidth="1"/>
    <col min="8988" max="8993" width="15.7109375" style="4" customWidth="1"/>
    <col min="8994" max="8994" width="18.42578125" style="4" bestFit="1" customWidth="1"/>
    <col min="8995" max="9006" width="15.7109375" style="4" customWidth="1"/>
    <col min="9007" max="9222" width="9.140625" style="4"/>
    <col min="9223" max="9223" width="3.7109375" style="4" bestFit="1" customWidth="1"/>
    <col min="9224" max="9224" width="21.140625" style="4" customWidth="1"/>
    <col min="9225" max="9225" width="7.28515625" style="4" customWidth="1"/>
    <col min="9226" max="9226" width="9.5703125" style="4" customWidth="1"/>
    <col min="9227" max="9228" width="9.28515625" style="4" customWidth="1"/>
    <col min="9229" max="9230" width="8.140625" style="4" customWidth="1"/>
    <col min="9231" max="9233" width="8.28515625" style="4" customWidth="1"/>
    <col min="9234" max="9234" width="8.42578125" style="4" customWidth="1"/>
    <col min="9235" max="9235" width="11" style="4" customWidth="1"/>
    <col min="9236" max="9236" width="1.85546875" style="4" customWidth="1"/>
    <col min="9237" max="9243" width="16.85546875" style="4" customWidth="1"/>
    <col min="9244" max="9249" width="15.7109375" style="4" customWidth="1"/>
    <col min="9250" max="9250" width="18.42578125" style="4" bestFit="1" customWidth="1"/>
    <col min="9251" max="9262" width="15.7109375" style="4" customWidth="1"/>
    <col min="9263" max="9478" width="9.140625" style="4"/>
    <col min="9479" max="9479" width="3.7109375" style="4" bestFit="1" customWidth="1"/>
    <col min="9480" max="9480" width="21.140625" style="4" customWidth="1"/>
    <col min="9481" max="9481" width="7.28515625" style="4" customWidth="1"/>
    <col min="9482" max="9482" width="9.5703125" style="4" customWidth="1"/>
    <col min="9483" max="9484" width="9.28515625" style="4" customWidth="1"/>
    <col min="9485" max="9486" width="8.140625" style="4" customWidth="1"/>
    <col min="9487" max="9489" width="8.28515625" style="4" customWidth="1"/>
    <col min="9490" max="9490" width="8.42578125" style="4" customWidth="1"/>
    <col min="9491" max="9491" width="11" style="4" customWidth="1"/>
    <col min="9492" max="9492" width="1.85546875" style="4" customWidth="1"/>
    <col min="9493" max="9499" width="16.85546875" style="4" customWidth="1"/>
    <col min="9500" max="9505" width="15.7109375" style="4" customWidth="1"/>
    <col min="9506" max="9506" width="18.42578125" style="4" bestFit="1" customWidth="1"/>
    <col min="9507" max="9518" width="15.7109375" style="4" customWidth="1"/>
    <col min="9519" max="9734" width="9.140625" style="4"/>
    <col min="9735" max="9735" width="3.7109375" style="4" bestFit="1" customWidth="1"/>
    <col min="9736" max="9736" width="21.140625" style="4" customWidth="1"/>
    <col min="9737" max="9737" width="7.28515625" style="4" customWidth="1"/>
    <col min="9738" max="9738" width="9.5703125" style="4" customWidth="1"/>
    <col min="9739" max="9740" width="9.28515625" style="4" customWidth="1"/>
    <col min="9741" max="9742" width="8.140625" style="4" customWidth="1"/>
    <col min="9743" max="9745" width="8.28515625" style="4" customWidth="1"/>
    <col min="9746" max="9746" width="8.42578125" style="4" customWidth="1"/>
    <col min="9747" max="9747" width="11" style="4" customWidth="1"/>
    <col min="9748" max="9748" width="1.85546875" style="4" customWidth="1"/>
    <col min="9749" max="9755" width="16.85546875" style="4" customWidth="1"/>
    <col min="9756" max="9761" width="15.7109375" style="4" customWidth="1"/>
    <col min="9762" max="9762" width="18.42578125" style="4" bestFit="1" customWidth="1"/>
    <col min="9763" max="9774" width="15.7109375" style="4" customWidth="1"/>
    <col min="9775" max="9990" width="9.140625" style="4"/>
    <col min="9991" max="9991" width="3.7109375" style="4" bestFit="1" customWidth="1"/>
    <col min="9992" max="9992" width="21.140625" style="4" customWidth="1"/>
    <col min="9993" max="9993" width="7.28515625" style="4" customWidth="1"/>
    <col min="9994" max="9994" width="9.5703125" style="4" customWidth="1"/>
    <col min="9995" max="9996" width="9.28515625" style="4" customWidth="1"/>
    <col min="9997" max="9998" width="8.140625" style="4" customWidth="1"/>
    <col min="9999" max="10001" width="8.28515625" style="4" customWidth="1"/>
    <col min="10002" max="10002" width="8.42578125" style="4" customWidth="1"/>
    <col min="10003" max="10003" width="11" style="4" customWidth="1"/>
    <col min="10004" max="10004" width="1.85546875" style="4" customWidth="1"/>
    <col min="10005" max="10011" width="16.85546875" style="4" customWidth="1"/>
    <col min="10012" max="10017" width="15.7109375" style="4" customWidth="1"/>
    <col min="10018" max="10018" width="18.42578125" style="4" bestFit="1" customWidth="1"/>
    <col min="10019" max="10030" width="15.7109375" style="4" customWidth="1"/>
    <col min="10031" max="10246" width="9.140625" style="4"/>
    <col min="10247" max="10247" width="3.7109375" style="4" bestFit="1" customWidth="1"/>
    <col min="10248" max="10248" width="21.140625" style="4" customWidth="1"/>
    <col min="10249" max="10249" width="7.28515625" style="4" customWidth="1"/>
    <col min="10250" max="10250" width="9.5703125" style="4" customWidth="1"/>
    <col min="10251" max="10252" width="9.28515625" style="4" customWidth="1"/>
    <col min="10253" max="10254" width="8.140625" style="4" customWidth="1"/>
    <col min="10255" max="10257" width="8.28515625" style="4" customWidth="1"/>
    <col min="10258" max="10258" width="8.42578125" style="4" customWidth="1"/>
    <col min="10259" max="10259" width="11" style="4" customWidth="1"/>
    <col min="10260" max="10260" width="1.85546875" style="4" customWidth="1"/>
    <col min="10261" max="10267" width="16.85546875" style="4" customWidth="1"/>
    <col min="10268" max="10273" width="15.7109375" style="4" customWidth="1"/>
    <col min="10274" max="10274" width="18.42578125" style="4" bestFit="1" customWidth="1"/>
    <col min="10275" max="10286" width="15.7109375" style="4" customWidth="1"/>
    <col min="10287" max="10502" width="9.140625" style="4"/>
    <col min="10503" max="10503" width="3.7109375" style="4" bestFit="1" customWidth="1"/>
    <col min="10504" max="10504" width="21.140625" style="4" customWidth="1"/>
    <col min="10505" max="10505" width="7.28515625" style="4" customWidth="1"/>
    <col min="10506" max="10506" width="9.5703125" style="4" customWidth="1"/>
    <col min="10507" max="10508" width="9.28515625" style="4" customWidth="1"/>
    <col min="10509" max="10510" width="8.140625" style="4" customWidth="1"/>
    <col min="10511" max="10513" width="8.28515625" style="4" customWidth="1"/>
    <col min="10514" max="10514" width="8.42578125" style="4" customWidth="1"/>
    <col min="10515" max="10515" width="11" style="4" customWidth="1"/>
    <col min="10516" max="10516" width="1.85546875" style="4" customWidth="1"/>
    <col min="10517" max="10523" width="16.85546875" style="4" customWidth="1"/>
    <col min="10524" max="10529" width="15.7109375" style="4" customWidth="1"/>
    <col min="10530" max="10530" width="18.42578125" style="4" bestFit="1" customWidth="1"/>
    <col min="10531" max="10542" width="15.7109375" style="4" customWidth="1"/>
    <col min="10543" max="10758" width="9.140625" style="4"/>
    <col min="10759" max="10759" width="3.7109375" style="4" bestFit="1" customWidth="1"/>
    <col min="10760" max="10760" width="21.140625" style="4" customWidth="1"/>
    <col min="10761" max="10761" width="7.28515625" style="4" customWidth="1"/>
    <col min="10762" max="10762" width="9.5703125" style="4" customWidth="1"/>
    <col min="10763" max="10764" width="9.28515625" style="4" customWidth="1"/>
    <col min="10765" max="10766" width="8.140625" style="4" customWidth="1"/>
    <col min="10767" max="10769" width="8.28515625" style="4" customWidth="1"/>
    <col min="10770" max="10770" width="8.42578125" style="4" customWidth="1"/>
    <col min="10771" max="10771" width="11" style="4" customWidth="1"/>
    <col min="10772" max="10772" width="1.85546875" style="4" customWidth="1"/>
    <col min="10773" max="10779" width="16.85546875" style="4" customWidth="1"/>
    <col min="10780" max="10785" width="15.7109375" style="4" customWidth="1"/>
    <col min="10786" max="10786" width="18.42578125" style="4" bestFit="1" customWidth="1"/>
    <col min="10787" max="10798" width="15.7109375" style="4" customWidth="1"/>
    <col min="10799" max="11014" width="9.140625" style="4"/>
    <col min="11015" max="11015" width="3.7109375" style="4" bestFit="1" customWidth="1"/>
    <col min="11016" max="11016" width="21.140625" style="4" customWidth="1"/>
    <col min="11017" max="11017" width="7.28515625" style="4" customWidth="1"/>
    <col min="11018" max="11018" width="9.5703125" style="4" customWidth="1"/>
    <col min="11019" max="11020" width="9.28515625" style="4" customWidth="1"/>
    <col min="11021" max="11022" width="8.140625" style="4" customWidth="1"/>
    <col min="11023" max="11025" width="8.28515625" style="4" customWidth="1"/>
    <col min="11026" max="11026" width="8.42578125" style="4" customWidth="1"/>
    <col min="11027" max="11027" width="11" style="4" customWidth="1"/>
    <col min="11028" max="11028" width="1.85546875" style="4" customWidth="1"/>
    <col min="11029" max="11035" width="16.85546875" style="4" customWidth="1"/>
    <col min="11036" max="11041" width="15.7109375" style="4" customWidth="1"/>
    <col min="11042" max="11042" width="18.42578125" style="4" bestFit="1" customWidth="1"/>
    <col min="11043" max="11054" width="15.7109375" style="4" customWidth="1"/>
    <col min="11055" max="11270" width="9.140625" style="4"/>
    <col min="11271" max="11271" width="3.7109375" style="4" bestFit="1" customWidth="1"/>
    <col min="11272" max="11272" width="21.140625" style="4" customWidth="1"/>
    <col min="11273" max="11273" width="7.28515625" style="4" customWidth="1"/>
    <col min="11274" max="11274" width="9.5703125" style="4" customWidth="1"/>
    <col min="11275" max="11276" width="9.28515625" style="4" customWidth="1"/>
    <col min="11277" max="11278" width="8.140625" style="4" customWidth="1"/>
    <col min="11279" max="11281" width="8.28515625" style="4" customWidth="1"/>
    <col min="11282" max="11282" width="8.42578125" style="4" customWidth="1"/>
    <col min="11283" max="11283" width="11" style="4" customWidth="1"/>
    <col min="11284" max="11284" width="1.85546875" style="4" customWidth="1"/>
    <col min="11285" max="11291" width="16.85546875" style="4" customWidth="1"/>
    <col min="11292" max="11297" width="15.7109375" style="4" customWidth="1"/>
    <col min="11298" max="11298" width="18.42578125" style="4" bestFit="1" customWidth="1"/>
    <col min="11299" max="11310" width="15.7109375" style="4" customWidth="1"/>
    <col min="11311" max="11526" width="9.140625" style="4"/>
    <col min="11527" max="11527" width="3.7109375" style="4" bestFit="1" customWidth="1"/>
    <col min="11528" max="11528" width="21.140625" style="4" customWidth="1"/>
    <col min="11529" max="11529" width="7.28515625" style="4" customWidth="1"/>
    <col min="11530" max="11530" width="9.5703125" style="4" customWidth="1"/>
    <col min="11531" max="11532" width="9.28515625" style="4" customWidth="1"/>
    <col min="11533" max="11534" width="8.140625" style="4" customWidth="1"/>
    <col min="11535" max="11537" width="8.28515625" style="4" customWidth="1"/>
    <col min="11538" max="11538" width="8.42578125" style="4" customWidth="1"/>
    <col min="11539" max="11539" width="11" style="4" customWidth="1"/>
    <col min="11540" max="11540" width="1.85546875" style="4" customWidth="1"/>
    <col min="11541" max="11547" width="16.85546875" style="4" customWidth="1"/>
    <col min="11548" max="11553" width="15.7109375" style="4" customWidth="1"/>
    <col min="11554" max="11554" width="18.42578125" style="4" bestFit="1" customWidth="1"/>
    <col min="11555" max="11566" width="15.7109375" style="4" customWidth="1"/>
    <col min="11567" max="11782" width="9.140625" style="4"/>
    <col min="11783" max="11783" width="3.7109375" style="4" bestFit="1" customWidth="1"/>
    <col min="11784" max="11784" width="21.140625" style="4" customWidth="1"/>
    <col min="11785" max="11785" width="7.28515625" style="4" customWidth="1"/>
    <col min="11786" max="11786" width="9.5703125" style="4" customWidth="1"/>
    <col min="11787" max="11788" width="9.28515625" style="4" customWidth="1"/>
    <col min="11789" max="11790" width="8.140625" style="4" customWidth="1"/>
    <col min="11791" max="11793" width="8.28515625" style="4" customWidth="1"/>
    <col min="11794" max="11794" width="8.42578125" style="4" customWidth="1"/>
    <col min="11795" max="11795" width="11" style="4" customWidth="1"/>
    <col min="11796" max="11796" width="1.85546875" style="4" customWidth="1"/>
    <col min="11797" max="11803" width="16.85546875" style="4" customWidth="1"/>
    <col min="11804" max="11809" width="15.7109375" style="4" customWidth="1"/>
    <col min="11810" max="11810" width="18.42578125" style="4" bestFit="1" customWidth="1"/>
    <col min="11811" max="11822" width="15.7109375" style="4" customWidth="1"/>
    <col min="11823" max="12038" width="9.140625" style="4"/>
    <col min="12039" max="12039" width="3.7109375" style="4" bestFit="1" customWidth="1"/>
    <col min="12040" max="12040" width="21.140625" style="4" customWidth="1"/>
    <col min="12041" max="12041" width="7.28515625" style="4" customWidth="1"/>
    <col min="12042" max="12042" width="9.5703125" style="4" customWidth="1"/>
    <col min="12043" max="12044" width="9.28515625" style="4" customWidth="1"/>
    <col min="12045" max="12046" width="8.140625" style="4" customWidth="1"/>
    <col min="12047" max="12049" width="8.28515625" style="4" customWidth="1"/>
    <col min="12050" max="12050" width="8.42578125" style="4" customWidth="1"/>
    <col min="12051" max="12051" width="11" style="4" customWidth="1"/>
    <col min="12052" max="12052" width="1.85546875" style="4" customWidth="1"/>
    <col min="12053" max="12059" width="16.85546875" style="4" customWidth="1"/>
    <col min="12060" max="12065" width="15.7109375" style="4" customWidth="1"/>
    <col min="12066" max="12066" width="18.42578125" style="4" bestFit="1" customWidth="1"/>
    <col min="12067" max="12078" width="15.7109375" style="4" customWidth="1"/>
    <col min="12079" max="12294" width="9.140625" style="4"/>
    <col min="12295" max="12295" width="3.7109375" style="4" bestFit="1" customWidth="1"/>
    <col min="12296" max="12296" width="21.140625" style="4" customWidth="1"/>
    <col min="12297" max="12297" width="7.28515625" style="4" customWidth="1"/>
    <col min="12298" max="12298" width="9.5703125" style="4" customWidth="1"/>
    <col min="12299" max="12300" width="9.28515625" style="4" customWidth="1"/>
    <col min="12301" max="12302" width="8.140625" style="4" customWidth="1"/>
    <col min="12303" max="12305" width="8.28515625" style="4" customWidth="1"/>
    <col min="12306" max="12306" width="8.42578125" style="4" customWidth="1"/>
    <col min="12307" max="12307" width="11" style="4" customWidth="1"/>
    <col min="12308" max="12308" width="1.85546875" style="4" customWidth="1"/>
    <col min="12309" max="12315" width="16.85546875" style="4" customWidth="1"/>
    <col min="12316" max="12321" width="15.7109375" style="4" customWidth="1"/>
    <col min="12322" max="12322" width="18.42578125" style="4" bestFit="1" customWidth="1"/>
    <col min="12323" max="12334" width="15.7109375" style="4" customWidth="1"/>
    <col min="12335" max="12550" width="9.140625" style="4"/>
    <col min="12551" max="12551" width="3.7109375" style="4" bestFit="1" customWidth="1"/>
    <col min="12552" max="12552" width="21.140625" style="4" customWidth="1"/>
    <col min="12553" max="12553" width="7.28515625" style="4" customWidth="1"/>
    <col min="12554" max="12554" width="9.5703125" style="4" customWidth="1"/>
    <col min="12555" max="12556" width="9.28515625" style="4" customWidth="1"/>
    <col min="12557" max="12558" width="8.140625" style="4" customWidth="1"/>
    <col min="12559" max="12561" width="8.28515625" style="4" customWidth="1"/>
    <col min="12562" max="12562" width="8.42578125" style="4" customWidth="1"/>
    <col min="12563" max="12563" width="11" style="4" customWidth="1"/>
    <col min="12564" max="12564" width="1.85546875" style="4" customWidth="1"/>
    <col min="12565" max="12571" width="16.85546875" style="4" customWidth="1"/>
    <col min="12572" max="12577" width="15.7109375" style="4" customWidth="1"/>
    <col min="12578" max="12578" width="18.42578125" style="4" bestFit="1" customWidth="1"/>
    <col min="12579" max="12590" width="15.7109375" style="4" customWidth="1"/>
    <col min="12591" max="12806" width="9.140625" style="4"/>
    <col min="12807" max="12807" width="3.7109375" style="4" bestFit="1" customWidth="1"/>
    <col min="12808" max="12808" width="21.140625" style="4" customWidth="1"/>
    <col min="12809" max="12809" width="7.28515625" style="4" customWidth="1"/>
    <col min="12810" max="12810" width="9.5703125" style="4" customWidth="1"/>
    <col min="12811" max="12812" width="9.28515625" style="4" customWidth="1"/>
    <col min="12813" max="12814" width="8.140625" style="4" customWidth="1"/>
    <col min="12815" max="12817" width="8.28515625" style="4" customWidth="1"/>
    <col min="12818" max="12818" width="8.42578125" style="4" customWidth="1"/>
    <col min="12819" max="12819" width="11" style="4" customWidth="1"/>
    <col min="12820" max="12820" width="1.85546875" style="4" customWidth="1"/>
    <col min="12821" max="12827" width="16.85546875" style="4" customWidth="1"/>
    <col min="12828" max="12833" width="15.7109375" style="4" customWidth="1"/>
    <col min="12834" max="12834" width="18.42578125" style="4" bestFit="1" customWidth="1"/>
    <col min="12835" max="12846" width="15.7109375" style="4" customWidth="1"/>
    <col min="12847" max="13062" width="9.140625" style="4"/>
    <col min="13063" max="13063" width="3.7109375" style="4" bestFit="1" customWidth="1"/>
    <col min="13064" max="13064" width="21.140625" style="4" customWidth="1"/>
    <col min="13065" max="13065" width="7.28515625" style="4" customWidth="1"/>
    <col min="13066" max="13066" width="9.5703125" style="4" customWidth="1"/>
    <col min="13067" max="13068" width="9.28515625" style="4" customWidth="1"/>
    <col min="13069" max="13070" width="8.140625" style="4" customWidth="1"/>
    <col min="13071" max="13073" width="8.28515625" style="4" customWidth="1"/>
    <col min="13074" max="13074" width="8.42578125" style="4" customWidth="1"/>
    <col min="13075" max="13075" width="11" style="4" customWidth="1"/>
    <col min="13076" max="13076" width="1.85546875" style="4" customWidth="1"/>
    <col min="13077" max="13083" width="16.85546875" style="4" customWidth="1"/>
    <col min="13084" max="13089" width="15.7109375" style="4" customWidth="1"/>
    <col min="13090" max="13090" width="18.42578125" style="4" bestFit="1" customWidth="1"/>
    <col min="13091" max="13102" width="15.7109375" style="4" customWidth="1"/>
    <col min="13103" max="13318" width="9.140625" style="4"/>
    <col min="13319" max="13319" width="3.7109375" style="4" bestFit="1" customWidth="1"/>
    <col min="13320" max="13320" width="21.140625" style="4" customWidth="1"/>
    <col min="13321" max="13321" width="7.28515625" style="4" customWidth="1"/>
    <col min="13322" max="13322" width="9.5703125" style="4" customWidth="1"/>
    <col min="13323" max="13324" width="9.28515625" style="4" customWidth="1"/>
    <col min="13325" max="13326" width="8.140625" style="4" customWidth="1"/>
    <col min="13327" max="13329" width="8.28515625" style="4" customWidth="1"/>
    <col min="13330" max="13330" width="8.42578125" style="4" customWidth="1"/>
    <col min="13331" max="13331" width="11" style="4" customWidth="1"/>
    <col min="13332" max="13332" width="1.85546875" style="4" customWidth="1"/>
    <col min="13333" max="13339" width="16.85546875" style="4" customWidth="1"/>
    <col min="13340" max="13345" width="15.7109375" style="4" customWidth="1"/>
    <col min="13346" max="13346" width="18.42578125" style="4" bestFit="1" customWidth="1"/>
    <col min="13347" max="13358" width="15.7109375" style="4" customWidth="1"/>
    <col min="13359" max="13574" width="9.140625" style="4"/>
    <col min="13575" max="13575" width="3.7109375" style="4" bestFit="1" customWidth="1"/>
    <col min="13576" max="13576" width="21.140625" style="4" customWidth="1"/>
    <col min="13577" max="13577" width="7.28515625" style="4" customWidth="1"/>
    <col min="13578" max="13578" width="9.5703125" style="4" customWidth="1"/>
    <col min="13579" max="13580" width="9.28515625" style="4" customWidth="1"/>
    <col min="13581" max="13582" width="8.140625" style="4" customWidth="1"/>
    <col min="13583" max="13585" width="8.28515625" style="4" customWidth="1"/>
    <col min="13586" max="13586" width="8.42578125" style="4" customWidth="1"/>
    <col min="13587" max="13587" width="11" style="4" customWidth="1"/>
    <col min="13588" max="13588" width="1.85546875" style="4" customWidth="1"/>
    <col min="13589" max="13595" width="16.85546875" style="4" customWidth="1"/>
    <col min="13596" max="13601" width="15.7109375" style="4" customWidth="1"/>
    <col min="13602" max="13602" width="18.42578125" style="4" bestFit="1" customWidth="1"/>
    <col min="13603" max="13614" width="15.7109375" style="4" customWidth="1"/>
    <col min="13615" max="13830" width="9.140625" style="4"/>
    <col min="13831" max="13831" width="3.7109375" style="4" bestFit="1" customWidth="1"/>
    <col min="13832" max="13832" width="21.140625" style="4" customWidth="1"/>
    <col min="13833" max="13833" width="7.28515625" style="4" customWidth="1"/>
    <col min="13834" max="13834" width="9.5703125" style="4" customWidth="1"/>
    <col min="13835" max="13836" width="9.28515625" style="4" customWidth="1"/>
    <col min="13837" max="13838" width="8.140625" style="4" customWidth="1"/>
    <col min="13839" max="13841" width="8.28515625" style="4" customWidth="1"/>
    <col min="13842" max="13842" width="8.42578125" style="4" customWidth="1"/>
    <col min="13843" max="13843" width="11" style="4" customWidth="1"/>
    <col min="13844" max="13844" width="1.85546875" style="4" customWidth="1"/>
    <col min="13845" max="13851" width="16.85546875" style="4" customWidth="1"/>
    <col min="13852" max="13857" width="15.7109375" style="4" customWidth="1"/>
    <col min="13858" max="13858" width="18.42578125" style="4" bestFit="1" customWidth="1"/>
    <col min="13859" max="13870" width="15.7109375" style="4" customWidth="1"/>
    <col min="13871" max="14086" width="9.140625" style="4"/>
    <col min="14087" max="14087" width="3.7109375" style="4" bestFit="1" customWidth="1"/>
    <col min="14088" max="14088" width="21.140625" style="4" customWidth="1"/>
    <col min="14089" max="14089" width="7.28515625" style="4" customWidth="1"/>
    <col min="14090" max="14090" width="9.5703125" style="4" customWidth="1"/>
    <col min="14091" max="14092" width="9.28515625" style="4" customWidth="1"/>
    <col min="14093" max="14094" width="8.140625" style="4" customWidth="1"/>
    <col min="14095" max="14097" width="8.28515625" style="4" customWidth="1"/>
    <col min="14098" max="14098" width="8.42578125" style="4" customWidth="1"/>
    <col min="14099" max="14099" width="11" style="4" customWidth="1"/>
    <col min="14100" max="14100" width="1.85546875" style="4" customWidth="1"/>
    <col min="14101" max="14107" width="16.85546875" style="4" customWidth="1"/>
    <col min="14108" max="14113" width="15.7109375" style="4" customWidth="1"/>
    <col min="14114" max="14114" width="18.42578125" style="4" bestFit="1" customWidth="1"/>
    <col min="14115" max="14126" width="15.7109375" style="4" customWidth="1"/>
    <col min="14127" max="14342" width="9.140625" style="4"/>
    <col min="14343" max="14343" width="3.7109375" style="4" bestFit="1" customWidth="1"/>
    <col min="14344" max="14344" width="21.140625" style="4" customWidth="1"/>
    <col min="14345" max="14345" width="7.28515625" style="4" customWidth="1"/>
    <col min="14346" max="14346" width="9.5703125" style="4" customWidth="1"/>
    <col min="14347" max="14348" width="9.28515625" style="4" customWidth="1"/>
    <col min="14349" max="14350" width="8.140625" style="4" customWidth="1"/>
    <col min="14351" max="14353" width="8.28515625" style="4" customWidth="1"/>
    <col min="14354" max="14354" width="8.42578125" style="4" customWidth="1"/>
    <col min="14355" max="14355" width="11" style="4" customWidth="1"/>
    <col min="14356" max="14356" width="1.85546875" style="4" customWidth="1"/>
    <col min="14357" max="14363" width="16.85546875" style="4" customWidth="1"/>
    <col min="14364" max="14369" width="15.7109375" style="4" customWidth="1"/>
    <col min="14370" max="14370" width="18.42578125" style="4" bestFit="1" customWidth="1"/>
    <col min="14371" max="14382" width="15.7109375" style="4" customWidth="1"/>
    <col min="14383" max="14598" width="9.140625" style="4"/>
    <col min="14599" max="14599" width="3.7109375" style="4" bestFit="1" customWidth="1"/>
    <col min="14600" max="14600" width="21.140625" style="4" customWidth="1"/>
    <col min="14601" max="14601" width="7.28515625" style="4" customWidth="1"/>
    <col min="14602" max="14602" width="9.5703125" style="4" customWidth="1"/>
    <col min="14603" max="14604" width="9.28515625" style="4" customWidth="1"/>
    <col min="14605" max="14606" width="8.140625" style="4" customWidth="1"/>
    <col min="14607" max="14609" width="8.28515625" style="4" customWidth="1"/>
    <col min="14610" max="14610" width="8.42578125" style="4" customWidth="1"/>
    <col min="14611" max="14611" width="11" style="4" customWidth="1"/>
    <col min="14612" max="14612" width="1.85546875" style="4" customWidth="1"/>
    <col min="14613" max="14619" width="16.85546875" style="4" customWidth="1"/>
    <col min="14620" max="14625" width="15.7109375" style="4" customWidth="1"/>
    <col min="14626" max="14626" width="18.42578125" style="4" bestFit="1" customWidth="1"/>
    <col min="14627" max="14638" width="15.7109375" style="4" customWidth="1"/>
    <col min="14639" max="14854" width="9.140625" style="4"/>
    <col min="14855" max="14855" width="3.7109375" style="4" bestFit="1" customWidth="1"/>
    <col min="14856" max="14856" width="21.140625" style="4" customWidth="1"/>
    <col min="14857" max="14857" width="7.28515625" style="4" customWidth="1"/>
    <col min="14858" max="14858" width="9.5703125" style="4" customWidth="1"/>
    <col min="14859" max="14860" width="9.28515625" style="4" customWidth="1"/>
    <col min="14861" max="14862" width="8.140625" style="4" customWidth="1"/>
    <col min="14863" max="14865" width="8.28515625" style="4" customWidth="1"/>
    <col min="14866" max="14866" width="8.42578125" style="4" customWidth="1"/>
    <col min="14867" max="14867" width="11" style="4" customWidth="1"/>
    <col min="14868" max="14868" width="1.85546875" style="4" customWidth="1"/>
    <col min="14869" max="14875" width="16.85546875" style="4" customWidth="1"/>
    <col min="14876" max="14881" width="15.7109375" style="4" customWidth="1"/>
    <col min="14882" max="14882" width="18.42578125" style="4" bestFit="1" customWidth="1"/>
    <col min="14883" max="14894" width="15.7109375" style="4" customWidth="1"/>
    <col min="14895" max="15110" width="9.140625" style="4"/>
    <col min="15111" max="15111" width="3.7109375" style="4" bestFit="1" customWidth="1"/>
    <col min="15112" max="15112" width="21.140625" style="4" customWidth="1"/>
    <col min="15113" max="15113" width="7.28515625" style="4" customWidth="1"/>
    <col min="15114" max="15114" width="9.5703125" style="4" customWidth="1"/>
    <col min="15115" max="15116" width="9.28515625" style="4" customWidth="1"/>
    <col min="15117" max="15118" width="8.140625" style="4" customWidth="1"/>
    <col min="15119" max="15121" width="8.28515625" style="4" customWidth="1"/>
    <col min="15122" max="15122" width="8.42578125" style="4" customWidth="1"/>
    <col min="15123" max="15123" width="11" style="4" customWidth="1"/>
    <col min="15124" max="15124" width="1.85546875" style="4" customWidth="1"/>
    <col min="15125" max="15131" width="16.85546875" style="4" customWidth="1"/>
    <col min="15132" max="15137" width="15.7109375" style="4" customWidth="1"/>
    <col min="15138" max="15138" width="18.42578125" style="4" bestFit="1" customWidth="1"/>
    <col min="15139" max="15150" width="15.7109375" style="4" customWidth="1"/>
    <col min="15151" max="15366" width="9.140625" style="4"/>
    <col min="15367" max="15367" width="3.7109375" style="4" bestFit="1" customWidth="1"/>
    <col min="15368" max="15368" width="21.140625" style="4" customWidth="1"/>
    <col min="15369" max="15369" width="7.28515625" style="4" customWidth="1"/>
    <col min="15370" max="15370" width="9.5703125" style="4" customWidth="1"/>
    <col min="15371" max="15372" width="9.28515625" style="4" customWidth="1"/>
    <col min="15373" max="15374" width="8.140625" style="4" customWidth="1"/>
    <col min="15375" max="15377" width="8.28515625" style="4" customWidth="1"/>
    <col min="15378" max="15378" width="8.42578125" style="4" customWidth="1"/>
    <col min="15379" max="15379" width="11" style="4" customWidth="1"/>
    <col min="15380" max="15380" width="1.85546875" style="4" customWidth="1"/>
    <col min="15381" max="15387" width="16.85546875" style="4" customWidth="1"/>
    <col min="15388" max="15393" width="15.7109375" style="4" customWidth="1"/>
    <col min="15394" max="15394" width="18.42578125" style="4" bestFit="1" customWidth="1"/>
    <col min="15395" max="15406" width="15.7109375" style="4" customWidth="1"/>
    <col min="15407" max="15622" width="9.140625" style="4"/>
    <col min="15623" max="15623" width="3.7109375" style="4" bestFit="1" customWidth="1"/>
    <col min="15624" max="15624" width="21.140625" style="4" customWidth="1"/>
    <col min="15625" max="15625" width="7.28515625" style="4" customWidth="1"/>
    <col min="15626" max="15626" width="9.5703125" style="4" customWidth="1"/>
    <col min="15627" max="15628" width="9.28515625" style="4" customWidth="1"/>
    <col min="15629" max="15630" width="8.140625" style="4" customWidth="1"/>
    <col min="15631" max="15633" width="8.28515625" style="4" customWidth="1"/>
    <col min="15634" max="15634" width="8.42578125" style="4" customWidth="1"/>
    <col min="15635" max="15635" width="11" style="4" customWidth="1"/>
    <col min="15636" max="15636" width="1.85546875" style="4" customWidth="1"/>
    <col min="15637" max="15643" width="16.85546875" style="4" customWidth="1"/>
    <col min="15644" max="15649" width="15.7109375" style="4" customWidth="1"/>
    <col min="15650" max="15650" width="18.42578125" style="4" bestFit="1" customWidth="1"/>
    <col min="15651" max="15662" width="15.7109375" style="4" customWidth="1"/>
    <col min="15663" max="15878" width="9.140625" style="4"/>
    <col min="15879" max="15879" width="3.7109375" style="4" bestFit="1" customWidth="1"/>
    <col min="15880" max="15880" width="21.140625" style="4" customWidth="1"/>
    <col min="15881" max="15881" width="7.28515625" style="4" customWidth="1"/>
    <col min="15882" max="15882" width="9.5703125" style="4" customWidth="1"/>
    <col min="15883" max="15884" width="9.28515625" style="4" customWidth="1"/>
    <col min="15885" max="15886" width="8.140625" style="4" customWidth="1"/>
    <col min="15887" max="15889" width="8.28515625" style="4" customWidth="1"/>
    <col min="15890" max="15890" width="8.42578125" style="4" customWidth="1"/>
    <col min="15891" max="15891" width="11" style="4" customWidth="1"/>
    <col min="15892" max="15892" width="1.85546875" style="4" customWidth="1"/>
    <col min="15893" max="15899" width="16.85546875" style="4" customWidth="1"/>
    <col min="15900" max="15905" width="15.7109375" style="4" customWidth="1"/>
    <col min="15906" max="15906" width="18.42578125" style="4" bestFit="1" customWidth="1"/>
    <col min="15907" max="15918" width="15.7109375" style="4" customWidth="1"/>
    <col min="15919" max="16134" width="9.140625" style="4"/>
    <col min="16135" max="16135" width="3.7109375" style="4" bestFit="1" customWidth="1"/>
    <col min="16136" max="16136" width="21.140625" style="4" customWidth="1"/>
    <col min="16137" max="16137" width="7.28515625" style="4" customWidth="1"/>
    <col min="16138" max="16138" width="9.5703125" style="4" customWidth="1"/>
    <col min="16139" max="16140" width="9.28515625" style="4" customWidth="1"/>
    <col min="16141" max="16142" width="8.140625" style="4" customWidth="1"/>
    <col min="16143" max="16145" width="8.28515625" style="4" customWidth="1"/>
    <col min="16146" max="16146" width="8.42578125" style="4" customWidth="1"/>
    <col min="16147" max="16147" width="11" style="4" customWidth="1"/>
    <col min="16148" max="16148" width="1.85546875" style="4" customWidth="1"/>
    <col min="16149" max="16155" width="16.85546875" style="4" customWidth="1"/>
    <col min="16156" max="16161" width="15.7109375" style="4" customWidth="1"/>
    <col min="16162" max="16162" width="18.42578125" style="4" bestFit="1" customWidth="1"/>
    <col min="16163" max="16174" width="15.7109375" style="4" customWidth="1"/>
    <col min="16175" max="16384" width="9.140625" style="4"/>
  </cols>
  <sheetData>
    <row r="2" spans="1:46" x14ac:dyDescent="0.2">
      <c r="A2" s="4"/>
      <c r="B2" s="4"/>
    </row>
    <row r="5" spans="1:46" x14ac:dyDescent="0.2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9" spans="1:46" s="10" customFormat="1" ht="24.75" customHeight="1" x14ac:dyDescent="0.25">
      <c r="A9" s="221" t="s">
        <v>332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9"/>
      <c r="O9" s="202">
        <v>2020</v>
      </c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4"/>
      <c r="AO9" s="205">
        <v>2019</v>
      </c>
      <c r="AP9" s="203"/>
      <c r="AQ9" s="203"/>
      <c r="AR9" s="203"/>
      <c r="AS9" s="203"/>
      <c r="AT9" s="220"/>
    </row>
    <row r="10" spans="1:46" s="10" customFormat="1" ht="12.75" customHeight="1" x14ac:dyDescent="0.25">
      <c r="A10" s="218" t="s">
        <v>1</v>
      </c>
      <c r="B10" s="218" t="s">
        <v>2</v>
      </c>
      <c r="C10" s="218" t="s">
        <v>3</v>
      </c>
      <c r="D10" s="218" t="s">
        <v>4</v>
      </c>
      <c r="E10" s="211" t="s">
        <v>5</v>
      </c>
      <c r="F10" s="212"/>
      <c r="G10" s="218" t="s">
        <v>6</v>
      </c>
      <c r="H10" s="218"/>
      <c r="I10" s="218"/>
      <c r="J10" s="218"/>
      <c r="K10" s="218"/>
      <c r="L10" s="56" t="s">
        <v>7</v>
      </c>
      <c r="M10" s="12" t="s">
        <v>8</v>
      </c>
      <c r="N10" s="13"/>
      <c r="O10" s="126">
        <v>44128</v>
      </c>
      <c r="P10" s="126">
        <v>44128</v>
      </c>
      <c r="Q10" s="126">
        <v>44122</v>
      </c>
      <c r="R10" s="126">
        <v>44121</v>
      </c>
      <c r="S10" s="75">
        <v>44114</v>
      </c>
      <c r="T10" s="126">
        <v>44114</v>
      </c>
      <c r="U10" s="126">
        <v>44114</v>
      </c>
      <c r="V10" s="126">
        <v>44107</v>
      </c>
      <c r="W10" s="126">
        <v>44094</v>
      </c>
      <c r="X10" s="126">
        <v>44094</v>
      </c>
      <c r="Y10" s="126">
        <v>44093</v>
      </c>
      <c r="Z10" s="126">
        <v>44086</v>
      </c>
      <c r="AA10" s="126">
        <v>44073</v>
      </c>
      <c r="AB10" s="126">
        <v>44045</v>
      </c>
      <c r="AC10" s="126">
        <v>44045</v>
      </c>
      <c r="AD10" s="126">
        <v>44038</v>
      </c>
      <c r="AE10" s="126">
        <v>43897</v>
      </c>
      <c r="AF10" s="126">
        <v>43883</v>
      </c>
      <c r="AG10" s="162">
        <v>43876</v>
      </c>
      <c r="AH10" s="126">
        <v>43870</v>
      </c>
      <c r="AI10" s="162">
        <v>43863</v>
      </c>
      <c r="AJ10" s="162">
        <v>43863</v>
      </c>
      <c r="AK10" s="162">
        <v>43855</v>
      </c>
      <c r="AL10" s="162">
        <v>43849</v>
      </c>
      <c r="AM10" s="162">
        <v>43848</v>
      </c>
      <c r="AN10" s="166">
        <v>43842</v>
      </c>
      <c r="AO10" s="193">
        <v>43807</v>
      </c>
      <c r="AP10" s="126">
        <v>43793</v>
      </c>
      <c r="AQ10" s="126">
        <v>43786</v>
      </c>
      <c r="AR10" s="126">
        <v>43786</v>
      </c>
      <c r="AS10" s="126">
        <v>43779</v>
      </c>
      <c r="AT10" s="120">
        <v>43778</v>
      </c>
    </row>
    <row r="11" spans="1:46" s="10" customFormat="1" x14ac:dyDescent="0.25">
      <c r="A11" s="218"/>
      <c r="B11" s="218"/>
      <c r="C11" s="218"/>
      <c r="D11" s="218"/>
      <c r="E11" s="213"/>
      <c r="F11" s="214"/>
      <c r="G11" s="218">
        <v>1</v>
      </c>
      <c r="H11" s="218">
        <v>2</v>
      </c>
      <c r="I11" s="218">
        <v>3</v>
      </c>
      <c r="J11" s="218">
        <v>4</v>
      </c>
      <c r="K11" s="218">
        <v>5</v>
      </c>
      <c r="L11" s="11" t="s">
        <v>9</v>
      </c>
      <c r="M11" s="14" t="s">
        <v>10</v>
      </c>
      <c r="N11" s="13"/>
      <c r="O11" s="121" t="s">
        <v>530</v>
      </c>
      <c r="P11" s="121" t="s">
        <v>531</v>
      </c>
      <c r="Q11" s="121" t="s">
        <v>547</v>
      </c>
      <c r="R11" s="121" t="s">
        <v>416</v>
      </c>
      <c r="S11" s="121" t="s">
        <v>531</v>
      </c>
      <c r="T11" s="121" t="s">
        <v>560</v>
      </c>
      <c r="U11" s="121" t="s">
        <v>16</v>
      </c>
      <c r="V11" s="121" t="s">
        <v>12</v>
      </c>
      <c r="W11" s="121" t="s">
        <v>15</v>
      </c>
      <c r="X11" s="121" t="s">
        <v>11</v>
      </c>
      <c r="Y11" s="121" t="s">
        <v>580</v>
      </c>
      <c r="Z11" s="121" t="s">
        <v>531</v>
      </c>
      <c r="AA11" s="121" t="s">
        <v>532</v>
      </c>
      <c r="AB11" s="121" t="s">
        <v>12</v>
      </c>
      <c r="AC11" s="121" t="s">
        <v>12</v>
      </c>
      <c r="AD11" s="121" t="s">
        <v>12</v>
      </c>
      <c r="AE11" s="121" t="s">
        <v>15</v>
      </c>
      <c r="AF11" s="121" t="s">
        <v>15</v>
      </c>
      <c r="AG11" s="161" t="s">
        <v>12</v>
      </c>
      <c r="AH11" s="121" t="s">
        <v>12</v>
      </c>
      <c r="AI11" s="161" t="s">
        <v>402</v>
      </c>
      <c r="AJ11" s="181" t="s">
        <v>477</v>
      </c>
      <c r="AK11" s="181" t="s">
        <v>300</v>
      </c>
      <c r="AL11" s="181" t="s">
        <v>479</v>
      </c>
      <c r="AM11" s="181" t="s">
        <v>300</v>
      </c>
      <c r="AN11" s="167" t="s">
        <v>12</v>
      </c>
      <c r="AO11" s="194" t="s">
        <v>14</v>
      </c>
      <c r="AP11" s="121" t="s">
        <v>12</v>
      </c>
      <c r="AQ11" s="121" t="s">
        <v>12</v>
      </c>
      <c r="AR11" s="121" t="s">
        <v>16</v>
      </c>
      <c r="AS11" s="121" t="s">
        <v>16</v>
      </c>
      <c r="AT11" s="121" t="s">
        <v>16</v>
      </c>
    </row>
    <row r="12" spans="1:46" s="10" customFormat="1" x14ac:dyDescent="0.25">
      <c r="A12" s="218"/>
      <c r="B12" s="218"/>
      <c r="C12" s="218"/>
      <c r="D12" s="218"/>
      <c r="E12" s="215"/>
      <c r="F12" s="216"/>
      <c r="G12" s="218"/>
      <c r="H12" s="218"/>
      <c r="I12" s="218"/>
      <c r="J12" s="218"/>
      <c r="K12" s="218"/>
      <c r="L12" s="17" t="s">
        <v>10</v>
      </c>
      <c r="M12" s="18" t="s">
        <v>17</v>
      </c>
      <c r="N12" s="19"/>
      <c r="O12" s="124" t="s">
        <v>377</v>
      </c>
      <c r="P12" s="124" t="s">
        <v>20</v>
      </c>
      <c r="Q12" s="124" t="s">
        <v>10</v>
      </c>
      <c r="R12" s="124" t="s">
        <v>349</v>
      </c>
      <c r="S12" s="124" t="s">
        <v>23</v>
      </c>
      <c r="T12" s="124" t="s">
        <v>561</v>
      </c>
      <c r="U12" s="124" t="s">
        <v>18</v>
      </c>
      <c r="V12" s="124" t="s">
        <v>565</v>
      </c>
      <c r="W12" s="124" t="s">
        <v>575</v>
      </c>
      <c r="X12" s="124" t="s">
        <v>323</v>
      </c>
      <c r="Y12" s="124" t="s">
        <v>19</v>
      </c>
      <c r="Z12" s="124" t="s">
        <v>19</v>
      </c>
      <c r="AA12" s="124" t="s">
        <v>23</v>
      </c>
      <c r="AB12" s="124" t="s">
        <v>592</v>
      </c>
      <c r="AC12" s="124" t="s">
        <v>597</v>
      </c>
      <c r="AD12" s="124" t="s">
        <v>525</v>
      </c>
      <c r="AE12" s="124" t="s">
        <v>484</v>
      </c>
      <c r="AF12" s="124" t="s">
        <v>459</v>
      </c>
      <c r="AG12" s="163" t="s">
        <v>468</v>
      </c>
      <c r="AH12" s="124" t="s">
        <v>472</v>
      </c>
      <c r="AI12" s="163" t="s">
        <v>67</v>
      </c>
      <c r="AJ12" s="182" t="s">
        <v>79</v>
      </c>
      <c r="AK12" s="182" t="s">
        <v>79</v>
      </c>
      <c r="AL12" s="182" t="s">
        <v>19</v>
      </c>
      <c r="AM12" s="182" t="s">
        <v>377</v>
      </c>
      <c r="AN12" s="168" t="s">
        <v>24</v>
      </c>
      <c r="AO12" s="195" t="s">
        <v>25</v>
      </c>
      <c r="AP12" s="156" t="s">
        <v>26</v>
      </c>
      <c r="AQ12" s="156" t="s">
        <v>444</v>
      </c>
      <c r="AR12" s="156" t="s">
        <v>28</v>
      </c>
      <c r="AS12" s="156" t="s">
        <v>30</v>
      </c>
      <c r="AT12" s="156" t="s">
        <v>27</v>
      </c>
    </row>
    <row r="13" spans="1:46" x14ac:dyDescent="0.2"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176"/>
      <c r="AO13" s="57"/>
      <c r="AP13" s="57"/>
      <c r="AQ13" s="57"/>
      <c r="AR13" s="57"/>
      <c r="AS13" s="57"/>
      <c r="AT13" s="57"/>
    </row>
    <row r="14" spans="1:46" ht="14.1" customHeight="1" x14ac:dyDescent="0.25">
      <c r="A14" s="23">
        <f t="shared" ref="A14:A33" si="0">A13+1</f>
        <v>1</v>
      </c>
      <c r="B14" s="34" t="s">
        <v>342</v>
      </c>
      <c r="C14" s="35">
        <v>14686</v>
      </c>
      <c r="D14" s="36" t="s">
        <v>36</v>
      </c>
      <c r="E14" s="27">
        <f t="shared" ref="E14:E33" si="1">MAX(O14:AD14)</f>
        <v>550</v>
      </c>
      <c r="F14" s="27" t="str">
        <f>VLOOKUP(E14,Tab!$C$2:$D$255,2,TRUE)</f>
        <v>Não</v>
      </c>
      <c r="G14" s="28">
        <f t="shared" ref="G14:G33" si="2">LARGE(O14:AT14,1)</f>
        <v>550</v>
      </c>
      <c r="H14" s="28">
        <f t="shared" ref="H14:H33" si="3">LARGE(O14:AT14,2)</f>
        <v>548</v>
      </c>
      <c r="I14" s="28">
        <f t="shared" ref="I14:I33" si="4">LARGE(O14:AT14,3)</f>
        <v>547</v>
      </c>
      <c r="J14" s="28">
        <f t="shared" ref="J14:J33" si="5">LARGE(O14:AT14,4)</f>
        <v>543</v>
      </c>
      <c r="K14" s="28">
        <f t="shared" ref="K14:K33" si="6">LARGE(O14:AT14,5)</f>
        <v>542</v>
      </c>
      <c r="L14" s="29">
        <f t="shared" ref="L14:L33" si="7">SUM(G14:K14)</f>
        <v>2730</v>
      </c>
      <c r="M14" s="30">
        <f t="shared" ref="M14:M33" si="8">L14/5</f>
        <v>546</v>
      </c>
      <c r="N14" s="31"/>
      <c r="O14" s="33">
        <v>529</v>
      </c>
      <c r="P14" s="33">
        <v>0</v>
      </c>
      <c r="Q14" s="33">
        <v>0</v>
      </c>
      <c r="R14" s="33">
        <v>514</v>
      </c>
      <c r="S14" s="33">
        <v>0</v>
      </c>
      <c r="T14" s="33">
        <v>550</v>
      </c>
      <c r="U14" s="33">
        <v>0</v>
      </c>
      <c r="V14" s="33">
        <v>530</v>
      </c>
      <c r="W14" s="33">
        <v>531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510</v>
      </c>
      <c r="AE14" s="33">
        <v>548</v>
      </c>
      <c r="AF14" s="33">
        <v>0</v>
      </c>
      <c r="AG14" s="33">
        <v>543</v>
      </c>
      <c r="AH14" s="33">
        <v>542</v>
      </c>
      <c r="AI14" s="33">
        <v>528</v>
      </c>
      <c r="AJ14" s="33">
        <v>0</v>
      </c>
      <c r="AK14" s="33">
        <v>0</v>
      </c>
      <c r="AL14" s="33">
        <v>0</v>
      </c>
      <c r="AM14" s="33">
        <v>542</v>
      </c>
      <c r="AN14" s="170">
        <v>0</v>
      </c>
      <c r="AO14" s="145">
        <v>531</v>
      </c>
      <c r="AP14" s="33">
        <v>537</v>
      </c>
      <c r="AQ14" s="33">
        <v>520</v>
      </c>
      <c r="AR14" s="33">
        <v>547</v>
      </c>
      <c r="AS14" s="33">
        <v>0</v>
      </c>
      <c r="AT14" s="33">
        <v>536</v>
      </c>
    </row>
    <row r="15" spans="1:46" ht="14.1" customHeight="1" x14ac:dyDescent="0.25">
      <c r="A15" s="23">
        <f t="shared" si="0"/>
        <v>2</v>
      </c>
      <c r="B15" s="60" t="s">
        <v>197</v>
      </c>
      <c r="C15" s="58">
        <v>14031</v>
      </c>
      <c r="D15" s="46" t="s">
        <v>65</v>
      </c>
      <c r="E15" s="27">
        <f t="shared" si="1"/>
        <v>527</v>
      </c>
      <c r="F15" s="27" t="str">
        <f>VLOOKUP(E15,Tab!$C$2:$D$255,2,TRUE)</f>
        <v>Não</v>
      </c>
      <c r="G15" s="28">
        <f t="shared" si="2"/>
        <v>536</v>
      </c>
      <c r="H15" s="28">
        <f t="shared" si="3"/>
        <v>534</v>
      </c>
      <c r="I15" s="28">
        <f t="shared" si="4"/>
        <v>532</v>
      </c>
      <c r="J15" s="28">
        <f t="shared" si="5"/>
        <v>530</v>
      </c>
      <c r="K15" s="28">
        <f t="shared" si="6"/>
        <v>528</v>
      </c>
      <c r="L15" s="29">
        <f t="shared" si="7"/>
        <v>2660</v>
      </c>
      <c r="M15" s="30">
        <f t="shared" si="8"/>
        <v>532</v>
      </c>
      <c r="N15" s="31"/>
      <c r="O15" s="33">
        <v>520</v>
      </c>
      <c r="P15" s="33">
        <v>0</v>
      </c>
      <c r="Q15" s="33">
        <v>0</v>
      </c>
      <c r="R15" s="33">
        <v>514</v>
      </c>
      <c r="S15" s="33">
        <v>0</v>
      </c>
      <c r="T15" s="33">
        <v>0</v>
      </c>
      <c r="U15" s="33">
        <v>0</v>
      </c>
      <c r="V15" s="33">
        <v>527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534</v>
      </c>
      <c r="AF15" s="33">
        <v>0</v>
      </c>
      <c r="AG15" s="33">
        <v>532</v>
      </c>
      <c r="AH15" s="33">
        <v>536</v>
      </c>
      <c r="AI15" s="33">
        <v>527</v>
      </c>
      <c r="AJ15" s="33">
        <v>0</v>
      </c>
      <c r="AK15" s="33">
        <v>0</v>
      </c>
      <c r="AL15" s="33">
        <v>0</v>
      </c>
      <c r="AM15" s="33">
        <v>528</v>
      </c>
      <c r="AN15" s="170">
        <v>0</v>
      </c>
      <c r="AO15" s="145">
        <v>530</v>
      </c>
      <c r="AP15" s="33">
        <v>516</v>
      </c>
      <c r="AQ15" s="33">
        <v>515</v>
      </c>
      <c r="AR15" s="33">
        <v>0</v>
      </c>
      <c r="AS15" s="33">
        <v>0</v>
      </c>
      <c r="AT15" s="33">
        <v>525</v>
      </c>
    </row>
    <row r="16" spans="1:46" ht="14.1" customHeight="1" x14ac:dyDescent="0.25">
      <c r="A16" s="23">
        <f t="shared" si="0"/>
        <v>3</v>
      </c>
      <c r="B16" s="60" t="s">
        <v>61</v>
      </c>
      <c r="C16" s="58">
        <v>13851</v>
      </c>
      <c r="D16" s="46" t="s">
        <v>60</v>
      </c>
      <c r="E16" s="27">
        <f t="shared" si="1"/>
        <v>526</v>
      </c>
      <c r="F16" s="27" t="str">
        <f>VLOOKUP(E16,Tab!$C$2:$D$255,2,TRUE)</f>
        <v>Não</v>
      </c>
      <c r="G16" s="28">
        <f t="shared" si="2"/>
        <v>526</v>
      </c>
      <c r="H16" s="28">
        <f t="shared" si="3"/>
        <v>520</v>
      </c>
      <c r="I16" s="28">
        <f t="shared" si="4"/>
        <v>515</v>
      </c>
      <c r="J16" s="28">
        <f t="shared" si="5"/>
        <v>514</v>
      </c>
      <c r="K16" s="28">
        <f t="shared" si="6"/>
        <v>494</v>
      </c>
      <c r="L16" s="29">
        <f t="shared" si="7"/>
        <v>2569</v>
      </c>
      <c r="M16" s="30">
        <f t="shared" si="8"/>
        <v>513.79999999999995</v>
      </c>
      <c r="N16" s="31"/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526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475</v>
      </c>
      <c r="AH16" s="33">
        <v>514</v>
      </c>
      <c r="AI16" s="33">
        <v>0</v>
      </c>
      <c r="AJ16" s="33">
        <v>0</v>
      </c>
      <c r="AK16" s="33">
        <v>0</v>
      </c>
      <c r="AL16" s="33">
        <v>0</v>
      </c>
      <c r="AM16" s="33">
        <v>494</v>
      </c>
      <c r="AN16" s="170">
        <v>0</v>
      </c>
      <c r="AO16" s="145">
        <v>515</v>
      </c>
      <c r="AP16" s="33">
        <v>0</v>
      </c>
      <c r="AQ16" s="33">
        <v>0</v>
      </c>
      <c r="AR16" s="33">
        <v>0</v>
      </c>
      <c r="AS16" s="33">
        <v>0</v>
      </c>
      <c r="AT16" s="33">
        <v>520</v>
      </c>
    </row>
    <row r="17" spans="1:59" s="5" customFormat="1" ht="14.1" customHeight="1" x14ac:dyDescent="0.25">
      <c r="A17" s="23">
        <f t="shared" si="0"/>
        <v>4</v>
      </c>
      <c r="B17" s="60" t="s">
        <v>440</v>
      </c>
      <c r="C17" s="58">
        <v>15090</v>
      </c>
      <c r="D17" s="46" t="s">
        <v>67</v>
      </c>
      <c r="E17" s="27">
        <f t="shared" si="1"/>
        <v>0</v>
      </c>
      <c r="F17" s="27" t="e">
        <f>VLOOKUP(E17,Tab!$C$2:$D$255,2,TRUE)</f>
        <v>#N/A</v>
      </c>
      <c r="G17" s="28">
        <f t="shared" si="2"/>
        <v>453</v>
      </c>
      <c r="H17" s="28">
        <f t="shared" si="3"/>
        <v>432</v>
      </c>
      <c r="I17" s="28">
        <f t="shared" si="4"/>
        <v>427</v>
      </c>
      <c r="J17" s="28">
        <f t="shared" si="5"/>
        <v>423</v>
      </c>
      <c r="K17" s="28">
        <f t="shared" si="6"/>
        <v>410</v>
      </c>
      <c r="L17" s="29">
        <f t="shared" si="7"/>
        <v>2145</v>
      </c>
      <c r="M17" s="30">
        <f t="shared" si="8"/>
        <v>429</v>
      </c>
      <c r="N17" s="31"/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432</v>
      </c>
      <c r="AF17" s="33">
        <v>0</v>
      </c>
      <c r="AG17" s="33">
        <v>0</v>
      </c>
      <c r="AH17" s="33">
        <v>0</v>
      </c>
      <c r="AI17" s="33">
        <v>453</v>
      </c>
      <c r="AJ17" s="33">
        <v>0</v>
      </c>
      <c r="AK17" s="33">
        <v>0</v>
      </c>
      <c r="AL17" s="33">
        <v>0</v>
      </c>
      <c r="AM17" s="33">
        <v>427</v>
      </c>
      <c r="AN17" s="170">
        <v>0</v>
      </c>
      <c r="AO17" s="145">
        <v>423</v>
      </c>
      <c r="AP17" s="33">
        <v>410</v>
      </c>
      <c r="AQ17" s="33">
        <v>0</v>
      </c>
      <c r="AR17" s="33">
        <v>0</v>
      </c>
      <c r="AS17" s="33">
        <v>0</v>
      </c>
      <c r="AT17" s="33">
        <v>0</v>
      </c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</row>
    <row r="18" spans="1:59" ht="14.1" customHeight="1" x14ac:dyDescent="0.25">
      <c r="A18" s="23">
        <f t="shared" si="0"/>
        <v>5</v>
      </c>
      <c r="B18" s="60" t="s">
        <v>397</v>
      </c>
      <c r="C18" s="58">
        <v>13581</v>
      </c>
      <c r="D18" s="160" t="s">
        <v>79</v>
      </c>
      <c r="E18" s="27">
        <f t="shared" si="1"/>
        <v>460</v>
      </c>
      <c r="F18" s="27" t="e">
        <f>VLOOKUP(E18,Tab!$C$2:$D$255,2,TRUE)</f>
        <v>#N/A</v>
      </c>
      <c r="G18" s="28">
        <f t="shared" si="2"/>
        <v>460</v>
      </c>
      <c r="H18" s="28">
        <f t="shared" si="3"/>
        <v>456</v>
      </c>
      <c r="I18" s="28">
        <f t="shared" si="4"/>
        <v>446</v>
      </c>
      <c r="J18" s="28">
        <f t="shared" si="5"/>
        <v>443</v>
      </c>
      <c r="K18" s="28">
        <f t="shared" si="6"/>
        <v>0</v>
      </c>
      <c r="L18" s="29">
        <f t="shared" si="7"/>
        <v>1805</v>
      </c>
      <c r="M18" s="30">
        <f t="shared" si="8"/>
        <v>361</v>
      </c>
      <c r="N18" s="31"/>
      <c r="O18" s="33">
        <v>0</v>
      </c>
      <c r="P18" s="33">
        <v>443</v>
      </c>
      <c r="Q18" s="33">
        <v>0</v>
      </c>
      <c r="R18" s="33">
        <v>0</v>
      </c>
      <c r="S18" s="33">
        <v>460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456</v>
      </c>
      <c r="AK18" s="33">
        <v>446</v>
      </c>
      <c r="AL18" s="33">
        <v>0</v>
      </c>
      <c r="AM18" s="33">
        <v>0</v>
      </c>
      <c r="AN18" s="170">
        <v>0</v>
      </c>
      <c r="AO18" s="145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</row>
    <row r="19" spans="1:59" ht="14.1" customHeight="1" x14ac:dyDescent="0.25">
      <c r="A19" s="23">
        <f t="shared" si="0"/>
        <v>6</v>
      </c>
      <c r="B19" s="61" t="s">
        <v>462</v>
      </c>
      <c r="C19" s="35">
        <v>15214</v>
      </c>
      <c r="D19" s="40" t="s">
        <v>386</v>
      </c>
      <c r="E19" s="27">
        <f t="shared" si="1"/>
        <v>444</v>
      </c>
      <c r="F19" s="27" t="e">
        <f>VLOOKUP(E19,Tab!$C$2:$D$255,2,TRUE)</f>
        <v>#N/A</v>
      </c>
      <c r="G19" s="39">
        <f t="shared" si="2"/>
        <v>444</v>
      </c>
      <c r="H19" s="39">
        <f t="shared" si="3"/>
        <v>435</v>
      </c>
      <c r="I19" s="39">
        <f t="shared" si="4"/>
        <v>433</v>
      </c>
      <c r="J19" s="39">
        <f t="shared" si="5"/>
        <v>426</v>
      </c>
      <c r="K19" s="39">
        <f t="shared" si="6"/>
        <v>0</v>
      </c>
      <c r="L19" s="29">
        <f t="shared" si="7"/>
        <v>1738</v>
      </c>
      <c r="M19" s="30">
        <f t="shared" si="8"/>
        <v>347.6</v>
      </c>
      <c r="N19" s="31"/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426</v>
      </c>
      <c r="Z19" s="33">
        <v>0</v>
      </c>
      <c r="AA19" s="33">
        <v>444</v>
      </c>
      <c r="AB19" s="33">
        <v>0</v>
      </c>
      <c r="AC19" s="33">
        <v>435</v>
      </c>
      <c r="AD19" s="33">
        <v>0</v>
      </c>
      <c r="AE19" s="33">
        <v>0</v>
      </c>
      <c r="AF19" s="33">
        <v>433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170">
        <v>0</v>
      </c>
      <c r="AO19" s="145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</row>
    <row r="20" spans="1:59" ht="14.1" customHeight="1" x14ac:dyDescent="0.25">
      <c r="A20" s="23">
        <f t="shared" si="0"/>
        <v>7</v>
      </c>
      <c r="B20" s="60" t="s">
        <v>391</v>
      </c>
      <c r="C20" s="58">
        <v>14966</v>
      </c>
      <c r="D20" s="160" t="s">
        <v>24</v>
      </c>
      <c r="E20" s="27">
        <f t="shared" si="1"/>
        <v>0</v>
      </c>
      <c r="F20" s="27" t="e">
        <f>VLOOKUP(E20,Tab!$C$2:$D$255,2,TRUE)</f>
        <v>#N/A</v>
      </c>
      <c r="G20" s="28">
        <f t="shared" si="2"/>
        <v>496</v>
      </c>
      <c r="H20" s="28">
        <f t="shared" si="3"/>
        <v>484</v>
      </c>
      <c r="I20" s="28">
        <f t="shared" si="4"/>
        <v>454</v>
      </c>
      <c r="J20" s="28">
        <f t="shared" si="5"/>
        <v>0</v>
      </c>
      <c r="K20" s="28">
        <f t="shared" si="6"/>
        <v>0</v>
      </c>
      <c r="L20" s="29">
        <f t="shared" si="7"/>
        <v>1434</v>
      </c>
      <c r="M20" s="30">
        <f t="shared" si="8"/>
        <v>286.8</v>
      </c>
      <c r="N20" s="31"/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496</v>
      </c>
      <c r="AM20" s="33">
        <v>0</v>
      </c>
      <c r="AN20" s="170">
        <v>484</v>
      </c>
      <c r="AO20" s="145">
        <v>0</v>
      </c>
      <c r="AP20" s="33">
        <v>0</v>
      </c>
      <c r="AQ20" s="33">
        <v>0</v>
      </c>
      <c r="AR20" s="33">
        <v>0</v>
      </c>
      <c r="AS20" s="33">
        <v>454</v>
      </c>
      <c r="AT20" s="33">
        <v>0</v>
      </c>
    </row>
    <row r="21" spans="1:59" ht="14.1" customHeight="1" x14ac:dyDescent="0.25">
      <c r="A21" s="23">
        <f t="shared" si="0"/>
        <v>8</v>
      </c>
      <c r="B21" s="59" t="s">
        <v>463</v>
      </c>
      <c r="C21" s="58">
        <v>15213</v>
      </c>
      <c r="D21" s="42" t="s">
        <v>386</v>
      </c>
      <c r="E21" s="27">
        <f t="shared" si="1"/>
        <v>455</v>
      </c>
      <c r="F21" s="27" t="e">
        <f>VLOOKUP(E21,Tab!$C$2:$D$255,2,TRUE)</f>
        <v>#N/A</v>
      </c>
      <c r="G21" s="28">
        <f t="shared" si="2"/>
        <v>455</v>
      </c>
      <c r="H21" s="28">
        <f t="shared" si="3"/>
        <v>433</v>
      </c>
      <c r="I21" s="28">
        <f t="shared" si="4"/>
        <v>428</v>
      </c>
      <c r="J21" s="28">
        <f t="shared" si="5"/>
        <v>0</v>
      </c>
      <c r="K21" s="28">
        <f t="shared" si="6"/>
        <v>0</v>
      </c>
      <c r="L21" s="29">
        <f t="shared" si="7"/>
        <v>1316</v>
      </c>
      <c r="M21" s="30">
        <f t="shared" si="8"/>
        <v>263.2</v>
      </c>
      <c r="N21" s="31"/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455</v>
      </c>
      <c r="Z21" s="33">
        <v>0</v>
      </c>
      <c r="AA21" s="33">
        <v>0</v>
      </c>
      <c r="AB21" s="33">
        <v>0</v>
      </c>
      <c r="AC21" s="33">
        <v>433</v>
      </c>
      <c r="AD21" s="33">
        <v>0</v>
      </c>
      <c r="AE21" s="33">
        <v>0</v>
      </c>
      <c r="AF21" s="33">
        <v>428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170">
        <v>0</v>
      </c>
      <c r="AO21" s="145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</row>
    <row r="22" spans="1:59" ht="14.1" customHeight="1" x14ac:dyDescent="0.25">
      <c r="A22" s="23">
        <f t="shared" si="0"/>
        <v>9</v>
      </c>
      <c r="B22" s="60" t="s">
        <v>540</v>
      </c>
      <c r="C22" s="58">
        <v>13338</v>
      </c>
      <c r="D22" s="160" t="s">
        <v>88</v>
      </c>
      <c r="E22" s="27">
        <f t="shared" si="1"/>
        <v>507</v>
      </c>
      <c r="F22" s="27" t="str">
        <f>VLOOKUP(E22,Tab!$C$2:$D$255,2,TRUE)</f>
        <v>Não</v>
      </c>
      <c r="G22" s="28">
        <f t="shared" si="2"/>
        <v>507</v>
      </c>
      <c r="H22" s="28">
        <f t="shared" si="3"/>
        <v>506</v>
      </c>
      <c r="I22" s="28">
        <f t="shared" si="4"/>
        <v>0</v>
      </c>
      <c r="J22" s="28">
        <f t="shared" si="5"/>
        <v>0</v>
      </c>
      <c r="K22" s="28">
        <f t="shared" si="6"/>
        <v>0</v>
      </c>
      <c r="L22" s="29">
        <f t="shared" si="7"/>
        <v>1013</v>
      </c>
      <c r="M22" s="30">
        <f t="shared" si="8"/>
        <v>202.6</v>
      </c>
      <c r="N22" s="31"/>
      <c r="O22" s="33">
        <v>507</v>
      </c>
      <c r="P22" s="33">
        <v>0</v>
      </c>
      <c r="Q22" s="33">
        <v>506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170">
        <v>0</v>
      </c>
      <c r="AO22" s="145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</row>
    <row r="23" spans="1:59" ht="13.5" customHeight="1" x14ac:dyDescent="0.25">
      <c r="A23" s="23">
        <f t="shared" si="0"/>
        <v>10</v>
      </c>
      <c r="B23" s="60" t="s">
        <v>577</v>
      </c>
      <c r="C23" s="58">
        <v>15114</v>
      </c>
      <c r="D23" s="160" t="s">
        <v>404</v>
      </c>
      <c r="E23" s="27">
        <f t="shared" si="1"/>
        <v>412</v>
      </c>
      <c r="F23" s="27" t="e">
        <f>VLOOKUP(E23,Tab!$C$2:$D$255,2,TRUE)</f>
        <v>#N/A</v>
      </c>
      <c r="G23" s="28">
        <f t="shared" si="2"/>
        <v>412</v>
      </c>
      <c r="H23" s="28">
        <f t="shared" si="3"/>
        <v>402</v>
      </c>
      <c r="I23" s="28">
        <f t="shared" si="4"/>
        <v>0</v>
      </c>
      <c r="J23" s="28">
        <f t="shared" si="5"/>
        <v>0</v>
      </c>
      <c r="K23" s="28">
        <f t="shared" si="6"/>
        <v>0</v>
      </c>
      <c r="L23" s="29">
        <f t="shared" si="7"/>
        <v>814</v>
      </c>
      <c r="M23" s="30">
        <f t="shared" si="8"/>
        <v>162.80000000000001</v>
      </c>
      <c r="N23" s="31"/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402</v>
      </c>
      <c r="Y23" s="33">
        <v>0</v>
      </c>
      <c r="Z23" s="33">
        <v>0</v>
      </c>
      <c r="AA23" s="33">
        <v>0</v>
      </c>
      <c r="AB23" s="33">
        <v>412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170">
        <v>0</v>
      </c>
      <c r="AO23" s="145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</row>
    <row r="24" spans="1:59" x14ac:dyDescent="0.25">
      <c r="A24" s="23">
        <f t="shared" si="0"/>
        <v>11</v>
      </c>
      <c r="B24" s="60" t="s">
        <v>578</v>
      </c>
      <c r="C24" s="58">
        <v>15103</v>
      </c>
      <c r="D24" s="160" t="s">
        <v>404</v>
      </c>
      <c r="E24" s="27">
        <f t="shared" si="1"/>
        <v>312</v>
      </c>
      <c r="F24" s="27" t="e">
        <f>VLOOKUP(E24,Tab!$C$2:$D$255,2,TRUE)</f>
        <v>#N/A</v>
      </c>
      <c r="G24" s="28">
        <f t="shared" si="2"/>
        <v>312</v>
      </c>
      <c r="H24" s="28">
        <f t="shared" si="3"/>
        <v>249</v>
      </c>
      <c r="I24" s="28">
        <f t="shared" si="4"/>
        <v>0</v>
      </c>
      <c r="J24" s="28">
        <f t="shared" si="5"/>
        <v>0</v>
      </c>
      <c r="K24" s="28">
        <f t="shared" si="6"/>
        <v>0</v>
      </c>
      <c r="L24" s="29">
        <f t="shared" si="7"/>
        <v>561</v>
      </c>
      <c r="M24" s="30">
        <f t="shared" si="8"/>
        <v>112.2</v>
      </c>
      <c r="N24" s="31"/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312</v>
      </c>
      <c r="Y24" s="33">
        <v>0</v>
      </c>
      <c r="Z24" s="33">
        <v>0</v>
      </c>
      <c r="AA24" s="33">
        <v>0</v>
      </c>
      <c r="AB24" s="33">
        <v>249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170">
        <v>0</v>
      </c>
      <c r="AO24" s="145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</row>
    <row r="25" spans="1:59" x14ac:dyDescent="0.25">
      <c r="A25" s="23">
        <f t="shared" si="0"/>
        <v>12</v>
      </c>
      <c r="B25" s="54" t="s">
        <v>315</v>
      </c>
      <c r="C25" s="35">
        <v>13833</v>
      </c>
      <c r="D25" s="158" t="s">
        <v>140</v>
      </c>
      <c r="E25" s="27">
        <f t="shared" si="1"/>
        <v>0</v>
      </c>
      <c r="F25" s="27" t="e">
        <f>VLOOKUP(E25,Tab!$C$2:$D$255,2,TRUE)</f>
        <v>#N/A</v>
      </c>
      <c r="G25" s="28">
        <f t="shared" si="2"/>
        <v>519</v>
      </c>
      <c r="H25" s="28">
        <f t="shared" si="3"/>
        <v>0</v>
      </c>
      <c r="I25" s="28">
        <f t="shared" si="4"/>
        <v>0</v>
      </c>
      <c r="J25" s="28">
        <f t="shared" si="5"/>
        <v>0</v>
      </c>
      <c r="K25" s="28">
        <f t="shared" si="6"/>
        <v>0</v>
      </c>
      <c r="L25" s="29">
        <f t="shared" si="7"/>
        <v>519</v>
      </c>
      <c r="M25" s="30">
        <f t="shared" si="8"/>
        <v>103.8</v>
      </c>
      <c r="N25" s="31"/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170">
        <v>0</v>
      </c>
      <c r="AO25" s="145">
        <v>519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</row>
    <row r="26" spans="1:59" x14ac:dyDescent="0.25">
      <c r="A26" s="23">
        <f t="shared" si="0"/>
        <v>13</v>
      </c>
      <c r="B26" s="60" t="s">
        <v>563</v>
      </c>
      <c r="C26" s="58">
        <v>15346</v>
      </c>
      <c r="D26" s="160" t="s">
        <v>118</v>
      </c>
      <c r="E26" s="27">
        <f t="shared" si="1"/>
        <v>438</v>
      </c>
      <c r="F26" s="27" t="e">
        <f>VLOOKUP(E26,Tab!$C$2:$D$255,2,TRUE)</f>
        <v>#N/A</v>
      </c>
      <c r="G26" s="28">
        <f t="shared" si="2"/>
        <v>438</v>
      </c>
      <c r="H26" s="28">
        <f t="shared" si="3"/>
        <v>0</v>
      </c>
      <c r="I26" s="28">
        <f t="shared" si="4"/>
        <v>0</v>
      </c>
      <c r="J26" s="28">
        <f t="shared" si="5"/>
        <v>0</v>
      </c>
      <c r="K26" s="28">
        <f t="shared" si="6"/>
        <v>0</v>
      </c>
      <c r="L26" s="29">
        <f t="shared" si="7"/>
        <v>438</v>
      </c>
      <c r="M26" s="30">
        <f t="shared" si="8"/>
        <v>87.6</v>
      </c>
      <c r="N26" s="31"/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438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170">
        <v>0</v>
      </c>
      <c r="AO26" s="145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</row>
    <row r="27" spans="1:59" x14ac:dyDescent="0.25">
      <c r="A27" s="23">
        <f t="shared" si="0"/>
        <v>14</v>
      </c>
      <c r="B27" s="60" t="s">
        <v>589</v>
      </c>
      <c r="C27" s="58">
        <v>14158</v>
      </c>
      <c r="D27" s="160" t="s">
        <v>588</v>
      </c>
      <c r="E27" s="27">
        <f t="shared" si="1"/>
        <v>430</v>
      </c>
      <c r="F27" s="27" t="e">
        <f>VLOOKUP(E27,Tab!$C$2:$D$255,2,TRUE)</f>
        <v>#N/A</v>
      </c>
      <c r="G27" s="28">
        <f t="shared" si="2"/>
        <v>430</v>
      </c>
      <c r="H27" s="28">
        <f t="shared" si="3"/>
        <v>0</v>
      </c>
      <c r="I27" s="28">
        <f t="shared" si="4"/>
        <v>0</v>
      </c>
      <c r="J27" s="28">
        <f t="shared" si="5"/>
        <v>0</v>
      </c>
      <c r="K27" s="28">
        <f t="shared" si="6"/>
        <v>0</v>
      </c>
      <c r="L27" s="29">
        <f t="shared" si="7"/>
        <v>430</v>
      </c>
      <c r="M27" s="30">
        <f t="shared" si="8"/>
        <v>86</v>
      </c>
      <c r="N27" s="31"/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430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170">
        <v>0</v>
      </c>
      <c r="AO27" s="145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</row>
    <row r="28" spans="1:59" x14ac:dyDescent="0.25">
      <c r="A28" s="23">
        <f t="shared" si="0"/>
        <v>15</v>
      </c>
      <c r="B28" s="60" t="s">
        <v>397</v>
      </c>
      <c r="C28" s="58">
        <v>13581</v>
      </c>
      <c r="D28" s="46" t="s">
        <v>79</v>
      </c>
      <c r="E28" s="27">
        <f t="shared" si="1"/>
        <v>424</v>
      </c>
      <c r="F28" s="27" t="e">
        <f>VLOOKUP(E28,Tab!$C$2:$D$255,2,TRUE)</f>
        <v>#N/A</v>
      </c>
      <c r="G28" s="28">
        <f t="shared" si="2"/>
        <v>424</v>
      </c>
      <c r="H28" s="28">
        <f t="shared" si="3"/>
        <v>0</v>
      </c>
      <c r="I28" s="28">
        <f t="shared" si="4"/>
        <v>0</v>
      </c>
      <c r="J28" s="28">
        <f t="shared" si="5"/>
        <v>0</v>
      </c>
      <c r="K28" s="28">
        <f t="shared" si="6"/>
        <v>0</v>
      </c>
      <c r="L28" s="29">
        <f t="shared" si="7"/>
        <v>424</v>
      </c>
      <c r="M28" s="30">
        <f t="shared" si="8"/>
        <v>84.8</v>
      </c>
      <c r="N28" s="31"/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424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170">
        <v>0</v>
      </c>
      <c r="AO28" s="145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</row>
    <row r="29" spans="1:59" x14ac:dyDescent="0.25">
      <c r="A29" s="23">
        <f t="shared" si="0"/>
        <v>16</v>
      </c>
      <c r="B29" s="60" t="s">
        <v>343</v>
      </c>
      <c r="C29" s="58">
        <v>14721</v>
      </c>
      <c r="D29" s="160" t="s">
        <v>98</v>
      </c>
      <c r="E29" s="27">
        <f t="shared" si="1"/>
        <v>0</v>
      </c>
      <c r="F29" s="27" t="e">
        <f>VLOOKUP(E29,Tab!$C$2:$D$255,2,TRUE)</f>
        <v>#N/A</v>
      </c>
      <c r="G29" s="28">
        <f t="shared" si="2"/>
        <v>352</v>
      </c>
      <c r="H29" s="28">
        <f t="shared" si="3"/>
        <v>0</v>
      </c>
      <c r="I29" s="28">
        <f t="shared" si="4"/>
        <v>0</v>
      </c>
      <c r="J29" s="28">
        <f t="shared" si="5"/>
        <v>0</v>
      </c>
      <c r="K29" s="28">
        <f t="shared" si="6"/>
        <v>0</v>
      </c>
      <c r="L29" s="29">
        <f t="shared" si="7"/>
        <v>352</v>
      </c>
      <c r="M29" s="30">
        <f t="shared" si="8"/>
        <v>70.400000000000006</v>
      </c>
      <c r="N29" s="31"/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170">
        <v>0</v>
      </c>
      <c r="AO29" s="145">
        <v>0</v>
      </c>
      <c r="AP29" s="33">
        <v>0</v>
      </c>
      <c r="AQ29" s="33">
        <v>0</v>
      </c>
      <c r="AR29" s="33">
        <v>0</v>
      </c>
      <c r="AS29" s="33">
        <v>352</v>
      </c>
      <c r="AT29" s="33">
        <v>0</v>
      </c>
    </row>
    <row r="30" spans="1:59" x14ac:dyDescent="0.25">
      <c r="A30" s="23">
        <f t="shared" si="0"/>
        <v>17</v>
      </c>
      <c r="B30" s="60" t="s">
        <v>428</v>
      </c>
      <c r="C30" s="58">
        <v>15022</v>
      </c>
      <c r="D30" s="160" t="s">
        <v>44</v>
      </c>
      <c r="E30" s="27">
        <f t="shared" si="1"/>
        <v>0</v>
      </c>
      <c r="F30" s="27" t="e">
        <f>VLOOKUP(E30,Tab!$C$2:$D$255,2,TRUE)</f>
        <v>#N/A</v>
      </c>
      <c r="G30" s="28">
        <f t="shared" si="2"/>
        <v>266</v>
      </c>
      <c r="H30" s="28">
        <f t="shared" si="3"/>
        <v>0</v>
      </c>
      <c r="I30" s="28">
        <f t="shared" si="4"/>
        <v>0</v>
      </c>
      <c r="J30" s="28">
        <f t="shared" si="5"/>
        <v>0</v>
      </c>
      <c r="K30" s="28">
        <f t="shared" si="6"/>
        <v>0</v>
      </c>
      <c r="L30" s="29">
        <f t="shared" si="7"/>
        <v>266</v>
      </c>
      <c r="M30" s="30">
        <f t="shared" si="8"/>
        <v>53.2</v>
      </c>
      <c r="N30" s="31"/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170">
        <v>0</v>
      </c>
      <c r="AO30" s="145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266</v>
      </c>
    </row>
    <row r="31" spans="1:59" x14ac:dyDescent="0.25">
      <c r="A31" s="23">
        <f t="shared" si="0"/>
        <v>18</v>
      </c>
      <c r="B31" s="60" t="s">
        <v>354</v>
      </c>
      <c r="C31" s="58">
        <v>14397</v>
      </c>
      <c r="D31" s="160" t="s">
        <v>200</v>
      </c>
      <c r="E31" s="27">
        <f t="shared" si="1"/>
        <v>0</v>
      </c>
      <c r="F31" s="27" t="e">
        <f>VLOOKUP(E31,Tab!$C$2:$D$255,2,TRUE)</f>
        <v>#N/A</v>
      </c>
      <c r="G31" s="28">
        <f t="shared" si="2"/>
        <v>173</v>
      </c>
      <c r="H31" s="28">
        <f t="shared" si="3"/>
        <v>0</v>
      </c>
      <c r="I31" s="28">
        <f t="shared" si="4"/>
        <v>0</v>
      </c>
      <c r="J31" s="28">
        <f t="shared" si="5"/>
        <v>0</v>
      </c>
      <c r="K31" s="28">
        <f t="shared" si="6"/>
        <v>0</v>
      </c>
      <c r="L31" s="29">
        <f t="shared" si="7"/>
        <v>173</v>
      </c>
      <c r="M31" s="30">
        <f t="shared" si="8"/>
        <v>34.6</v>
      </c>
      <c r="N31" s="31"/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170">
        <v>0</v>
      </c>
      <c r="AO31" s="145">
        <v>173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</row>
    <row r="32" spans="1:59" x14ac:dyDescent="0.25">
      <c r="A32" s="23">
        <f t="shared" si="0"/>
        <v>19</v>
      </c>
      <c r="B32" s="60"/>
      <c r="C32" s="58"/>
      <c r="D32" s="160"/>
      <c r="E32" s="27">
        <f t="shared" si="1"/>
        <v>0</v>
      </c>
      <c r="F32" s="27" t="e">
        <f>VLOOKUP(E32,Tab!$C$2:$D$255,2,TRUE)</f>
        <v>#N/A</v>
      </c>
      <c r="G32" s="28">
        <f t="shared" si="2"/>
        <v>0</v>
      </c>
      <c r="H32" s="28">
        <f t="shared" si="3"/>
        <v>0</v>
      </c>
      <c r="I32" s="28">
        <f t="shared" si="4"/>
        <v>0</v>
      </c>
      <c r="J32" s="28">
        <f t="shared" si="5"/>
        <v>0</v>
      </c>
      <c r="K32" s="28">
        <f t="shared" si="6"/>
        <v>0</v>
      </c>
      <c r="L32" s="29">
        <f t="shared" si="7"/>
        <v>0</v>
      </c>
      <c r="M32" s="30">
        <f t="shared" si="8"/>
        <v>0</v>
      </c>
      <c r="N32" s="31"/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170">
        <v>0</v>
      </c>
      <c r="AO32" s="145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</row>
    <row r="33" spans="1:46" x14ac:dyDescent="0.25">
      <c r="A33" s="23">
        <f t="shared" si="0"/>
        <v>20</v>
      </c>
      <c r="B33" s="60"/>
      <c r="C33" s="58"/>
      <c r="D33" s="160"/>
      <c r="E33" s="27">
        <f t="shared" si="1"/>
        <v>0</v>
      </c>
      <c r="F33" s="27" t="e">
        <f>VLOOKUP(E33,Tab!$C$2:$D$255,2,TRUE)</f>
        <v>#N/A</v>
      </c>
      <c r="G33" s="28">
        <f t="shared" si="2"/>
        <v>0</v>
      </c>
      <c r="H33" s="28">
        <f t="shared" si="3"/>
        <v>0</v>
      </c>
      <c r="I33" s="28">
        <f t="shared" si="4"/>
        <v>0</v>
      </c>
      <c r="J33" s="28">
        <f t="shared" si="5"/>
        <v>0</v>
      </c>
      <c r="K33" s="28">
        <f t="shared" si="6"/>
        <v>0</v>
      </c>
      <c r="L33" s="29">
        <f t="shared" si="7"/>
        <v>0</v>
      </c>
      <c r="M33" s="30">
        <f t="shared" si="8"/>
        <v>0</v>
      </c>
      <c r="N33" s="31"/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170">
        <v>0</v>
      </c>
      <c r="AO33" s="145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</row>
  </sheetData>
  <sortState ref="B14:AT33">
    <sortCondition descending="1" ref="L14:L33"/>
    <sortCondition descending="1" ref="E14:E33"/>
  </sortState>
  <mergeCells count="15">
    <mergeCell ref="O9:AN9"/>
    <mergeCell ref="AO9:AT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33">
    <cfRule type="cellIs" dxfId="86" priority="4" stopIfTrue="1" operator="between">
      <formula>563</formula>
      <formula>600</formula>
    </cfRule>
  </conditionalFormatting>
  <conditionalFormatting sqref="F14:F33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17" width="19.85546875" style="5" customWidth="1"/>
    <col min="18" max="18" width="21.140625" style="5" customWidth="1"/>
    <col min="19" max="27" width="19.85546875" style="5" customWidth="1"/>
    <col min="28" max="28" width="21.140625" style="5" customWidth="1"/>
    <col min="29" max="57" width="19.85546875" style="5" customWidth="1"/>
    <col min="58" max="80" width="9.140625" style="6"/>
    <col min="81" max="251" width="9.140625" style="4"/>
    <col min="252" max="252" width="3.7109375" style="4" bestFit="1" customWidth="1"/>
    <col min="253" max="253" width="21.140625" style="4" customWidth="1"/>
    <col min="254" max="254" width="7.28515625" style="4" customWidth="1"/>
    <col min="255" max="255" width="9.5703125" style="4" customWidth="1"/>
    <col min="256" max="257" width="9.28515625" style="4" customWidth="1"/>
    <col min="258" max="259" width="8.140625" style="4" customWidth="1"/>
    <col min="260" max="262" width="8.28515625" style="4" customWidth="1"/>
    <col min="263" max="263" width="10" style="4" customWidth="1"/>
    <col min="264" max="264" width="11" style="4" customWidth="1"/>
    <col min="265" max="265" width="1.42578125" style="4" customWidth="1"/>
    <col min="266" max="274" width="16.85546875" style="4" customWidth="1"/>
    <col min="275" max="281" width="15.5703125" style="4" customWidth="1"/>
    <col min="282" max="283" width="10.7109375" style="4" customWidth="1"/>
    <col min="284" max="286" width="15.5703125" style="4" customWidth="1"/>
    <col min="287" max="287" width="18.42578125" style="4" bestFit="1" customWidth="1"/>
    <col min="288" max="294" width="15.5703125" style="4" customWidth="1"/>
    <col min="295" max="295" width="17.85546875" style="4" bestFit="1" customWidth="1"/>
    <col min="296" max="305" width="18" style="4" customWidth="1"/>
    <col min="306" max="309" width="15.5703125" style="4" customWidth="1"/>
    <col min="310" max="311" width="15.7109375" style="4" customWidth="1"/>
    <col min="312" max="313" width="17" style="4" customWidth="1"/>
    <col min="314" max="507" width="9.140625" style="4"/>
    <col min="508" max="508" width="3.7109375" style="4" bestFit="1" customWidth="1"/>
    <col min="509" max="509" width="21.140625" style="4" customWidth="1"/>
    <col min="510" max="510" width="7.28515625" style="4" customWidth="1"/>
    <col min="511" max="511" width="9.5703125" style="4" customWidth="1"/>
    <col min="512" max="513" width="9.28515625" style="4" customWidth="1"/>
    <col min="514" max="515" width="8.140625" style="4" customWidth="1"/>
    <col min="516" max="518" width="8.28515625" style="4" customWidth="1"/>
    <col min="519" max="519" width="10" style="4" customWidth="1"/>
    <col min="520" max="520" width="11" style="4" customWidth="1"/>
    <col min="521" max="521" width="1.42578125" style="4" customWidth="1"/>
    <col min="522" max="530" width="16.85546875" style="4" customWidth="1"/>
    <col min="531" max="537" width="15.5703125" style="4" customWidth="1"/>
    <col min="538" max="539" width="10.7109375" style="4" customWidth="1"/>
    <col min="540" max="542" width="15.5703125" style="4" customWidth="1"/>
    <col min="543" max="543" width="18.42578125" style="4" bestFit="1" customWidth="1"/>
    <col min="544" max="550" width="15.5703125" style="4" customWidth="1"/>
    <col min="551" max="551" width="17.85546875" style="4" bestFit="1" customWidth="1"/>
    <col min="552" max="561" width="18" style="4" customWidth="1"/>
    <col min="562" max="565" width="15.5703125" style="4" customWidth="1"/>
    <col min="566" max="567" width="15.7109375" style="4" customWidth="1"/>
    <col min="568" max="569" width="17" style="4" customWidth="1"/>
    <col min="570" max="763" width="9.140625" style="4"/>
    <col min="764" max="764" width="3.7109375" style="4" bestFit="1" customWidth="1"/>
    <col min="765" max="765" width="21.140625" style="4" customWidth="1"/>
    <col min="766" max="766" width="7.28515625" style="4" customWidth="1"/>
    <col min="767" max="767" width="9.5703125" style="4" customWidth="1"/>
    <col min="768" max="769" width="9.28515625" style="4" customWidth="1"/>
    <col min="770" max="771" width="8.140625" style="4" customWidth="1"/>
    <col min="772" max="774" width="8.28515625" style="4" customWidth="1"/>
    <col min="775" max="775" width="10" style="4" customWidth="1"/>
    <col min="776" max="776" width="11" style="4" customWidth="1"/>
    <col min="777" max="777" width="1.42578125" style="4" customWidth="1"/>
    <col min="778" max="786" width="16.85546875" style="4" customWidth="1"/>
    <col min="787" max="793" width="15.5703125" style="4" customWidth="1"/>
    <col min="794" max="795" width="10.7109375" style="4" customWidth="1"/>
    <col min="796" max="798" width="15.5703125" style="4" customWidth="1"/>
    <col min="799" max="799" width="18.42578125" style="4" bestFit="1" customWidth="1"/>
    <col min="800" max="806" width="15.5703125" style="4" customWidth="1"/>
    <col min="807" max="807" width="17.85546875" style="4" bestFit="1" customWidth="1"/>
    <col min="808" max="817" width="18" style="4" customWidth="1"/>
    <col min="818" max="821" width="15.5703125" style="4" customWidth="1"/>
    <col min="822" max="823" width="15.7109375" style="4" customWidth="1"/>
    <col min="824" max="825" width="17" style="4" customWidth="1"/>
    <col min="826" max="1019" width="9.140625" style="4"/>
    <col min="1020" max="1020" width="3.7109375" style="4" bestFit="1" customWidth="1"/>
    <col min="1021" max="1021" width="21.140625" style="4" customWidth="1"/>
    <col min="1022" max="1022" width="7.28515625" style="4" customWidth="1"/>
    <col min="1023" max="1023" width="9.5703125" style="4" customWidth="1"/>
    <col min="1024" max="1025" width="9.28515625" style="4" customWidth="1"/>
    <col min="1026" max="1027" width="8.140625" style="4" customWidth="1"/>
    <col min="1028" max="1030" width="8.28515625" style="4" customWidth="1"/>
    <col min="1031" max="1031" width="10" style="4" customWidth="1"/>
    <col min="1032" max="1032" width="11" style="4" customWidth="1"/>
    <col min="1033" max="1033" width="1.42578125" style="4" customWidth="1"/>
    <col min="1034" max="1042" width="16.85546875" style="4" customWidth="1"/>
    <col min="1043" max="1049" width="15.5703125" style="4" customWidth="1"/>
    <col min="1050" max="1051" width="10.7109375" style="4" customWidth="1"/>
    <col min="1052" max="1054" width="15.5703125" style="4" customWidth="1"/>
    <col min="1055" max="1055" width="18.42578125" style="4" bestFit="1" customWidth="1"/>
    <col min="1056" max="1062" width="15.5703125" style="4" customWidth="1"/>
    <col min="1063" max="1063" width="17.85546875" style="4" bestFit="1" customWidth="1"/>
    <col min="1064" max="1073" width="18" style="4" customWidth="1"/>
    <col min="1074" max="1077" width="15.5703125" style="4" customWidth="1"/>
    <col min="1078" max="1079" width="15.7109375" style="4" customWidth="1"/>
    <col min="1080" max="1081" width="17" style="4" customWidth="1"/>
    <col min="1082" max="1275" width="9.140625" style="4"/>
    <col min="1276" max="1276" width="3.7109375" style="4" bestFit="1" customWidth="1"/>
    <col min="1277" max="1277" width="21.140625" style="4" customWidth="1"/>
    <col min="1278" max="1278" width="7.28515625" style="4" customWidth="1"/>
    <col min="1279" max="1279" width="9.5703125" style="4" customWidth="1"/>
    <col min="1280" max="1281" width="9.28515625" style="4" customWidth="1"/>
    <col min="1282" max="1283" width="8.140625" style="4" customWidth="1"/>
    <col min="1284" max="1286" width="8.28515625" style="4" customWidth="1"/>
    <col min="1287" max="1287" width="10" style="4" customWidth="1"/>
    <col min="1288" max="1288" width="11" style="4" customWidth="1"/>
    <col min="1289" max="1289" width="1.42578125" style="4" customWidth="1"/>
    <col min="1290" max="1298" width="16.85546875" style="4" customWidth="1"/>
    <col min="1299" max="1305" width="15.5703125" style="4" customWidth="1"/>
    <col min="1306" max="1307" width="10.7109375" style="4" customWidth="1"/>
    <col min="1308" max="1310" width="15.5703125" style="4" customWidth="1"/>
    <col min="1311" max="1311" width="18.42578125" style="4" bestFit="1" customWidth="1"/>
    <col min="1312" max="1318" width="15.5703125" style="4" customWidth="1"/>
    <col min="1319" max="1319" width="17.85546875" style="4" bestFit="1" customWidth="1"/>
    <col min="1320" max="1329" width="18" style="4" customWidth="1"/>
    <col min="1330" max="1333" width="15.5703125" style="4" customWidth="1"/>
    <col min="1334" max="1335" width="15.7109375" style="4" customWidth="1"/>
    <col min="1336" max="1337" width="17" style="4" customWidth="1"/>
    <col min="1338" max="1531" width="9.140625" style="4"/>
    <col min="1532" max="1532" width="3.7109375" style="4" bestFit="1" customWidth="1"/>
    <col min="1533" max="1533" width="21.140625" style="4" customWidth="1"/>
    <col min="1534" max="1534" width="7.28515625" style="4" customWidth="1"/>
    <col min="1535" max="1535" width="9.5703125" style="4" customWidth="1"/>
    <col min="1536" max="1537" width="9.28515625" style="4" customWidth="1"/>
    <col min="1538" max="1539" width="8.140625" style="4" customWidth="1"/>
    <col min="1540" max="1542" width="8.28515625" style="4" customWidth="1"/>
    <col min="1543" max="1543" width="10" style="4" customWidth="1"/>
    <col min="1544" max="1544" width="11" style="4" customWidth="1"/>
    <col min="1545" max="1545" width="1.42578125" style="4" customWidth="1"/>
    <col min="1546" max="1554" width="16.85546875" style="4" customWidth="1"/>
    <col min="1555" max="1561" width="15.5703125" style="4" customWidth="1"/>
    <col min="1562" max="1563" width="10.7109375" style="4" customWidth="1"/>
    <col min="1564" max="1566" width="15.5703125" style="4" customWidth="1"/>
    <col min="1567" max="1567" width="18.42578125" style="4" bestFit="1" customWidth="1"/>
    <col min="1568" max="1574" width="15.5703125" style="4" customWidth="1"/>
    <col min="1575" max="1575" width="17.85546875" style="4" bestFit="1" customWidth="1"/>
    <col min="1576" max="1585" width="18" style="4" customWidth="1"/>
    <col min="1586" max="1589" width="15.5703125" style="4" customWidth="1"/>
    <col min="1590" max="1591" width="15.7109375" style="4" customWidth="1"/>
    <col min="1592" max="1593" width="17" style="4" customWidth="1"/>
    <col min="1594" max="1787" width="9.140625" style="4"/>
    <col min="1788" max="1788" width="3.7109375" style="4" bestFit="1" customWidth="1"/>
    <col min="1789" max="1789" width="21.140625" style="4" customWidth="1"/>
    <col min="1790" max="1790" width="7.28515625" style="4" customWidth="1"/>
    <col min="1791" max="1791" width="9.5703125" style="4" customWidth="1"/>
    <col min="1792" max="1793" width="9.28515625" style="4" customWidth="1"/>
    <col min="1794" max="1795" width="8.140625" style="4" customWidth="1"/>
    <col min="1796" max="1798" width="8.28515625" style="4" customWidth="1"/>
    <col min="1799" max="1799" width="10" style="4" customWidth="1"/>
    <col min="1800" max="1800" width="11" style="4" customWidth="1"/>
    <col min="1801" max="1801" width="1.42578125" style="4" customWidth="1"/>
    <col min="1802" max="1810" width="16.85546875" style="4" customWidth="1"/>
    <col min="1811" max="1817" width="15.5703125" style="4" customWidth="1"/>
    <col min="1818" max="1819" width="10.7109375" style="4" customWidth="1"/>
    <col min="1820" max="1822" width="15.5703125" style="4" customWidth="1"/>
    <col min="1823" max="1823" width="18.42578125" style="4" bestFit="1" customWidth="1"/>
    <col min="1824" max="1830" width="15.5703125" style="4" customWidth="1"/>
    <col min="1831" max="1831" width="17.85546875" style="4" bestFit="1" customWidth="1"/>
    <col min="1832" max="1841" width="18" style="4" customWidth="1"/>
    <col min="1842" max="1845" width="15.5703125" style="4" customWidth="1"/>
    <col min="1846" max="1847" width="15.7109375" style="4" customWidth="1"/>
    <col min="1848" max="1849" width="17" style="4" customWidth="1"/>
    <col min="1850" max="2043" width="9.140625" style="4"/>
    <col min="2044" max="2044" width="3.7109375" style="4" bestFit="1" customWidth="1"/>
    <col min="2045" max="2045" width="21.140625" style="4" customWidth="1"/>
    <col min="2046" max="2046" width="7.28515625" style="4" customWidth="1"/>
    <col min="2047" max="2047" width="9.5703125" style="4" customWidth="1"/>
    <col min="2048" max="2049" width="9.28515625" style="4" customWidth="1"/>
    <col min="2050" max="2051" width="8.140625" style="4" customWidth="1"/>
    <col min="2052" max="2054" width="8.28515625" style="4" customWidth="1"/>
    <col min="2055" max="2055" width="10" style="4" customWidth="1"/>
    <col min="2056" max="2056" width="11" style="4" customWidth="1"/>
    <col min="2057" max="2057" width="1.42578125" style="4" customWidth="1"/>
    <col min="2058" max="2066" width="16.85546875" style="4" customWidth="1"/>
    <col min="2067" max="2073" width="15.5703125" style="4" customWidth="1"/>
    <col min="2074" max="2075" width="10.7109375" style="4" customWidth="1"/>
    <col min="2076" max="2078" width="15.5703125" style="4" customWidth="1"/>
    <col min="2079" max="2079" width="18.42578125" style="4" bestFit="1" customWidth="1"/>
    <col min="2080" max="2086" width="15.5703125" style="4" customWidth="1"/>
    <col min="2087" max="2087" width="17.85546875" style="4" bestFit="1" customWidth="1"/>
    <col min="2088" max="2097" width="18" style="4" customWidth="1"/>
    <col min="2098" max="2101" width="15.5703125" style="4" customWidth="1"/>
    <col min="2102" max="2103" width="15.7109375" style="4" customWidth="1"/>
    <col min="2104" max="2105" width="17" style="4" customWidth="1"/>
    <col min="2106" max="2299" width="9.140625" style="4"/>
    <col min="2300" max="2300" width="3.7109375" style="4" bestFit="1" customWidth="1"/>
    <col min="2301" max="2301" width="21.140625" style="4" customWidth="1"/>
    <col min="2302" max="2302" width="7.28515625" style="4" customWidth="1"/>
    <col min="2303" max="2303" width="9.5703125" style="4" customWidth="1"/>
    <col min="2304" max="2305" width="9.28515625" style="4" customWidth="1"/>
    <col min="2306" max="2307" width="8.140625" style="4" customWidth="1"/>
    <col min="2308" max="2310" width="8.28515625" style="4" customWidth="1"/>
    <col min="2311" max="2311" width="10" style="4" customWidth="1"/>
    <col min="2312" max="2312" width="11" style="4" customWidth="1"/>
    <col min="2313" max="2313" width="1.42578125" style="4" customWidth="1"/>
    <col min="2314" max="2322" width="16.85546875" style="4" customWidth="1"/>
    <col min="2323" max="2329" width="15.5703125" style="4" customWidth="1"/>
    <col min="2330" max="2331" width="10.7109375" style="4" customWidth="1"/>
    <col min="2332" max="2334" width="15.5703125" style="4" customWidth="1"/>
    <col min="2335" max="2335" width="18.42578125" style="4" bestFit="1" customWidth="1"/>
    <col min="2336" max="2342" width="15.5703125" style="4" customWidth="1"/>
    <col min="2343" max="2343" width="17.85546875" style="4" bestFit="1" customWidth="1"/>
    <col min="2344" max="2353" width="18" style="4" customWidth="1"/>
    <col min="2354" max="2357" width="15.5703125" style="4" customWidth="1"/>
    <col min="2358" max="2359" width="15.7109375" style="4" customWidth="1"/>
    <col min="2360" max="2361" width="17" style="4" customWidth="1"/>
    <col min="2362" max="2555" width="9.140625" style="4"/>
    <col min="2556" max="2556" width="3.7109375" style="4" bestFit="1" customWidth="1"/>
    <col min="2557" max="2557" width="21.140625" style="4" customWidth="1"/>
    <col min="2558" max="2558" width="7.28515625" style="4" customWidth="1"/>
    <col min="2559" max="2559" width="9.5703125" style="4" customWidth="1"/>
    <col min="2560" max="2561" width="9.28515625" style="4" customWidth="1"/>
    <col min="2562" max="2563" width="8.140625" style="4" customWidth="1"/>
    <col min="2564" max="2566" width="8.28515625" style="4" customWidth="1"/>
    <col min="2567" max="2567" width="10" style="4" customWidth="1"/>
    <col min="2568" max="2568" width="11" style="4" customWidth="1"/>
    <col min="2569" max="2569" width="1.42578125" style="4" customWidth="1"/>
    <col min="2570" max="2578" width="16.85546875" style="4" customWidth="1"/>
    <col min="2579" max="2585" width="15.5703125" style="4" customWidth="1"/>
    <col min="2586" max="2587" width="10.7109375" style="4" customWidth="1"/>
    <col min="2588" max="2590" width="15.5703125" style="4" customWidth="1"/>
    <col min="2591" max="2591" width="18.42578125" style="4" bestFit="1" customWidth="1"/>
    <col min="2592" max="2598" width="15.5703125" style="4" customWidth="1"/>
    <col min="2599" max="2599" width="17.85546875" style="4" bestFit="1" customWidth="1"/>
    <col min="2600" max="2609" width="18" style="4" customWidth="1"/>
    <col min="2610" max="2613" width="15.5703125" style="4" customWidth="1"/>
    <col min="2614" max="2615" width="15.7109375" style="4" customWidth="1"/>
    <col min="2616" max="2617" width="17" style="4" customWidth="1"/>
    <col min="2618" max="2811" width="9.140625" style="4"/>
    <col min="2812" max="2812" width="3.7109375" style="4" bestFit="1" customWidth="1"/>
    <col min="2813" max="2813" width="21.140625" style="4" customWidth="1"/>
    <col min="2814" max="2814" width="7.28515625" style="4" customWidth="1"/>
    <col min="2815" max="2815" width="9.5703125" style="4" customWidth="1"/>
    <col min="2816" max="2817" width="9.28515625" style="4" customWidth="1"/>
    <col min="2818" max="2819" width="8.140625" style="4" customWidth="1"/>
    <col min="2820" max="2822" width="8.28515625" style="4" customWidth="1"/>
    <col min="2823" max="2823" width="10" style="4" customWidth="1"/>
    <col min="2824" max="2824" width="11" style="4" customWidth="1"/>
    <col min="2825" max="2825" width="1.42578125" style="4" customWidth="1"/>
    <col min="2826" max="2834" width="16.85546875" style="4" customWidth="1"/>
    <col min="2835" max="2841" width="15.5703125" style="4" customWidth="1"/>
    <col min="2842" max="2843" width="10.7109375" style="4" customWidth="1"/>
    <col min="2844" max="2846" width="15.5703125" style="4" customWidth="1"/>
    <col min="2847" max="2847" width="18.42578125" style="4" bestFit="1" customWidth="1"/>
    <col min="2848" max="2854" width="15.5703125" style="4" customWidth="1"/>
    <col min="2855" max="2855" width="17.85546875" style="4" bestFit="1" customWidth="1"/>
    <col min="2856" max="2865" width="18" style="4" customWidth="1"/>
    <col min="2866" max="2869" width="15.5703125" style="4" customWidth="1"/>
    <col min="2870" max="2871" width="15.7109375" style="4" customWidth="1"/>
    <col min="2872" max="2873" width="17" style="4" customWidth="1"/>
    <col min="2874" max="3067" width="9.140625" style="4"/>
    <col min="3068" max="3068" width="3.7109375" style="4" bestFit="1" customWidth="1"/>
    <col min="3069" max="3069" width="21.140625" style="4" customWidth="1"/>
    <col min="3070" max="3070" width="7.28515625" style="4" customWidth="1"/>
    <col min="3071" max="3071" width="9.5703125" style="4" customWidth="1"/>
    <col min="3072" max="3073" width="9.28515625" style="4" customWidth="1"/>
    <col min="3074" max="3075" width="8.140625" style="4" customWidth="1"/>
    <col min="3076" max="3078" width="8.28515625" style="4" customWidth="1"/>
    <col min="3079" max="3079" width="10" style="4" customWidth="1"/>
    <col min="3080" max="3080" width="11" style="4" customWidth="1"/>
    <col min="3081" max="3081" width="1.42578125" style="4" customWidth="1"/>
    <col min="3082" max="3090" width="16.85546875" style="4" customWidth="1"/>
    <col min="3091" max="3097" width="15.5703125" style="4" customWidth="1"/>
    <col min="3098" max="3099" width="10.7109375" style="4" customWidth="1"/>
    <col min="3100" max="3102" width="15.5703125" style="4" customWidth="1"/>
    <col min="3103" max="3103" width="18.42578125" style="4" bestFit="1" customWidth="1"/>
    <col min="3104" max="3110" width="15.5703125" style="4" customWidth="1"/>
    <col min="3111" max="3111" width="17.85546875" style="4" bestFit="1" customWidth="1"/>
    <col min="3112" max="3121" width="18" style="4" customWidth="1"/>
    <col min="3122" max="3125" width="15.5703125" style="4" customWidth="1"/>
    <col min="3126" max="3127" width="15.7109375" style="4" customWidth="1"/>
    <col min="3128" max="3129" width="17" style="4" customWidth="1"/>
    <col min="3130" max="3323" width="9.140625" style="4"/>
    <col min="3324" max="3324" width="3.7109375" style="4" bestFit="1" customWidth="1"/>
    <col min="3325" max="3325" width="21.140625" style="4" customWidth="1"/>
    <col min="3326" max="3326" width="7.28515625" style="4" customWidth="1"/>
    <col min="3327" max="3327" width="9.5703125" style="4" customWidth="1"/>
    <col min="3328" max="3329" width="9.28515625" style="4" customWidth="1"/>
    <col min="3330" max="3331" width="8.140625" style="4" customWidth="1"/>
    <col min="3332" max="3334" width="8.28515625" style="4" customWidth="1"/>
    <col min="3335" max="3335" width="10" style="4" customWidth="1"/>
    <col min="3336" max="3336" width="11" style="4" customWidth="1"/>
    <col min="3337" max="3337" width="1.42578125" style="4" customWidth="1"/>
    <col min="3338" max="3346" width="16.85546875" style="4" customWidth="1"/>
    <col min="3347" max="3353" width="15.5703125" style="4" customWidth="1"/>
    <col min="3354" max="3355" width="10.7109375" style="4" customWidth="1"/>
    <col min="3356" max="3358" width="15.5703125" style="4" customWidth="1"/>
    <col min="3359" max="3359" width="18.42578125" style="4" bestFit="1" customWidth="1"/>
    <col min="3360" max="3366" width="15.5703125" style="4" customWidth="1"/>
    <col min="3367" max="3367" width="17.85546875" style="4" bestFit="1" customWidth="1"/>
    <col min="3368" max="3377" width="18" style="4" customWidth="1"/>
    <col min="3378" max="3381" width="15.5703125" style="4" customWidth="1"/>
    <col min="3382" max="3383" width="15.7109375" style="4" customWidth="1"/>
    <col min="3384" max="3385" width="17" style="4" customWidth="1"/>
    <col min="3386" max="3579" width="9.140625" style="4"/>
    <col min="3580" max="3580" width="3.7109375" style="4" bestFit="1" customWidth="1"/>
    <col min="3581" max="3581" width="21.140625" style="4" customWidth="1"/>
    <col min="3582" max="3582" width="7.28515625" style="4" customWidth="1"/>
    <col min="3583" max="3583" width="9.5703125" style="4" customWidth="1"/>
    <col min="3584" max="3585" width="9.28515625" style="4" customWidth="1"/>
    <col min="3586" max="3587" width="8.140625" style="4" customWidth="1"/>
    <col min="3588" max="3590" width="8.28515625" style="4" customWidth="1"/>
    <col min="3591" max="3591" width="10" style="4" customWidth="1"/>
    <col min="3592" max="3592" width="11" style="4" customWidth="1"/>
    <col min="3593" max="3593" width="1.42578125" style="4" customWidth="1"/>
    <col min="3594" max="3602" width="16.85546875" style="4" customWidth="1"/>
    <col min="3603" max="3609" width="15.5703125" style="4" customWidth="1"/>
    <col min="3610" max="3611" width="10.7109375" style="4" customWidth="1"/>
    <col min="3612" max="3614" width="15.5703125" style="4" customWidth="1"/>
    <col min="3615" max="3615" width="18.42578125" style="4" bestFit="1" customWidth="1"/>
    <col min="3616" max="3622" width="15.5703125" style="4" customWidth="1"/>
    <col min="3623" max="3623" width="17.85546875" style="4" bestFit="1" customWidth="1"/>
    <col min="3624" max="3633" width="18" style="4" customWidth="1"/>
    <col min="3634" max="3637" width="15.5703125" style="4" customWidth="1"/>
    <col min="3638" max="3639" width="15.7109375" style="4" customWidth="1"/>
    <col min="3640" max="3641" width="17" style="4" customWidth="1"/>
    <col min="3642" max="3835" width="9.140625" style="4"/>
    <col min="3836" max="3836" width="3.7109375" style="4" bestFit="1" customWidth="1"/>
    <col min="3837" max="3837" width="21.140625" style="4" customWidth="1"/>
    <col min="3838" max="3838" width="7.28515625" style="4" customWidth="1"/>
    <col min="3839" max="3839" width="9.5703125" style="4" customWidth="1"/>
    <col min="3840" max="3841" width="9.28515625" style="4" customWidth="1"/>
    <col min="3842" max="3843" width="8.140625" style="4" customWidth="1"/>
    <col min="3844" max="3846" width="8.28515625" style="4" customWidth="1"/>
    <col min="3847" max="3847" width="10" style="4" customWidth="1"/>
    <col min="3848" max="3848" width="11" style="4" customWidth="1"/>
    <col min="3849" max="3849" width="1.42578125" style="4" customWidth="1"/>
    <col min="3850" max="3858" width="16.85546875" style="4" customWidth="1"/>
    <col min="3859" max="3865" width="15.5703125" style="4" customWidth="1"/>
    <col min="3866" max="3867" width="10.7109375" style="4" customWidth="1"/>
    <col min="3868" max="3870" width="15.5703125" style="4" customWidth="1"/>
    <col min="3871" max="3871" width="18.42578125" style="4" bestFit="1" customWidth="1"/>
    <col min="3872" max="3878" width="15.5703125" style="4" customWidth="1"/>
    <col min="3879" max="3879" width="17.85546875" style="4" bestFit="1" customWidth="1"/>
    <col min="3880" max="3889" width="18" style="4" customWidth="1"/>
    <col min="3890" max="3893" width="15.5703125" style="4" customWidth="1"/>
    <col min="3894" max="3895" width="15.7109375" style="4" customWidth="1"/>
    <col min="3896" max="3897" width="17" style="4" customWidth="1"/>
    <col min="3898" max="4091" width="9.140625" style="4"/>
    <col min="4092" max="4092" width="3.7109375" style="4" bestFit="1" customWidth="1"/>
    <col min="4093" max="4093" width="21.140625" style="4" customWidth="1"/>
    <col min="4094" max="4094" width="7.28515625" style="4" customWidth="1"/>
    <col min="4095" max="4095" width="9.5703125" style="4" customWidth="1"/>
    <col min="4096" max="4097" width="9.28515625" style="4" customWidth="1"/>
    <col min="4098" max="4099" width="8.140625" style="4" customWidth="1"/>
    <col min="4100" max="4102" width="8.28515625" style="4" customWidth="1"/>
    <col min="4103" max="4103" width="10" style="4" customWidth="1"/>
    <col min="4104" max="4104" width="11" style="4" customWidth="1"/>
    <col min="4105" max="4105" width="1.42578125" style="4" customWidth="1"/>
    <col min="4106" max="4114" width="16.85546875" style="4" customWidth="1"/>
    <col min="4115" max="4121" width="15.5703125" style="4" customWidth="1"/>
    <col min="4122" max="4123" width="10.7109375" style="4" customWidth="1"/>
    <col min="4124" max="4126" width="15.5703125" style="4" customWidth="1"/>
    <col min="4127" max="4127" width="18.42578125" style="4" bestFit="1" customWidth="1"/>
    <col min="4128" max="4134" width="15.5703125" style="4" customWidth="1"/>
    <col min="4135" max="4135" width="17.85546875" style="4" bestFit="1" customWidth="1"/>
    <col min="4136" max="4145" width="18" style="4" customWidth="1"/>
    <col min="4146" max="4149" width="15.5703125" style="4" customWidth="1"/>
    <col min="4150" max="4151" width="15.7109375" style="4" customWidth="1"/>
    <col min="4152" max="4153" width="17" style="4" customWidth="1"/>
    <col min="4154" max="4347" width="9.140625" style="4"/>
    <col min="4348" max="4348" width="3.7109375" style="4" bestFit="1" customWidth="1"/>
    <col min="4349" max="4349" width="21.140625" style="4" customWidth="1"/>
    <col min="4350" max="4350" width="7.28515625" style="4" customWidth="1"/>
    <col min="4351" max="4351" width="9.5703125" style="4" customWidth="1"/>
    <col min="4352" max="4353" width="9.28515625" style="4" customWidth="1"/>
    <col min="4354" max="4355" width="8.140625" style="4" customWidth="1"/>
    <col min="4356" max="4358" width="8.28515625" style="4" customWidth="1"/>
    <col min="4359" max="4359" width="10" style="4" customWidth="1"/>
    <col min="4360" max="4360" width="11" style="4" customWidth="1"/>
    <col min="4361" max="4361" width="1.42578125" style="4" customWidth="1"/>
    <col min="4362" max="4370" width="16.85546875" style="4" customWidth="1"/>
    <col min="4371" max="4377" width="15.5703125" style="4" customWidth="1"/>
    <col min="4378" max="4379" width="10.7109375" style="4" customWidth="1"/>
    <col min="4380" max="4382" width="15.5703125" style="4" customWidth="1"/>
    <col min="4383" max="4383" width="18.42578125" style="4" bestFit="1" customWidth="1"/>
    <col min="4384" max="4390" width="15.5703125" style="4" customWidth="1"/>
    <col min="4391" max="4391" width="17.85546875" style="4" bestFit="1" customWidth="1"/>
    <col min="4392" max="4401" width="18" style="4" customWidth="1"/>
    <col min="4402" max="4405" width="15.5703125" style="4" customWidth="1"/>
    <col min="4406" max="4407" width="15.7109375" style="4" customWidth="1"/>
    <col min="4408" max="4409" width="17" style="4" customWidth="1"/>
    <col min="4410" max="4603" width="9.140625" style="4"/>
    <col min="4604" max="4604" width="3.7109375" style="4" bestFit="1" customWidth="1"/>
    <col min="4605" max="4605" width="21.140625" style="4" customWidth="1"/>
    <col min="4606" max="4606" width="7.28515625" style="4" customWidth="1"/>
    <col min="4607" max="4607" width="9.5703125" style="4" customWidth="1"/>
    <col min="4608" max="4609" width="9.28515625" style="4" customWidth="1"/>
    <col min="4610" max="4611" width="8.140625" style="4" customWidth="1"/>
    <col min="4612" max="4614" width="8.28515625" style="4" customWidth="1"/>
    <col min="4615" max="4615" width="10" style="4" customWidth="1"/>
    <col min="4616" max="4616" width="11" style="4" customWidth="1"/>
    <col min="4617" max="4617" width="1.42578125" style="4" customWidth="1"/>
    <col min="4618" max="4626" width="16.85546875" style="4" customWidth="1"/>
    <col min="4627" max="4633" width="15.5703125" style="4" customWidth="1"/>
    <col min="4634" max="4635" width="10.7109375" style="4" customWidth="1"/>
    <col min="4636" max="4638" width="15.5703125" style="4" customWidth="1"/>
    <col min="4639" max="4639" width="18.42578125" style="4" bestFit="1" customWidth="1"/>
    <col min="4640" max="4646" width="15.5703125" style="4" customWidth="1"/>
    <col min="4647" max="4647" width="17.85546875" style="4" bestFit="1" customWidth="1"/>
    <col min="4648" max="4657" width="18" style="4" customWidth="1"/>
    <col min="4658" max="4661" width="15.5703125" style="4" customWidth="1"/>
    <col min="4662" max="4663" width="15.7109375" style="4" customWidth="1"/>
    <col min="4664" max="4665" width="17" style="4" customWidth="1"/>
    <col min="4666" max="4859" width="9.140625" style="4"/>
    <col min="4860" max="4860" width="3.7109375" style="4" bestFit="1" customWidth="1"/>
    <col min="4861" max="4861" width="21.140625" style="4" customWidth="1"/>
    <col min="4862" max="4862" width="7.28515625" style="4" customWidth="1"/>
    <col min="4863" max="4863" width="9.5703125" style="4" customWidth="1"/>
    <col min="4864" max="4865" width="9.28515625" style="4" customWidth="1"/>
    <col min="4866" max="4867" width="8.140625" style="4" customWidth="1"/>
    <col min="4868" max="4870" width="8.28515625" style="4" customWidth="1"/>
    <col min="4871" max="4871" width="10" style="4" customWidth="1"/>
    <col min="4872" max="4872" width="11" style="4" customWidth="1"/>
    <col min="4873" max="4873" width="1.42578125" style="4" customWidth="1"/>
    <col min="4874" max="4882" width="16.85546875" style="4" customWidth="1"/>
    <col min="4883" max="4889" width="15.5703125" style="4" customWidth="1"/>
    <col min="4890" max="4891" width="10.7109375" style="4" customWidth="1"/>
    <col min="4892" max="4894" width="15.5703125" style="4" customWidth="1"/>
    <col min="4895" max="4895" width="18.42578125" style="4" bestFit="1" customWidth="1"/>
    <col min="4896" max="4902" width="15.5703125" style="4" customWidth="1"/>
    <col min="4903" max="4903" width="17.85546875" style="4" bestFit="1" customWidth="1"/>
    <col min="4904" max="4913" width="18" style="4" customWidth="1"/>
    <col min="4914" max="4917" width="15.5703125" style="4" customWidth="1"/>
    <col min="4918" max="4919" width="15.7109375" style="4" customWidth="1"/>
    <col min="4920" max="4921" width="17" style="4" customWidth="1"/>
    <col min="4922" max="5115" width="9.140625" style="4"/>
    <col min="5116" max="5116" width="3.7109375" style="4" bestFit="1" customWidth="1"/>
    <col min="5117" max="5117" width="21.140625" style="4" customWidth="1"/>
    <col min="5118" max="5118" width="7.28515625" style="4" customWidth="1"/>
    <col min="5119" max="5119" width="9.5703125" style="4" customWidth="1"/>
    <col min="5120" max="5121" width="9.28515625" style="4" customWidth="1"/>
    <col min="5122" max="5123" width="8.140625" style="4" customWidth="1"/>
    <col min="5124" max="5126" width="8.28515625" style="4" customWidth="1"/>
    <col min="5127" max="5127" width="10" style="4" customWidth="1"/>
    <col min="5128" max="5128" width="11" style="4" customWidth="1"/>
    <col min="5129" max="5129" width="1.42578125" style="4" customWidth="1"/>
    <col min="5130" max="5138" width="16.85546875" style="4" customWidth="1"/>
    <col min="5139" max="5145" width="15.5703125" style="4" customWidth="1"/>
    <col min="5146" max="5147" width="10.7109375" style="4" customWidth="1"/>
    <col min="5148" max="5150" width="15.5703125" style="4" customWidth="1"/>
    <col min="5151" max="5151" width="18.42578125" style="4" bestFit="1" customWidth="1"/>
    <col min="5152" max="5158" width="15.5703125" style="4" customWidth="1"/>
    <col min="5159" max="5159" width="17.85546875" style="4" bestFit="1" customWidth="1"/>
    <col min="5160" max="5169" width="18" style="4" customWidth="1"/>
    <col min="5170" max="5173" width="15.5703125" style="4" customWidth="1"/>
    <col min="5174" max="5175" width="15.7109375" style="4" customWidth="1"/>
    <col min="5176" max="5177" width="17" style="4" customWidth="1"/>
    <col min="5178" max="5371" width="9.140625" style="4"/>
    <col min="5372" max="5372" width="3.7109375" style="4" bestFit="1" customWidth="1"/>
    <col min="5373" max="5373" width="21.140625" style="4" customWidth="1"/>
    <col min="5374" max="5374" width="7.28515625" style="4" customWidth="1"/>
    <col min="5375" max="5375" width="9.5703125" style="4" customWidth="1"/>
    <col min="5376" max="5377" width="9.28515625" style="4" customWidth="1"/>
    <col min="5378" max="5379" width="8.140625" style="4" customWidth="1"/>
    <col min="5380" max="5382" width="8.28515625" style="4" customWidth="1"/>
    <col min="5383" max="5383" width="10" style="4" customWidth="1"/>
    <col min="5384" max="5384" width="11" style="4" customWidth="1"/>
    <col min="5385" max="5385" width="1.42578125" style="4" customWidth="1"/>
    <col min="5386" max="5394" width="16.85546875" style="4" customWidth="1"/>
    <col min="5395" max="5401" width="15.5703125" style="4" customWidth="1"/>
    <col min="5402" max="5403" width="10.7109375" style="4" customWidth="1"/>
    <col min="5404" max="5406" width="15.5703125" style="4" customWidth="1"/>
    <col min="5407" max="5407" width="18.42578125" style="4" bestFit="1" customWidth="1"/>
    <col min="5408" max="5414" width="15.5703125" style="4" customWidth="1"/>
    <col min="5415" max="5415" width="17.85546875" style="4" bestFit="1" customWidth="1"/>
    <col min="5416" max="5425" width="18" style="4" customWidth="1"/>
    <col min="5426" max="5429" width="15.5703125" style="4" customWidth="1"/>
    <col min="5430" max="5431" width="15.7109375" style="4" customWidth="1"/>
    <col min="5432" max="5433" width="17" style="4" customWidth="1"/>
    <col min="5434" max="5627" width="9.140625" style="4"/>
    <col min="5628" max="5628" width="3.7109375" style="4" bestFit="1" customWidth="1"/>
    <col min="5629" max="5629" width="21.140625" style="4" customWidth="1"/>
    <col min="5630" max="5630" width="7.28515625" style="4" customWidth="1"/>
    <col min="5631" max="5631" width="9.5703125" style="4" customWidth="1"/>
    <col min="5632" max="5633" width="9.28515625" style="4" customWidth="1"/>
    <col min="5634" max="5635" width="8.140625" style="4" customWidth="1"/>
    <col min="5636" max="5638" width="8.28515625" style="4" customWidth="1"/>
    <col min="5639" max="5639" width="10" style="4" customWidth="1"/>
    <col min="5640" max="5640" width="11" style="4" customWidth="1"/>
    <col min="5641" max="5641" width="1.42578125" style="4" customWidth="1"/>
    <col min="5642" max="5650" width="16.85546875" style="4" customWidth="1"/>
    <col min="5651" max="5657" width="15.5703125" style="4" customWidth="1"/>
    <col min="5658" max="5659" width="10.7109375" style="4" customWidth="1"/>
    <col min="5660" max="5662" width="15.5703125" style="4" customWidth="1"/>
    <col min="5663" max="5663" width="18.42578125" style="4" bestFit="1" customWidth="1"/>
    <col min="5664" max="5670" width="15.5703125" style="4" customWidth="1"/>
    <col min="5671" max="5671" width="17.85546875" style="4" bestFit="1" customWidth="1"/>
    <col min="5672" max="5681" width="18" style="4" customWidth="1"/>
    <col min="5682" max="5685" width="15.5703125" style="4" customWidth="1"/>
    <col min="5686" max="5687" width="15.7109375" style="4" customWidth="1"/>
    <col min="5688" max="5689" width="17" style="4" customWidth="1"/>
    <col min="5690" max="5883" width="9.140625" style="4"/>
    <col min="5884" max="5884" width="3.7109375" style="4" bestFit="1" customWidth="1"/>
    <col min="5885" max="5885" width="21.140625" style="4" customWidth="1"/>
    <col min="5886" max="5886" width="7.28515625" style="4" customWidth="1"/>
    <col min="5887" max="5887" width="9.5703125" style="4" customWidth="1"/>
    <col min="5888" max="5889" width="9.28515625" style="4" customWidth="1"/>
    <col min="5890" max="5891" width="8.140625" style="4" customWidth="1"/>
    <col min="5892" max="5894" width="8.28515625" style="4" customWidth="1"/>
    <col min="5895" max="5895" width="10" style="4" customWidth="1"/>
    <col min="5896" max="5896" width="11" style="4" customWidth="1"/>
    <col min="5897" max="5897" width="1.42578125" style="4" customWidth="1"/>
    <col min="5898" max="5906" width="16.85546875" style="4" customWidth="1"/>
    <col min="5907" max="5913" width="15.5703125" style="4" customWidth="1"/>
    <col min="5914" max="5915" width="10.7109375" style="4" customWidth="1"/>
    <col min="5916" max="5918" width="15.5703125" style="4" customWidth="1"/>
    <col min="5919" max="5919" width="18.42578125" style="4" bestFit="1" customWidth="1"/>
    <col min="5920" max="5926" width="15.5703125" style="4" customWidth="1"/>
    <col min="5927" max="5927" width="17.85546875" style="4" bestFit="1" customWidth="1"/>
    <col min="5928" max="5937" width="18" style="4" customWidth="1"/>
    <col min="5938" max="5941" width="15.5703125" style="4" customWidth="1"/>
    <col min="5942" max="5943" width="15.7109375" style="4" customWidth="1"/>
    <col min="5944" max="5945" width="17" style="4" customWidth="1"/>
    <col min="5946" max="6139" width="9.140625" style="4"/>
    <col min="6140" max="6140" width="3.7109375" style="4" bestFit="1" customWidth="1"/>
    <col min="6141" max="6141" width="21.140625" style="4" customWidth="1"/>
    <col min="6142" max="6142" width="7.28515625" style="4" customWidth="1"/>
    <col min="6143" max="6143" width="9.5703125" style="4" customWidth="1"/>
    <col min="6144" max="6145" width="9.28515625" style="4" customWidth="1"/>
    <col min="6146" max="6147" width="8.140625" style="4" customWidth="1"/>
    <col min="6148" max="6150" width="8.28515625" style="4" customWidth="1"/>
    <col min="6151" max="6151" width="10" style="4" customWidth="1"/>
    <col min="6152" max="6152" width="11" style="4" customWidth="1"/>
    <col min="6153" max="6153" width="1.42578125" style="4" customWidth="1"/>
    <col min="6154" max="6162" width="16.85546875" style="4" customWidth="1"/>
    <col min="6163" max="6169" width="15.5703125" style="4" customWidth="1"/>
    <col min="6170" max="6171" width="10.7109375" style="4" customWidth="1"/>
    <col min="6172" max="6174" width="15.5703125" style="4" customWidth="1"/>
    <col min="6175" max="6175" width="18.42578125" style="4" bestFit="1" customWidth="1"/>
    <col min="6176" max="6182" width="15.5703125" style="4" customWidth="1"/>
    <col min="6183" max="6183" width="17.85546875" style="4" bestFit="1" customWidth="1"/>
    <col min="6184" max="6193" width="18" style="4" customWidth="1"/>
    <col min="6194" max="6197" width="15.5703125" style="4" customWidth="1"/>
    <col min="6198" max="6199" width="15.7109375" style="4" customWidth="1"/>
    <col min="6200" max="6201" width="17" style="4" customWidth="1"/>
    <col min="6202" max="6395" width="9.140625" style="4"/>
    <col min="6396" max="6396" width="3.7109375" style="4" bestFit="1" customWidth="1"/>
    <col min="6397" max="6397" width="21.140625" style="4" customWidth="1"/>
    <col min="6398" max="6398" width="7.28515625" style="4" customWidth="1"/>
    <col min="6399" max="6399" width="9.5703125" style="4" customWidth="1"/>
    <col min="6400" max="6401" width="9.28515625" style="4" customWidth="1"/>
    <col min="6402" max="6403" width="8.140625" style="4" customWidth="1"/>
    <col min="6404" max="6406" width="8.28515625" style="4" customWidth="1"/>
    <col min="6407" max="6407" width="10" style="4" customWidth="1"/>
    <col min="6408" max="6408" width="11" style="4" customWidth="1"/>
    <col min="6409" max="6409" width="1.42578125" style="4" customWidth="1"/>
    <col min="6410" max="6418" width="16.85546875" style="4" customWidth="1"/>
    <col min="6419" max="6425" width="15.5703125" style="4" customWidth="1"/>
    <col min="6426" max="6427" width="10.7109375" style="4" customWidth="1"/>
    <col min="6428" max="6430" width="15.5703125" style="4" customWidth="1"/>
    <col min="6431" max="6431" width="18.42578125" style="4" bestFit="1" customWidth="1"/>
    <col min="6432" max="6438" width="15.5703125" style="4" customWidth="1"/>
    <col min="6439" max="6439" width="17.85546875" style="4" bestFit="1" customWidth="1"/>
    <col min="6440" max="6449" width="18" style="4" customWidth="1"/>
    <col min="6450" max="6453" width="15.5703125" style="4" customWidth="1"/>
    <col min="6454" max="6455" width="15.7109375" style="4" customWidth="1"/>
    <col min="6456" max="6457" width="17" style="4" customWidth="1"/>
    <col min="6458" max="6651" width="9.140625" style="4"/>
    <col min="6652" max="6652" width="3.7109375" style="4" bestFit="1" customWidth="1"/>
    <col min="6653" max="6653" width="21.140625" style="4" customWidth="1"/>
    <col min="6654" max="6654" width="7.28515625" style="4" customWidth="1"/>
    <col min="6655" max="6655" width="9.5703125" style="4" customWidth="1"/>
    <col min="6656" max="6657" width="9.28515625" style="4" customWidth="1"/>
    <col min="6658" max="6659" width="8.140625" style="4" customWidth="1"/>
    <col min="6660" max="6662" width="8.28515625" style="4" customWidth="1"/>
    <col min="6663" max="6663" width="10" style="4" customWidth="1"/>
    <col min="6664" max="6664" width="11" style="4" customWidth="1"/>
    <col min="6665" max="6665" width="1.42578125" style="4" customWidth="1"/>
    <col min="6666" max="6674" width="16.85546875" style="4" customWidth="1"/>
    <col min="6675" max="6681" width="15.5703125" style="4" customWidth="1"/>
    <col min="6682" max="6683" width="10.7109375" style="4" customWidth="1"/>
    <col min="6684" max="6686" width="15.5703125" style="4" customWidth="1"/>
    <col min="6687" max="6687" width="18.42578125" style="4" bestFit="1" customWidth="1"/>
    <col min="6688" max="6694" width="15.5703125" style="4" customWidth="1"/>
    <col min="6695" max="6695" width="17.85546875" style="4" bestFit="1" customWidth="1"/>
    <col min="6696" max="6705" width="18" style="4" customWidth="1"/>
    <col min="6706" max="6709" width="15.5703125" style="4" customWidth="1"/>
    <col min="6710" max="6711" width="15.7109375" style="4" customWidth="1"/>
    <col min="6712" max="6713" width="17" style="4" customWidth="1"/>
    <col min="6714" max="6907" width="9.140625" style="4"/>
    <col min="6908" max="6908" width="3.7109375" style="4" bestFit="1" customWidth="1"/>
    <col min="6909" max="6909" width="21.140625" style="4" customWidth="1"/>
    <col min="6910" max="6910" width="7.28515625" style="4" customWidth="1"/>
    <col min="6911" max="6911" width="9.5703125" style="4" customWidth="1"/>
    <col min="6912" max="6913" width="9.28515625" style="4" customWidth="1"/>
    <col min="6914" max="6915" width="8.140625" style="4" customWidth="1"/>
    <col min="6916" max="6918" width="8.28515625" style="4" customWidth="1"/>
    <col min="6919" max="6919" width="10" style="4" customWidth="1"/>
    <col min="6920" max="6920" width="11" style="4" customWidth="1"/>
    <col min="6921" max="6921" width="1.42578125" style="4" customWidth="1"/>
    <col min="6922" max="6930" width="16.85546875" style="4" customWidth="1"/>
    <col min="6931" max="6937" width="15.5703125" style="4" customWidth="1"/>
    <col min="6938" max="6939" width="10.7109375" style="4" customWidth="1"/>
    <col min="6940" max="6942" width="15.5703125" style="4" customWidth="1"/>
    <col min="6943" max="6943" width="18.42578125" style="4" bestFit="1" customWidth="1"/>
    <col min="6944" max="6950" width="15.5703125" style="4" customWidth="1"/>
    <col min="6951" max="6951" width="17.85546875" style="4" bestFit="1" customWidth="1"/>
    <col min="6952" max="6961" width="18" style="4" customWidth="1"/>
    <col min="6962" max="6965" width="15.5703125" style="4" customWidth="1"/>
    <col min="6966" max="6967" width="15.7109375" style="4" customWidth="1"/>
    <col min="6968" max="6969" width="17" style="4" customWidth="1"/>
    <col min="6970" max="7163" width="9.140625" style="4"/>
    <col min="7164" max="7164" width="3.7109375" style="4" bestFit="1" customWidth="1"/>
    <col min="7165" max="7165" width="21.140625" style="4" customWidth="1"/>
    <col min="7166" max="7166" width="7.28515625" style="4" customWidth="1"/>
    <col min="7167" max="7167" width="9.5703125" style="4" customWidth="1"/>
    <col min="7168" max="7169" width="9.28515625" style="4" customWidth="1"/>
    <col min="7170" max="7171" width="8.140625" style="4" customWidth="1"/>
    <col min="7172" max="7174" width="8.28515625" style="4" customWidth="1"/>
    <col min="7175" max="7175" width="10" style="4" customWidth="1"/>
    <col min="7176" max="7176" width="11" style="4" customWidth="1"/>
    <col min="7177" max="7177" width="1.42578125" style="4" customWidth="1"/>
    <col min="7178" max="7186" width="16.85546875" style="4" customWidth="1"/>
    <col min="7187" max="7193" width="15.5703125" style="4" customWidth="1"/>
    <col min="7194" max="7195" width="10.7109375" style="4" customWidth="1"/>
    <col min="7196" max="7198" width="15.5703125" style="4" customWidth="1"/>
    <col min="7199" max="7199" width="18.42578125" style="4" bestFit="1" customWidth="1"/>
    <col min="7200" max="7206" width="15.5703125" style="4" customWidth="1"/>
    <col min="7207" max="7207" width="17.85546875" style="4" bestFit="1" customWidth="1"/>
    <col min="7208" max="7217" width="18" style="4" customWidth="1"/>
    <col min="7218" max="7221" width="15.5703125" style="4" customWidth="1"/>
    <col min="7222" max="7223" width="15.7109375" style="4" customWidth="1"/>
    <col min="7224" max="7225" width="17" style="4" customWidth="1"/>
    <col min="7226" max="7419" width="9.140625" style="4"/>
    <col min="7420" max="7420" width="3.7109375" style="4" bestFit="1" customWidth="1"/>
    <col min="7421" max="7421" width="21.140625" style="4" customWidth="1"/>
    <col min="7422" max="7422" width="7.28515625" style="4" customWidth="1"/>
    <col min="7423" max="7423" width="9.5703125" style="4" customWidth="1"/>
    <col min="7424" max="7425" width="9.28515625" style="4" customWidth="1"/>
    <col min="7426" max="7427" width="8.140625" style="4" customWidth="1"/>
    <col min="7428" max="7430" width="8.28515625" style="4" customWidth="1"/>
    <col min="7431" max="7431" width="10" style="4" customWidth="1"/>
    <col min="7432" max="7432" width="11" style="4" customWidth="1"/>
    <col min="7433" max="7433" width="1.42578125" style="4" customWidth="1"/>
    <col min="7434" max="7442" width="16.85546875" style="4" customWidth="1"/>
    <col min="7443" max="7449" width="15.5703125" style="4" customWidth="1"/>
    <col min="7450" max="7451" width="10.7109375" style="4" customWidth="1"/>
    <col min="7452" max="7454" width="15.5703125" style="4" customWidth="1"/>
    <col min="7455" max="7455" width="18.42578125" style="4" bestFit="1" customWidth="1"/>
    <col min="7456" max="7462" width="15.5703125" style="4" customWidth="1"/>
    <col min="7463" max="7463" width="17.85546875" style="4" bestFit="1" customWidth="1"/>
    <col min="7464" max="7473" width="18" style="4" customWidth="1"/>
    <col min="7474" max="7477" width="15.5703125" style="4" customWidth="1"/>
    <col min="7478" max="7479" width="15.7109375" style="4" customWidth="1"/>
    <col min="7480" max="7481" width="17" style="4" customWidth="1"/>
    <col min="7482" max="7675" width="9.140625" style="4"/>
    <col min="7676" max="7676" width="3.7109375" style="4" bestFit="1" customWidth="1"/>
    <col min="7677" max="7677" width="21.140625" style="4" customWidth="1"/>
    <col min="7678" max="7678" width="7.28515625" style="4" customWidth="1"/>
    <col min="7679" max="7679" width="9.5703125" style="4" customWidth="1"/>
    <col min="7680" max="7681" width="9.28515625" style="4" customWidth="1"/>
    <col min="7682" max="7683" width="8.140625" style="4" customWidth="1"/>
    <col min="7684" max="7686" width="8.28515625" style="4" customWidth="1"/>
    <col min="7687" max="7687" width="10" style="4" customWidth="1"/>
    <col min="7688" max="7688" width="11" style="4" customWidth="1"/>
    <col min="7689" max="7689" width="1.42578125" style="4" customWidth="1"/>
    <col min="7690" max="7698" width="16.85546875" style="4" customWidth="1"/>
    <col min="7699" max="7705" width="15.5703125" style="4" customWidth="1"/>
    <col min="7706" max="7707" width="10.7109375" style="4" customWidth="1"/>
    <col min="7708" max="7710" width="15.5703125" style="4" customWidth="1"/>
    <col min="7711" max="7711" width="18.42578125" style="4" bestFit="1" customWidth="1"/>
    <col min="7712" max="7718" width="15.5703125" style="4" customWidth="1"/>
    <col min="7719" max="7719" width="17.85546875" style="4" bestFit="1" customWidth="1"/>
    <col min="7720" max="7729" width="18" style="4" customWidth="1"/>
    <col min="7730" max="7733" width="15.5703125" style="4" customWidth="1"/>
    <col min="7734" max="7735" width="15.7109375" style="4" customWidth="1"/>
    <col min="7736" max="7737" width="17" style="4" customWidth="1"/>
    <col min="7738" max="7931" width="9.140625" style="4"/>
    <col min="7932" max="7932" width="3.7109375" style="4" bestFit="1" customWidth="1"/>
    <col min="7933" max="7933" width="21.140625" style="4" customWidth="1"/>
    <col min="7934" max="7934" width="7.28515625" style="4" customWidth="1"/>
    <col min="7935" max="7935" width="9.5703125" style="4" customWidth="1"/>
    <col min="7936" max="7937" width="9.28515625" style="4" customWidth="1"/>
    <col min="7938" max="7939" width="8.140625" style="4" customWidth="1"/>
    <col min="7940" max="7942" width="8.28515625" style="4" customWidth="1"/>
    <col min="7943" max="7943" width="10" style="4" customWidth="1"/>
    <col min="7944" max="7944" width="11" style="4" customWidth="1"/>
    <col min="7945" max="7945" width="1.42578125" style="4" customWidth="1"/>
    <col min="7946" max="7954" width="16.85546875" style="4" customWidth="1"/>
    <col min="7955" max="7961" width="15.5703125" style="4" customWidth="1"/>
    <col min="7962" max="7963" width="10.7109375" style="4" customWidth="1"/>
    <col min="7964" max="7966" width="15.5703125" style="4" customWidth="1"/>
    <col min="7967" max="7967" width="18.42578125" style="4" bestFit="1" customWidth="1"/>
    <col min="7968" max="7974" width="15.5703125" style="4" customWidth="1"/>
    <col min="7975" max="7975" width="17.85546875" style="4" bestFit="1" customWidth="1"/>
    <col min="7976" max="7985" width="18" style="4" customWidth="1"/>
    <col min="7986" max="7989" width="15.5703125" style="4" customWidth="1"/>
    <col min="7990" max="7991" width="15.7109375" style="4" customWidth="1"/>
    <col min="7992" max="7993" width="17" style="4" customWidth="1"/>
    <col min="7994" max="8187" width="9.140625" style="4"/>
    <col min="8188" max="8188" width="3.7109375" style="4" bestFit="1" customWidth="1"/>
    <col min="8189" max="8189" width="21.140625" style="4" customWidth="1"/>
    <col min="8190" max="8190" width="7.28515625" style="4" customWidth="1"/>
    <col min="8191" max="8191" width="9.5703125" style="4" customWidth="1"/>
    <col min="8192" max="8193" width="9.28515625" style="4" customWidth="1"/>
    <col min="8194" max="8195" width="8.140625" style="4" customWidth="1"/>
    <col min="8196" max="8198" width="8.28515625" style="4" customWidth="1"/>
    <col min="8199" max="8199" width="10" style="4" customWidth="1"/>
    <col min="8200" max="8200" width="11" style="4" customWidth="1"/>
    <col min="8201" max="8201" width="1.42578125" style="4" customWidth="1"/>
    <col min="8202" max="8210" width="16.85546875" style="4" customWidth="1"/>
    <col min="8211" max="8217" width="15.5703125" style="4" customWidth="1"/>
    <col min="8218" max="8219" width="10.7109375" style="4" customWidth="1"/>
    <col min="8220" max="8222" width="15.5703125" style="4" customWidth="1"/>
    <col min="8223" max="8223" width="18.42578125" style="4" bestFit="1" customWidth="1"/>
    <col min="8224" max="8230" width="15.5703125" style="4" customWidth="1"/>
    <col min="8231" max="8231" width="17.85546875" style="4" bestFit="1" customWidth="1"/>
    <col min="8232" max="8241" width="18" style="4" customWidth="1"/>
    <col min="8242" max="8245" width="15.5703125" style="4" customWidth="1"/>
    <col min="8246" max="8247" width="15.7109375" style="4" customWidth="1"/>
    <col min="8248" max="8249" width="17" style="4" customWidth="1"/>
    <col min="8250" max="8443" width="9.140625" style="4"/>
    <col min="8444" max="8444" width="3.7109375" style="4" bestFit="1" customWidth="1"/>
    <col min="8445" max="8445" width="21.140625" style="4" customWidth="1"/>
    <col min="8446" max="8446" width="7.28515625" style="4" customWidth="1"/>
    <col min="8447" max="8447" width="9.5703125" style="4" customWidth="1"/>
    <col min="8448" max="8449" width="9.28515625" style="4" customWidth="1"/>
    <col min="8450" max="8451" width="8.140625" style="4" customWidth="1"/>
    <col min="8452" max="8454" width="8.28515625" style="4" customWidth="1"/>
    <col min="8455" max="8455" width="10" style="4" customWidth="1"/>
    <col min="8456" max="8456" width="11" style="4" customWidth="1"/>
    <col min="8457" max="8457" width="1.42578125" style="4" customWidth="1"/>
    <col min="8458" max="8466" width="16.85546875" style="4" customWidth="1"/>
    <col min="8467" max="8473" width="15.5703125" style="4" customWidth="1"/>
    <col min="8474" max="8475" width="10.7109375" style="4" customWidth="1"/>
    <col min="8476" max="8478" width="15.5703125" style="4" customWidth="1"/>
    <col min="8479" max="8479" width="18.42578125" style="4" bestFit="1" customWidth="1"/>
    <col min="8480" max="8486" width="15.5703125" style="4" customWidth="1"/>
    <col min="8487" max="8487" width="17.85546875" style="4" bestFit="1" customWidth="1"/>
    <col min="8488" max="8497" width="18" style="4" customWidth="1"/>
    <col min="8498" max="8501" width="15.5703125" style="4" customWidth="1"/>
    <col min="8502" max="8503" width="15.7109375" style="4" customWidth="1"/>
    <col min="8504" max="8505" width="17" style="4" customWidth="1"/>
    <col min="8506" max="8699" width="9.140625" style="4"/>
    <col min="8700" max="8700" width="3.7109375" style="4" bestFit="1" customWidth="1"/>
    <col min="8701" max="8701" width="21.140625" style="4" customWidth="1"/>
    <col min="8702" max="8702" width="7.28515625" style="4" customWidth="1"/>
    <col min="8703" max="8703" width="9.5703125" style="4" customWidth="1"/>
    <col min="8704" max="8705" width="9.28515625" style="4" customWidth="1"/>
    <col min="8706" max="8707" width="8.140625" style="4" customWidth="1"/>
    <col min="8708" max="8710" width="8.28515625" style="4" customWidth="1"/>
    <col min="8711" max="8711" width="10" style="4" customWidth="1"/>
    <col min="8712" max="8712" width="11" style="4" customWidth="1"/>
    <col min="8713" max="8713" width="1.42578125" style="4" customWidth="1"/>
    <col min="8714" max="8722" width="16.85546875" style="4" customWidth="1"/>
    <col min="8723" max="8729" width="15.5703125" style="4" customWidth="1"/>
    <col min="8730" max="8731" width="10.7109375" style="4" customWidth="1"/>
    <col min="8732" max="8734" width="15.5703125" style="4" customWidth="1"/>
    <col min="8735" max="8735" width="18.42578125" style="4" bestFit="1" customWidth="1"/>
    <col min="8736" max="8742" width="15.5703125" style="4" customWidth="1"/>
    <col min="8743" max="8743" width="17.85546875" style="4" bestFit="1" customWidth="1"/>
    <col min="8744" max="8753" width="18" style="4" customWidth="1"/>
    <col min="8754" max="8757" width="15.5703125" style="4" customWidth="1"/>
    <col min="8758" max="8759" width="15.7109375" style="4" customWidth="1"/>
    <col min="8760" max="8761" width="17" style="4" customWidth="1"/>
    <col min="8762" max="8955" width="9.140625" style="4"/>
    <col min="8956" max="8956" width="3.7109375" style="4" bestFit="1" customWidth="1"/>
    <col min="8957" max="8957" width="21.140625" style="4" customWidth="1"/>
    <col min="8958" max="8958" width="7.28515625" style="4" customWidth="1"/>
    <col min="8959" max="8959" width="9.5703125" style="4" customWidth="1"/>
    <col min="8960" max="8961" width="9.28515625" style="4" customWidth="1"/>
    <col min="8962" max="8963" width="8.140625" style="4" customWidth="1"/>
    <col min="8964" max="8966" width="8.28515625" style="4" customWidth="1"/>
    <col min="8967" max="8967" width="10" style="4" customWidth="1"/>
    <col min="8968" max="8968" width="11" style="4" customWidth="1"/>
    <col min="8969" max="8969" width="1.42578125" style="4" customWidth="1"/>
    <col min="8970" max="8978" width="16.85546875" style="4" customWidth="1"/>
    <col min="8979" max="8985" width="15.5703125" style="4" customWidth="1"/>
    <col min="8986" max="8987" width="10.7109375" style="4" customWidth="1"/>
    <col min="8988" max="8990" width="15.5703125" style="4" customWidth="1"/>
    <col min="8991" max="8991" width="18.42578125" style="4" bestFit="1" customWidth="1"/>
    <col min="8992" max="8998" width="15.5703125" style="4" customWidth="1"/>
    <col min="8999" max="8999" width="17.85546875" style="4" bestFit="1" customWidth="1"/>
    <col min="9000" max="9009" width="18" style="4" customWidth="1"/>
    <col min="9010" max="9013" width="15.5703125" style="4" customWidth="1"/>
    <col min="9014" max="9015" width="15.7109375" style="4" customWidth="1"/>
    <col min="9016" max="9017" width="17" style="4" customWidth="1"/>
    <col min="9018" max="9211" width="9.140625" style="4"/>
    <col min="9212" max="9212" width="3.7109375" style="4" bestFit="1" customWidth="1"/>
    <col min="9213" max="9213" width="21.140625" style="4" customWidth="1"/>
    <col min="9214" max="9214" width="7.28515625" style="4" customWidth="1"/>
    <col min="9215" max="9215" width="9.5703125" style="4" customWidth="1"/>
    <col min="9216" max="9217" width="9.28515625" style="4" customWidth="1"/>
    <col min="9218" max="9219" width="8.140625" style="4" customWidth="1"/>
    <col min="9220" max="9222" width="8.28515625" style="4" customWidth="1"/>
    <col min="9223" max="9223" width="10" style="4" customWidth="1"/>
    <col min="9224" max="9224" width="11" style="4" customWidth="1"/>
    <col min="9225" max="9225" width="1.42578125" style="4" customWidth="1"/>
    <col min="9226" max="9234" width="16.85546875" style="4" customWidth="1"/>
    <col min="9235" max="9241" width="15.5703125" style="4" customWidth="1"/>
    <col min="9242" max="9243" width="10.7109375" style="4" customWidth="1"/>
    <col min="9244" max="9246" width="15.5703125" style="4" customWidth="1"/>
    <col min="9247" max="9247" width="18.42578125" style="4" bestFit="1" customWidth="1"/>
    <col min="9248" max="9254" width="15.5703125" style="4" customWidth="1"/>
    <col min="9255" max="9255" width="17.85546875" style="4" bestFit="1" customWidth="1"/>
    <col min="9256" max="9265" width="18" style="4" customWidth="1"/>
    <col min="9266" max="9269" width="15.5703125" style="4" customWidth="1"/>
    <col min="9270" max="9271" width="15.7109375" style="4" customWidth="1"/>
    <col min="9272" max="9273" width="17" style="4" customWidth="1"/>
    <col min="9274" max="9467" width="9.140625" style="4"/>
    <col min="9468" max="9468" width="3.7109375" style="4" bestFit="1" customWidth="1"/>
    <col min="9469" max="9469" width="21.140625" style="4" customWidth="1"/>
    <col min="9470" max="9470" width="7.28515625" style="4" customWidth="1"/>
    <col min="9471" max="9471" width="9.5703125" style="4" customWidth="1"/>
    <col min="9472" max="9473" width="9.28515625" style="4" customWidth="1"/>
    <col min="9474" max="9475" width="8.140625" style="4" customWidth="1"/>
    <col min="9476" max="9478" width="8.28515625" style="4" customWidth="1"/>
    <col min="9479" max="9479" width="10" style="4" customWidth="1"/>
    <col min="9480" max="9480" width="11" style="4" customWidth="1"/>
    <col min="9481" max="9481" width="1.42578125" style="4" customWidth="1"/>
    <col min="9482" max="9490" width="16.85546875" style="4" customWidth="1"/>
    <col min="9491" max="9497" width="15.5703125" style="4" customWidth="1"/>
    <col min="9498" max="9499" width="10.7109375" style="4" customWidth="1"/>
    <col min="9500" max="9502" width="15.5703125" style="4" customWidth="1"/>
    <col min="9503" max="9503" width="18.42578125" style="4" bestFit="1" customWidth="1"/>
    <col min="9504" max="9510" width="15.5703125" style="4" customWidth="1"/>
    <col min="9511" max="9511" width="17.85546875" style="4" bestFit="1" customWidth="1"/>
    <col min="9512" max="9521" width="18" style="4" customWidth="1"/>
    <col min="9522" max="9525" width="15.5703125" style="4" customWidth="1"/>
    <col min="9526" max="9527" width="15.7109375" style="4" customWidth="1"/>
    <col min="9528" max="9529" width="17" style="4" customWidth="1"/>
    <col min="9530" max="9723" width="9.140625" style="4"/>
    <col min="9724" max="9724" width="3.7109375" style="4" bestFit="1" customWidth="1"/>
    <col min="9725" max="9725" width="21.140625" style="4" customWidth="1"/>
    <col min="9726" max="9726" width="7.28515625" style="4" customWidth="1"/>
    <col min="9727" max="9727" width="9.5703125" style="4" customWidth="1"/>
    <col min="9728" max="9729" width="9.28515625" style="4" customWidth="1"/>
    <col min="9730" max="9731" width="8.140625" style="4" customWidth="1"/>
    <col min="9732" max="9734" width="8.28515625" style="4" customWidth="1"/>
    <col min="9735" max="9735" width="10" style="4" customWidth="1"/>
    <col min="9736" max="9736" width="11" style="4" customWidth="1"/>
    <col min="9737" max="9737" width="1.42578125" style="4" customWidth="1"/>
    <col min="9738" max="9746" width="16.85546875" style="4" customWidth="1"/>
    <col min="9747" max="9753" width="15.5703125" style="4" customWidth="1"/>
    <col min="9754" max="9755" width="10.7109375" style="4" customWidth="1"/>
    <col min="9756" max="9758" width="15.5703125" style="4" customWidth="1"/>
    <col min="9759" max="9759" width="18.42578125" style="4" bestFit="1" customWidth="1"/>
    <col min="9760" max="9766" width="15.5703125" style="4" customWidth="1"/>
    <col min="9767" max="9767" width="17.85546875" style="4" bestFit="1" customWidth="1"/>
    <col min="9768" max="9777" width="18" style="4" customWidth="1"/>
    <col min="9778" max="9781" width="15.5703125" style="4" customWidth="1"/>
    <col min="9782" max="9783" width="15.7109375" style="4" customWidth="1"/>
    <col min="9784" max="9785" width="17" style="4" customWidth="1"/>
    <col min="9786" max="9979" width="9.140625" style="4"/>
    <col min="9980" max="9980" width="3.7109375" style="4" bestFit="1" customWidth="1"/>
    <col min="9981" max="9981" width="21.140625" style="4" customWidth="1"/>
    <col min="9982" max="9982" width="7.28515625" style="4" customWidth="1"/>
    <col min="9983" max="9983" width="9.5703125" style="4" customWidth="1"/>
    <col min="9984" max="9985" width="9.28515625" style="4" customWidth="1"/>
    <col min="9986" max="9987" width="8.140625" style="4" customWidth="1"/>
    <col min="9988" max="9990" width="8.28515625" style="4" customWidth="1"/>
    <col min="9991" max="9991" width="10" style="4" customWidth="1"/>
    <col min="9992" max="9992" width="11" style="4" customWidth="1"/>
    <col min="9993" max="9993" width="1.42578125" style="4" customWidth="1"/>
    <col min="9994" max="10002" width="16.85546875" style="4" customWidth="1"/>
    <col min="10003" max="10009" width="15.5703125" style="4" customWidth="1"/>
    <col min="10010" max="10011" width="10.7109375" style="4" customWidth="1"/>
    <col min="10012" max="10014" width="15.5703125" style="4" customWidth="1"/>
    <col min="10015" max="10015" width="18.42578125" style="4" bestFit="1" customWidth="1"/>
    <col min="10016" max="10022" width="15.5703125" style="4" customWidth="1"/>
    <col min="10023" max="10023" width="17.85546875" style="4" bestFit="1" customWidth="1"/>
    <col min="10024" max="10033" width="18" style="4" customWidth="1"/>
    <col min="10034" max="10037" width="15.5703125" style="4" customWidth="1"/>
    <col min="10038" max="10039" width="15.7109375" style="4" customWidth="1"/>
    <col min="10040" max="10041" width="17" style="4" customWidth="1"/>
    <col min="10042" max="10235" width="9.140625" style="4"/>
    <col min="10236" max="10236" width="3.7109375" style="4" bestFit="1" customWidth="1"/>
    <col min="10237" max="10237" width="21.140625" style="4" customWidth="1"/>
    <col min="10238" max="10238" width="7.28515625" style="4" customWidth="1"/>
    <col min="10239" max="10239" width="9.5703125" style="4" customWidth="1"/>
    <col min="10240" max="10241" width="9.28515625" style="4" customWidth="1"/>
    <col min="10242" max="10243" width="8.140625" style="4" customWidth="1"/>
    <col min="10244" max="10246" width="8.28515625" style="4" customWidth="1"/>
    <col min="10247" max="10247" width="10" style="4" customWidth="1"/>
    <col min="10248" max="10248" width="11" style="4" customWidth="1"/>
    <col min="10249" max="10249" width="1.42578125" style="4" customWidth="1"/>
    <col min="10250" max="10258" width="16.85546875" style="4" customWidth="1"/>
    <col min="10259" max="10265" width="15.5703125" style="4" customWidth="1"/>
    <col min="10266" max="10267" width="10.7109375" style="4" customWidth="1"/>
    <col min="10268" max="10270" width="15.5703125" style="4" customWidth="1"/>
    <col min="10271" max="10271" width="18.42578125" style="4" bestFit="1" customWidth="1"/>
    <col min="10272" max="10278" width="15.5703125" style="4" customWidth="1"/>
    <col min="10279" max="10279" width="17.85546875" style="4" bestFit="1" customWidth="1"/>
    <col min="10280" max="10289" width="18" style="4" customWidth="1"/>
    <col min="10290" max="10293" width="15.5703125" style="4" customWidth="1"/>
    <col min="10294" max="10295" width="15.7109375" style="4" customWidth="1"/>
    <col min="10296" max="10297" width="17" style="4" customWidth="1"/>
    <col min="10298" max="10491" width="9.140625" style="4"/>
    <col min="10492" max="10492" width="3.7109375" style="4" bestFit="1" customWidth="1"/>
    <col min="10493" max="10493" width="21.140625" style="4" customWidth="1"/>
    <col min="10494" max="10494" width="7.28515625" style="4" customWidth="1"/>
    <col min="10495" max="10495" width="9.5703125" style="4" customWidth="1"/>
    <col min="10496" max="10497" width="9.28515625" style="4" customWidth="1"/>
    <col min="10498" max="10499" width="8.140625" style="4" customWidth="1"/>
    <col min="10500" max="10502" width="8.28515625" style="4" customWidth="1"/>
    <col min="10503" max="10503" width="10" style="4" customWidth="1"/>
    <col min="10504" max="10504" width="11" style="4" customWidth="1"/>
    <col min="10505" max="10505" width="1.42578125" style="4" customWidth="1"/>
    <col min="10506" max="10514" width="16.85546875" style="4" customWidth="1"/>
    <col min="10515" max="10521" width="15.5703125" style="4" customWidth="1"/>
    <col min="10522" max="10523" width="10.7109375" style="4" customWidth="1"/>
    <col min="10524" max="10526" width="15.5703125" style="4" customWidth="1"/>
    <col min="10527" max="10527" width="18.42578125" style="4" bestFit="1" customWidth="1"/>
    <col min="10528" max="10534" width="15.5703125" style="4" customWidth="1"/>
    <col min="10535" max="10535" width="17.85546875" style="4" bestFit="1" customWidth="1"/>
    <col min="10536" max="10545" width="18" style="4" customWidth="1"/>
    <col min="10546" max="10549" width="15.5703125" style="4" customWidth="1"/>
    <col min="10550" max="10551" width="15.7109375" style="4" customWidth="1"/>
    <col min="10552" max="10553" width="17" style="4" customWidth="1"/>
    <col min="10554" max="10747" width="9.140625" style="4"/>
    <col min="10748" max="10748" width="3.7109375" style="4" bestFit="1" customWidth="1"/>
    <col min="10749" max="10749" width="21.140625" style="4" customWidth="1"/>
    <col min="10750" max="10750" width="7.28515625" style="4" customWidth="1"/>
    <col min="10751" max="10751" width="9.5703125" style="4" customWidth="1"/>
    <col min="10752" max="10753" width="9.28515625" style="4" customWidth="1"/>
    <col min="10754" max="10755" width="8.140625" style="4" customWidth="1"/>
    <col min="10756" max="10758" width="8.28515625" style="4" customWidth="1"/>
    <col min="10759" max="10759" width="10" style="4" customWidth="1"/>
    <col min="10760" max="10760" width="11" style="4" customWidth="1"/>
    <col min="10761" max="10761" width="1.42578125" style="4" customWidth="1"/>
    <col min="10762" max="10770" width="16.85546875" style="4" customWidth="1"/>
    <col min="10771" max="10777" width="15.5703125" style="4" customWidth="1"/>
    <col min="10778" max="10779" width="10.7109375" style="4" customWidth="1"/>
    <col min="10780" max="10782" width="15.5703125" style="4" customWidth="1"/>
    <col min="10783" max="10783" width="18.42578125" style="4" bestFit="1" customWidth="1"/>
    <col min="10784" max="10790" width="15.5703125" style="4" customWidth="1"/>
    <col min="10791" max="10791" width="17.85546875" style="4" bestFit="1" customWidth="1"/>
    <col min="10792" max="10801" width="18" style="4" customWidth="1"/>
    <col min="10802" max="10805" width="15.5703125" style="4" customWidth="1"/>
    <col min="10806" max="10807" width="15.7109375" style="4" customWidth="1"/>
    <col min="10808" max="10809" width="17" style="4" customWidth="1"/>
    <col min="10810" max="11003" width="9.140625" style="4"/>
    <col min="11004" max="11004" width="3.7109375" style="4" bestFit="1" customWidth="1"/>
    <col min="11005" max="11005" width="21.140625" style="4" customWidth="1"/>
    <col min="11006" max="11006" width="7.28515625" style="4" customWidth="1"/>
    <col min="11007" max="11007" width="9.5703125" style="4" customWidth="1"/>
    <col min="11008" max="11009" width="9.28515625" style="4" customWidth="1"/>
    <col min="11010" max="11011" width="8.140625" style="4" customWidth="1"/>
    <col min="11012" max="11014" width="8.28515625" style="4" customWidth="1"/>
    <col min="11015" max="11015" width="10" style="4" customWidth="1"/>
    <col min="11016" max="11016" width="11" style="4" customWidth="1"/>
    <col min="11017" max="11017" width="1.42578125" style="4" customWidth="1"/>
    <col min="11018" max="11026" width="16.85546875" style="4" customWidth="1"/>
    <col min="11027" max="11033" width="15.5703125" style="4" customWidth="1"/>
    <col min="11034" max="11035" width="10.7109375" style="4" customWidth="1"/>
    <col min="11036" max="11038" width="15.5703125" style="4" customWidth="1"/>
    <col min="11039" max="11039" width="18.42578125" style="4" bestFit="1" customWidth="1"/>
    <col min="11040" max="11046" width="15.5703125" style="4" customWidth="1"/>
    <col min="11047" max="11047" width="17.85546875" style="4" bestFit="1" customWidth="1"/>
    <col min="11048" max="11057" width="18" style="4" customWidth="1"/>
    <col min="11058" max="11061" width="15.5703125" style="4" customWidth="1"/>
    <col min="11062" max="11063" width="15.7109375" style="4" customWidth="1"/>
    <col min="11064" max="11065" width="17" style="4" customWidth="1"/>
    <col min="11066" max="11259" width="9.140625" style="4"/>
    <col min="11260" max="11260" width="3.7109375" style="4" bestFit="1" customWidth="1"/>
    <col min="11261" max="11261" width="21.140625" style="4" customWidth="1"/>
    <col min="11262" max="11262" width="7.28515625" style="4" customWidth="1"/>
    <col min="11263" max="11263" width="9.5703125" style="4" customWidth="1"/>
    <col min="11264" max="11265" width="9.28515625" style="4" customWidth="1"/>
    <col min="11266" max="11267" width="8.140625" style="4" customWidth="1"/>
    <col min="11268" max="11270" width="8.28515625" style="4" customWidth="1"/>
    <col min="11271" max="11271" width="10" style="4" customWidth="1"/>
    <col min="11272" max="11272" width="11" style="4" customWidth="1"/>
    <col min="11273" max="11273" width="1.42578125" style="4" customWidth="1"/>
    <col min="11274" max="11282" width="16.85546875" style="4" customWidth="1"/>
    <col min="11283" max="11289" width="15.5703125" style="4" customWidth="1"/>
    <col min="11290" max="11291" width="10.7109375" style="4" customWidth="1"/>
    <col min="11292" max="11294" width="15.5703125" style="4" customWidth="1"/>
    <col min="11295" max="11295" width="18.42578125" style="4" bestFit="1" customWidth="1"/>
    <col min="11296" max="11302" width="15.5703125" style="4" customWidth="1"/>
    <col min="11303" max="11303" width="17.85546875" style="4" bestFit="1" customWidth="1"/>
    <col min="11304" max="11313" width="18" style="4" customWidth="1"/>
    <col min="11314" max="11317" width="15.5703125" style="4" customWidth="1"/>
    <col min="11318" max="11319" width="15.7109375" style="4" customWidth="1"/>
    <col min="11320" max="11321" width="17" style="4" customWidth="1"/>
    <col min="11322" max="11515" width="9.140625" style="4"/>
    <col min="11516" max="11516" width="3.7109375" style="4" bestFit="1" customWidth="1"/>
    <col min="11517" max="11517" width="21.140625" style="4" customWidth="1"/>
    <col min="11518" max="11518" width="7.28515625" style="4" customWidth="1"/>
    <col min="11519" max="11519" width="9.5703125" style="4" customWidth="1"/>
    <col min="11520" max="11521" width="9.28515625" style="4" customWidth="1"/>
    <col min="11522" max="11523" width="8.140625" style="4" customWidth="1"/>
    <col min="11524" max="11526" width="8.28515625" style="4" customWidth="1"/>
    <col min="11527" max="11527" width="10" style="4" customWidth="1"/>
    <col min="11528" max="11528" width="11" style="4" customWidth="1"/>
    <col min="11529" max="11529" width="1.42578125" style="4" customWidth="1"/>
    <col min="11530" max="11538" width="16.85546875" style="4" customWidth="1"/>
    <col min="11539" max="11545" width="15.5703125" style="4" customWidth="1"/>
    <col min="11546" max="11547" width="10.7109375" style="4" customWidth="1"/>
    <col min="11548" max="11550" width="15.5703125" style="4" customWidth="1"/>
    <col min="11551" max="11551" width="18.42578125" style="4" bestFit="1" customWidth="1"/>
    <col min="11552" max="11558" width="15.5703125" style="4" customWidth="1"/>
    <col min="11559" max="11559" width="17.85546875" style="4" bestFit="1" customWidth="1"/>
    <col min="11560" max="11569" width="18" style="4" customWidth="1"/>
    <col min="11570" max="11573" width="15.5703125" style="4" customWidth="1"/>
    <col min="11574" max="11575" width="15.7109375" style="4" customWidth="1"/>
    <col min="11576" max="11577" width="17" style="4" customWidth="1"/>
    <col min="11578" max="11771" width="9.140625" style="4"/>
    <col min="11772" max="11772" width="3.7109375" style="4" bestFit="1" customWidth="1"/>
    <col min="11773" max="11773" width="21.140625" style="4" customWidth="1"/>
    <col min="11774" max="11774" width="7.28515625" style="4" customWidth="1"/>
    <col min="11775" max="11775" width="9.5703125" style="4" customWidth="1"/>
    <col min="11776" max="11777" width="9.28515625" style="4" customWidth="1"/>
    <col min="11778" max="11779" width="8.140625" style="4" customWidth="1"/>
    <col min="11780" max="11782" width="8.28515625" style="4" customWidth="1"/>
    <col min="11783" max="11783" width="10" style="4" customWidth="1"/>
    <col min="11784" max="11784" width="11" style="4" customWidth="1"/>
    <col min="11785" max="11785" width="1.42578125" style="4" customWidth="1"/>
    <col min="11786" max="11794" width="16.85546875" style="4" customWidth="1"/>
    <col min="11795" max="11801" width="15.5703125" style="4" customWidth="1"/>
    <col min="11802" max="11803" width="10.7109375" style="4" customWidth="1"/>
    <col min="11804" max="11806" width="15.5703125" style="4" customWidth="1"/>
    <col min="11807" max="11807" width="18.42578125" style="4" bestFit="1" customWidth="1"/>
    <col min="11808" max="11814" width="15.5703125" style="4" customWidth="1"/>
    <col min="11815" max="11815" width="17.85546875" style="4" bestFit="1" customWidth="1"/>
    <col min="11816" max="11825" width="18" style="4" customWidth="1"/>
    <col min="11826" max="11829" width="15.5703125" style="4" customWidth="1"/>
    <col min="11830" max="11831" width="15.7109375" style="4" customWidth="1"/>
    <col min="11832" max="11833" width="17" style="4" customWidth="1"/>
    <col min="11834" max="12027" width="9.140625" style="4"/>
    <col min="12028" max="12028" width="3.7109375" style="4" bestFit="1" customWidth="1"/>
    <col min="12029" max="12029" width="21.140625" style="4" customWidth="1"/>
    <col min="12030" max="12030" width="7.28515625" style="4" customWidth="1"/>
    <col min="12031" max="12031" width="9.5703125" style="4" customWidth="1"/>
    <col min="12032" max="12033" width="9.28515625" style="4" customWidth="1"/>
    <col min="12034" max="12035" width="8.140625" style="4" customWidth="1"/>
    <col min="12036" max="12038" width="8.28515625" style="4" customWidth="1"/>
    <col min="12039" max="12039" width="10" style="4" customWidth="1"/>
    <col min="12040" max="12040" width="11" style="4" customWidth="1"/>
    <col min="12041" max="12041" width="1.42578125" style="4" customWidth="1"/>
    <col min="12042" max="12050" width="16.85546875" style="4" customWidth="1"/>
    <col min="12051" max="12057" width="15.5703125" style="4" customWidth="1"/>
    <col min="12058" max="12059" width="10.7109375" style="4" customWidth="1"/>
    <col min="12060" max="12062" width="15.5703125" style="4" customWidth="1"/>
    <col min="12063" max="12063" width="18.42578125" style="4" bestFit="1" customWidth="1"/>
    <col min="12064" max="12070" width="15.5703125" style="4" customWidth="1"/>
    <col min="12071" max="12071" width="17.85546875" style="4" bestFit="1" customWidth="1"/>
    <col min="12072" max="12081" width="18" style="4" customWidth="1"/>
    <col min="12082" max="12085" width="15.5703125" style="4" customWidth="1"/>
    <col min="12086" max="12087" width="15.7109375" style="4" customWidth="1"/>
    <col min="12088" max="12089" width="17" style="4" customWidth="1"/>
    <col min="12090" max="12283" width="9.140625" style="4"/>
    <col min="12284" max="12284" width="3.7109375" style="4" bestFit="1" customWidth="1"/>
    <col min="12285" max="12285" width="21.140625" style="4" customWidth="1"/>
    <col min="12286" max="12286" width="7.28515625" style="4" customWidth="1"/>
    <col min="12287" max="12287" width="9.5703125" style="4" customWidth="1"/>
    <col min="12288" max="12289" width="9.28515625" style="4" customWidth="1"/>
    <col min="12290" max="12291" width="8.140625" style="4" customWidth="1"/>
    <col min="12292" max="12294" width="8.28515625" style="4" customWidth="1"/>
    <col min="12295" max="12295" width="10" style="4" customWidth="1"/>
    <col min="12296" max="12296" width="11" style="4" customWidth="1"/>
    <col min="12297" max="12297" width="1.42578125" style="4" customWidth="1"/>
    <col min="12298" max="12306" width="16.85546875" style="4" customWidth="1"/>
    <col min="12307" max="12313" width="15.5703125" style="4" customWidth="1"/>
    <col min="12314" max="12315" width="10.7109375" style="4" customWidth="1"/>
    <col min="12316" max="12318" width="15.5703125" style="4" customWidth="1"/>
    <col min="12319" max="12319" width="18.42578125" style="4" bestFit="1" customWidth="1"/>
    <col min="12320" max="12326" width="15.5703125" style="4" customWidth="1"/>
    <col min="12327" max="12327" width="17.85546875" style="4" bestFit="1" customWidth="1"/>
    <col min="12328" max="12337" width="18" style="4" customWidth="1"/>
    <col min="12338" max="12341" width="15.5703125" style="4" customWidth="1"/>
    <col min="12342" max="12343" width="15.7109375" style="4" customWidth="1"/>
    <col min="12344" max="12345" width="17" style="4" customWidth="1"/>
    <col min="12346" max="12539" width="9.140625" style="4"/>
    <col min="12540" max="12540" width="3.7109375" style="4" bestFit="1" customWidth="1"/>
    <col min="12541" max="12541" width="21.140625" style="4" customWidth="1"/>
    <col min="12542" max="12542" width="7.28515625" style="4" customWidth="1"/>
    <col min="12543" max="12543" width="9.5703125" style="4" customWidth="1"/>
    <col min="12544" max="12545" width="9.28515625" style="4" customWidth="1"/>
    <col min="12546" max="12547" width="8.140625" style="4" customWidth="1"/>
    <col min="12548" max="12550" width="8.28515625" style="4" customWidth="1"/>
    <col min="12551" max="12551" width="10" style="4" customWidth="1"/>
    <col min="12552" max="12552" width="11" style="4" customWidth="1"/>
    <col min="12553" max="12553" width="1.42578125" style="4" customWidth="1"/>
    <col min="12554" max="12562" width="16.85546875" style="4" customWidth="1"/>
    <col min="12563" max="12569" width="15.5703125" style="4" customWidth="1"/>
    <col min="12570" max="12571" width="10.7109375" style="4" customWidth="1"/>
    <col min="12572" max="12574" width="15.5703125" style="4" customWidth="1"/>
    <col min="12575" max="12575" width="18.42578125" style="4" bestFit="1" customWidth="1"/>
    <col min="12576" max="12582" width="15.5703125" style="4" customWidth="1"/>
    <col min="12583" max="12583" width="17.85546875" style="4" bestFit="1" customWidth="1"/>
    <col min="12584" max="12593" width="18" style="4" customWidth="1"/>
    <col min="12594" max="12597" width="15.5703125" style="4" customWidth="1"/>
    <col min="12598" max="12599" width="15.7109375" style="4" customWidth="1"/>
    <col min="12600" max="12601" width="17" style="4" customWidth="1"/>
    <col min="12602" max="12795" width="9.140625" style="4"/>
    <col min="12796" max="12796" width="3.7109375" style="4" bestFit="1" customWidth="1"/>
    <col min="12797" max="12797" width="21.140625" style="4" customWidth="1"/>
    <col min="12798" max="12798" width="7.28515625" style="4" customWidth="1"/>
    <col min="12799" max="12799" width="9.5703125" style="4" customWidth="1"/>
    <col min="12800" max="12801" width="9.28515625" style="4" customWidth="1"/>
    <col min="12802" max="12803" width="8.140625" style="4" customWidth="1"/>
    <col min="12804" max="12806" width="8.28515625" style="4" customWidth="1"/>
    <col min="12807" max="12807" width="10" style="4" customWidth="1"/>
    <col min="12808" max="12808" width="11" style="4" customWidth="1"/>
    <col min="12809" max="12809" width="1.42578125" style="4" customWidth="1"/>
    <col min="12810" max="12818" width="16.85546875" style="4" customWidth="1"/>
    <col min="12819" max="12825" width="15.5703125" style="4" customWidth="1"/>
    <col min="12826" max="12827" width="10.7109375" style="4" customWidth="1"/>
    <col min="12828" max="12830" width="15.5703125" style="4" customWidth="1"/>
    <col min="12831" max="12831" width="18.42578125" style="4" bestFit="1" customWidth="1"/>
    <col min="12832" max="12838" width="15.5703125" style="4" customWidth="1"/>
    <col min="12839" max="12839" width="17.85546875" style="4" bestFit="1" customWidth="1"/>
    <col min="12840" max="12849" width="18" style="4" customWidth="1"/>
    <col min="12850" max="12853" width="15.5703125" style="4" customWidth="1"/>
    <col min="12854" max="12855" width="15.7109375" style="4" customWidth="1"/>
    <col min="12856" max="12857" width="17" style="4" customWidth="1"/>
    <col min="12858" max="13051" width="9.140625" style="4"/>
    <col min="13052" max="13052" width="3.7109375" style="4" bestFit="1" customWidth="1"/>
    <col min="13053" max="13053" width="21.140625" style="4" customWidth="1"/>
    <col min="13054" max="13054" width="7.28515625" style="4" customWidth="1"/>
    <col min="13055" max="13055" width="9.5703125" style="4" customWidth="1"/>
    <col min="13056" max="13057" width="9.28515625" style="4" customWidth="1"/>
    <col min="13058" max="13059" width="8.140625" style="4" customWidth="1"/>
    <col min="13060" max="13062" width="8.28515625" style="4" customWidth="1"/>
    <col min="13063" max="13063" width="10" style="4" customWidth="1"/>
    <col min="13064" max="13064" width="11" style="4" customWidth="1"/>
    <col min="13065" max="13065" width="1.42578125" style="4" customWidth="1"/>
    <col min="13066" max="13074" width="16.85546875" style="4" customWidth="1"/>
    <col min="13075" max="13081" width="15.5703125" style="4" customWidth="1"/>
    <col min="13082" max="13083" width="10.7109375" style="4" customWidth="1"/>
    <col min="13084" max="13086" width="15.5703125" style="4" customWidth="1"/>
    <col min="13087" max="13087" width="18.42578125" style="4" bestFit="1" customWidth="1"/>
    <col min="13088" max="13094" width="15.5703125" style="4" customWidth="1"/>
    <col min="13095" max="13095" width="17.85546875" style="4" bestFit="1" customWidth="1"/>
    <col min="13096" max="13105" width="18" style="4" customWidth="1"/>
    <col min="13106" max="13109" width="15.5703125" style="4" customWidth="1"/>
    <col min="13110" max="13111" width="15.7109375" style="4" customWidth="1"/>
    <col min="13112" max="13113" width="17" style="4" customWidth="1"/>
    <col min="13114" max="13307" width="9.140625" style="4"/>
    <col min="13308" max="13308" width="3.7109375" style="4" bestFit="1" customWidth="1"/>
    <col min="13309" max="13309" width="21.140625" style="4" customWidth="1"/>
    <col min="13310" max="13310" width="7.28515625" style="4" customWidth="1"/>
    <col min="13311" max="13311" width="9.5703125" style="4" customWidth="1"/>
    <col min="13312" max="13313" width="9.28515625" style="4" customWidth="1"/>
    <col min="13314" max="13315" width="8.140625" style="4" customWidth="1"/>
    <col min="13316" max="13318" width="8.28515625" style="4" customWidth="1"/>
    <col min="13319" max="13319" width="10" style="4" customWidth="1"/>
    <col min="13320" max="13320" width="11" style="4" customWidth="1"/>
    <col min="13321" max="13321" width="1.42578125" style="4" customWidth="1"/>
    <col min="13322" max="13330" width="16.85546875" style="4" customWidth="1"/>
    <col min="13331" max="13337" width="15.5703125" style="4" customWidth="1"/>
    <col min="13338" max="13339" width="10.7109375" style="4" customWidth="1"/>
    <col min="13340" max="13342" width="15.5703125" style="4" customWidth="1"/>
    <col min="13343" max="13343" width="18.42578125" style="4" bestFit="1" customWidth="1"/>
    <col min="13344" max="13350" width="15.5703125" style="4" customWidth="1"/>
    <col min="13351" max="13351" width="17.85546875" style="4" bestFit="1" customWidth="1"/>
    <col min="13352" max="13361" width="18" style="4" customWidth="1"/>
    <col min="13362" max="13365" width="15.5703125" style="4" customWidth="1"/>
    <col min="13366" max="13367" width="15.7109375" style="4" customWidth="1"/>
    <col min="13368" max="13369" width="17" style="4" customWidth="1"/>
    <col min="13370" max="13563" width="9.140625" style="4"/>
    <col min="13564" max="13564" width="3.7109375" style="4" bestFit="1" customWidth="1"/>
    <col min="13565" max="13565" width="21.140625" style="4" customWidth="1"/>
    <col min="13566" max="13566" width="7.28515625" style="4" customWidth="1"/>
    <col min="13567" max="13567" width="9.5703125" style="4" customWidth="1"/>
    <col min="13568" max="13569" width="9.28515625" style="4" customWidth="1"/>
    <col min="13570" max="13571" width="8.140625" style="4" customWidth="1"/>
    <col min="13572" max="13574" width="8.28515625" style="4" customWidth="1"/>
    <col min="13575" max="13575" width="10" style="4" customWidth="1"/>
    <col min="13576" max="13576" width="11" style="4" customWidth="1"/>
    <col min="13577" max="13577" width="1.42578125" style="4" customWidth="1"/>
    <col min="13578" max="13586" width="16.85546875" style="4" customWidth="1"/>
    <col min="13587" max="13593" width="15.5703125" style="4" customWidth="1"/>
    <col min="13594" max="13595" width="10.7109375" style="4" customWidth="1"/>
    <col min="13596" max="13598" width="15.5703125" style="4" customWidth="1"/>
    <col min="13599" max="13599" width="18.42578125" style="4" bestFit="1" customWidth="1"/>
    <col min="13600" max="13606" width="15.5703125" style="4" customWidth="1"/>
    <col min="13607" max="13607" width="17.85546875" style="4" bestFit="1" customWidth="1"/>
    <col min="13608" max="13617" width="18" style="4" customWidth="1"/>
    <col min="13618" max="13621" width="15.5703125" style="4" customWidth="1"/>
    <col min="13622" max="13623" width="15.7109375" style="4" customWidth="1"/>
    <col min="13624" max="13625" width="17" style="4" customWidth="1"/>
    <col min="13626" max="13819" width="9.140625" style="4"/>
    <col min="13820" max="13820" width="3.7109375" style="4" bestFit="1" customWidth="1"/>
    <col min="13821" max="13821" width="21.140625" style="4" customWidth="1"/>
    <col min="13822" max="13822" width="7.28515625" style="4" customWidth="1"/>
    <col min="13823" max="13823" width="9.5703125" style="4" customWidth="1"/>
    <col min="13824" max="13825" width="9.28515625" style="4" customWidth="1"/>
    <col min="13826" max="13827" width="8.140625" style="4" customWidth="1"/>
    <col min="13828" max="13830" width="8.28515625" style="4" customWidth="1"/>
    <col min="13831" max="13831" width="10" style="4" customWidth="1"/>
    <col min="13832" max="13832" width="11" style="4" customWidth="1"/>
    <col min="13833" max="13833" width="1.42578125" style="4" customWidth="1"/>
    <col min="13834" max="13842" width="16.85546875" style="4" customWidth="1"/>
    <col min="13843" max="13849" width="15.5703125" style="4" customWidth="1"/>
    <col min="13850" max="13851" width="10.7109375" style="4" customWidth="1"/>
    <col min="13852" max="13854" width="15.5703125" style="4" customWidth="1"/>
    <col min="13855" max="13855" width="18.42578125" style="4" bestFit="1" customWidth="1"/>
    <col min="13856" max="13862" width="15.5703125" style="4" customWidth="1"/>
    <col min="13863" max="13863" width="17.85546875" style="4" bestFit="1" customWidth="1"/>
    <col min="13864" max="13873" width="18" style="4" customWidth="1"/>
    <col min="13874" max="13877" width="15.5703125" style="4" customWidth="1"/>
    <col min="13878" max="13879" width="15.7109375" style="4" customWidth="1"/>
    <col min="13880" max="13881" width="17" style="4" customWidth="1"/>
    <col min="13882" max="14075" width="9.140625" style="4"/>
    <col min="14076" max="14076" width="3.7109375" style="4" bestFit="1" customWidth="1"/>
    <col min="14077" max="14077" width="21.140625" style="4" customWidth="1"/>
    <col min="14078" max="14078" width="7.28515625" style="4" customWidth="1"/>
    <col min="14079" max="14079" width="9.5703125" style="4" customWidth="1"/>
    <col min="14080" max="14081" width="9.28515625" style="4" customWidth="1"/>
    <col min="14082" max="14083" width="8.140625" style="4" customWidth="1"/>
    <col min="14084" max="14086" width="8.28515625" style="4" customWidth="1"/>
    <col min="14087" max="14087" width="10" style="4" customWidth="1"/>
    <col min="14088" max="14088" width="11" style="4" customWidth="1"/>
    <col min="14089" max="14089" width="1.42578125" style="4" customWidth="1"/>
    <col min="14090" max="14098" width="16.85546875" style="4" customWidth="1"/>
    <col min="14099" max="14105" width="15.5703125" style="4" customWidth="1"/>
    <col min="14106" max="14107" width="10.7109375" style="4" customWidth="1"/>
    <col min="14108" max="14110" width="15.5703125" style="4" customWidth="1"/>
    <col min="14111" max="14111" width="18.42578125" style="4" bestFit="1" customWidth="1"/>
    <col min="14112" max="14118" width="15.5703125" style="4" customWidth="1"/>
    <col min="14119" max="14119" width="17.85546875" style="4" bestFit="1" customWidth="1"/>
    <col min="14120" max="14129" width="18" style="4" customWidth="1"/>
    <col min="14130" max="14133" width="15.5703125" style="4" customWidth="1"/>
    <col min="14134" max="14135" width="15.7109375" style="4" customWidth="1"/>
    <col min="14136" max="14137" width="17" style="4" customWidth="1"/>
    <col min="14138" max="14331" width="9.140625" style="4"/>
    <col min="14332" max="14332" width="3.7109375" style="4" bestFit="1" customWidth="1"/>
    <col min="14333" max="14333" width="21.140625" style="4" customWidth="1"/>
    <col min="14334" max="14334" width="7.28515625" style="4" customWidth="1"/>
    <col min="14335" max="14335" width="9.5703125" style="4" customWidth="1"/>
    <col min="14336" max="14337" width="9.28515625" style="4" customWidth="1"/>
    <col min="14338" max="14339" width="8.140625" style="4" customWidth="1"/>
    <col min="14340" max="14342" width="8.28515625" style="4" customWidth="1"/>
    <col min="14343" max="14343" width="10" style="4" customWidth="1"/>
    <col min="14344" max="14344" width="11" style="4" customWidth="1"/>
    <col min="14345" max="14345" width="1.42578125" style="4" customWidth="1"/>
    <col min="14346" max="14354" width="16.85546875" style="4" customWidth="1"/>
    <col min="14355" max="14361" width="15.5703125" style="4" customWidth="1"/>
    <col min="14362" max="14363" width="10.7109375" style="4" customWidth="1"/>
    <col min="14364" max="14366" width="15.5703125" style="4" customWidth="1"/>
    <col min="14367" max="14367" width="18.42578125" style="4" bestFit="1" customWidth="1"/>
    <col min="14368" max="14374" width="15.5703125" style="4" customWidth="1"/>
    <col min="14375" max="14375" width="17.85546875" style="4" bestFit="1" customWidth="1"/>
    <col min="14376" max="14385" width="18" style="4" customWidth="1"/>
    <col min="14386" max="14389" width="15.5703125" style="4" customWidth="1"/>
    <col min="14390" max="14391" width="15.7109375" style="4" customWidth="1"/>
    <col min="14392" max="14393" width="17" style="4" customWidth="1"/>
    <col min="14394" max="14587" width="9.140625" style="4"/>
    <col min="14588" max="14588" width="3.7109375" style="4" bestFit="1" customWidth="1"/>
    <col min="14589" max="14589" width="21.140625" style="4" customWidth="1"/>
    <col min="14590" max="14590" width="7.28515625" style="4" customWidth="1"/>
    <col min="14591" max="14591" width="9.5703125" style="4" customWidth="1"/>
    <col min="14592" max="14593" width="9.28515625" style="4" customWidth="1"/>
    <col min="14594" max="14595" width="8.140625" style="4" customWidth="1"/>
    <col min="14596" max="14598" width="8.28515625" style="4" customWidth="1"/>
    <col min="14599" max="14599" width="10" style="4" customWidth="1"/>
    <col min="14600" max="14600" width="11" style="4" customWidth="1"/>
    <col min="14601" max="14601" width="1.42578125" style="4" customWidth="1"/>
    <col min="14602" max="14610" width="16.85546875" style="4" customWidth="1"/>
    <col min="14611" max="14617" width="15.5703125" style="4" customWidth="1"/>
    <col min="14618" max="14619" width="10.7109375" style="4" customWidth="1"/>
    <col min="14620" max="14622" width="15.5703125" style="4" customWidth="1"/>
    <col min="14623" max="14623" width="18.42578125" style="4" bestFit="1" customWidth="1"/>
    <col min="14624" max="14630" width="15.5703125" style="4" customWidth="1"/>
    <col min="14631" max="14631" width="17.85546875" style="4" bestFit="1" customWidth="1"/>
    <col min="14632" max="14641" width="18" style="4" customWidth="1"/>
    <col min="14642" max="14645" width="15.5703125" style="4" customWidth="1"/>
    <col min="14646" max="14647" width="15.7109375" style="4" customWidth="1"/>
    <col min="14648" max="14649" width="17" style="4" customWidth="1"/>
    <col min="14650" max="14843" width="9.140625" style="4"/>
    <col min="14844" max="14844" width="3.7109375" style="4" bestFit="1" customWidth="1"/>
    <col min="14845" max="14845" width="21.140625" style="4" customWidth="1"/>
    <col min="14846" max="14846" width="7.28515625" style="4" customWidth="1"/>
    <col min="14847" max="14847" width="9.5703125" style="4" customWidth="1"/>
    <col min="14848" max="14849" width="9.28515625" style="4" customWidth="1"/>
    <col min="14850" max="14851" width="8.140625" style="4" customWidth="1"/>
    <col min="14852" max="14854" width="8.28515625" style="4" customWidth="1"/>
    <col min="14855" max="14855" width="10" style="4" customWidth="1"/>
    <col min="14856" max="14856" width="11" style="4" customWidth="1"/>
    <col min="14857" max="14857" width="1.42578125" style="4" customWidth="1"/>
    <col min="14858" max="14866" width="16.85546875" style="4" customWidth="1"/>
    <col min="14867" max="14873" width="15.5703125" style="4" customWidth="1"/>
    <col min="14874" max="14875" width="10.7109375" style="4" customWidth="1"/>
    <col min="14876" max="14878" width="15.5703125" style="4" customWidth="1"/>
    <col min="14879" max="14879" width="18.42578125" style="4" bestFit="1" customWidth="1"/>
    <col min="14880" max="14886" width="15.5703125" style="4" customWidth="1"/>
    <col min="14887" max="14887" width="17.85546875" style="4" bestFit="1" customWidth="1"/>
    <col min="14888" max="14897" width="18" style="4" customWidth="1"/>
    <col min="14898" max="14901" width="15.5703125" style="4" customWidth="1"/>
    <col min="14902" max="14903" width="15.7109375" style="4" customWidth="1"/>
    <col min="14904" max="14905" width="17" style="4" customWidth="1"/>
    <col min="14906" max="15099" width="9.140625" style="4"/>
    <col min="15100" max="15100" width="3.7109375" style="4" bestFit="1" customWidth="1"/>
    <col min="15101" max="15101" width="21.140625" style="4" customWidth="1"/>
    <col min="15102" max="15102" width="7.28515625" style="4" customWidth="1"/>
    <col min="15103" max="15103" width="9.5703125" style="4" customWidth="1"/>
    <col min="15104" max="15105" width="9.28515625" style="4" customWidth="1"/>
    <col min="15106" max="15107" width="8.140625" style="4" customWidth="1"/>
    <col min="15108" max="15110" width="8.28515625" style="4" customWidth="1"/>
    <col min="15111" max="15111" width="10" style="4" customWidth="1"/>
    <col min="15112" max="15112" width="11" style="4" customWidth="1"/>
    <col min="15113" max="15113" width="1.42578125" style="4" customWidth="1"/>
    <col min="15114" max="15122" width="16.85546875" style="4" customWidth="1"/>
    <col min="15123" max="15129" width="15.5703125" style="4" customWidth="1"/>
    <col min="15130" max="15131" width="10.7109375" style="4" customWidth="1"/>
    <col min="15132" max="15134" width="15.5703125" style="4" customWidth="1"/>
    <col min="15135" max="15135" width="18.42578125" style="4" bestFit="1" customWidth="1"/>
    <col min="15136" max="15142" width="15.5703125" style="4" customWidth="1"/>
    <col min="15143" max="15143" width="17.85546875" style="4" bestFit="1" customWidth="1"/>
    <col min="15144" max="15153" width="18" style="4" customWidth="1"/>
    <col min="15154" max="15157" width="15.5703125" style="4" customWidth="1"/>
    <col min="15158" max="15159" width="15.7109375" style="4" customWidth="1"/>
    <col min="15160" max="15161" width="17" style="4" customWidth="1"/>
    <col min="15162" max="15355" width="9.140625" style="4"/>
    <col min="15356" max="15356" width="3.7109375" style="4" bestFit="1" customWidth="1"/>
    <col min="15357" max="15357" width="21.140625" style="4" customWidth="1"/>
    <col min="15358" max="15358" width="7.28515625" style="4" customWidth="1"/>
    <col min="15359" max="15359" width="9.5703125" style="4" customWidth="1"/>
    <col min="15360" max="15361" width="9.28515625" style="4" customWidth="1"/>
    <col min="15362" max="15363" width="8.140625" style="4" customWidth="1"/>
    <col min="15364" max="15366" width="8.28515625" style="4" customWidth="1"/>
    <col min="15367" max="15367" width="10" style="4" customWidth="1"/>
    <col min="15368" max="15368" width="11" style="4" customWidth="1"/>
    <col min="15369" max="15369" width="1.42578125" style="4" customWidth="1"/>
    <col min="15370" max="15378" width="16.85546875" style="4" customWidth="1"/>
    <col min="15379" max="15385" width="15.5703125" style="4" customWidth="1"/>
    <col min="15386" max="15387" width="10.7109375" style="4" customWidth="1"/>
    <col min="15388" max="15390" width="15.5703125" style="4" customWidth="1"/>
    <col min="15391" max="15391" width="18.42578125" style="4" bestFit="1" customWidth="1"/>
    <col min="15392" max="15398" width="15.5703125" style="4" customWidth="1"/>
    <col min="15399" max="15399" width="17.85546875" style="4" bestFit="1" customWidth="1"/>
    <col min="15400" max="15409" width="18" style="4" customWidth="1"/>
    <col min="15410" max="15413" width="15.5703125" style="4" customWidth="1"/>
    <col min="15414" max="15415" width="15.7109375" style="4" customWidth="1"/>
    <col min="15416" max="15417" width="17" style="4" customWidth="1"/>
    <col min="15418" max="15611" width="9.140625" style="4"/>
    <col min="15612" max="15612" width="3.7109375" style="4" bestFit="1" customWidth="1"/>
    <col min="15613" max="15613" width="21.140625" style="4" customWidth="1"/>
    <col min="15614" max="15614" width="7.28515625" style="4" customWidth="1"/>
    <col min="15615" max="15615" width="9.5703125" style="4" customWidth="1"/>
    <col min="15616" max="15617" width="9.28515625" style="4" customWidth="1"/>
    <col min="15618" max="15619" width="8.140625" style="4" customWidth="1"/>
    <col min="15620" max="15622" width="8.28515625" style="4" customWidth="1"/>
    <col min="15623" max="15623" width="10" style="4" customWidth="1"/>
    <col min="15624" max="15624" width="11" style="4" customWidth="1"/>
    <col min="15625" max="15625" width="1.42578125" style="4" customWidth="1"/>
    <col min="15626" max="15634" width="16.85546875" style="4" customWidth="1"/>
    <col min="15635" max="15641" width="15.5703125" style="4" customWidth="1"/>
    <col min="15642" max="15643" width="10.7109375" style="4" customWidth="1"/>
    <col min="15644" max="15646" width="15.5703125" style="4" customWidth="1"/>
    <col min="15647" max="15647" width="18.42578125" style="4" bestFit="1" customWidth="1"/>
    <col min="15648" max="15654" width="15.5703125" style="4" customWidth="1"/>
    <col min="15655" max="15655" width="17.85546875" style="4" bestFit="1" customWidth="1"/>
    <col min="15656" max="15665" width="18" style="4" customWidth="1"/>
    <col min="15666" max="15669" width="15.5703125" style="4" customWidth="1"/>
    <col min="15670" max="15671" width="15.7109375" style="4" customWidth="1"/>
    <col min="15672" max="15673" width="17" style="4" customWidth="1"/>
    <col min="15674" max="15867" width="9.140625" style="4"/>
    <col min="15868" max="15868" width="3.7109375" style="4" bestFit="1" customWidth="1"/>
    <col min="15869" max="15869" width="21.140625" style="4" customWidth="1"/>
    <col min="15870" max="15870" width="7.28515625" style="4" customWidth="1"/>
    <col min="15871" max="15871" width="9.5703125" style="4" customWidth="1"/>
    <col min="15872" max="15873" width="9.28515625" style="4" customWidth="1"/>
    <col min="15874" max="15875" width="8.140625" style="4" customWidth="1"/>
    <col min="15876" max="15878" width="8.28515625" style="4" customWidth="1"/>
    <col min="15879" max="15879" width="10" style="4" customWidth="1"/>
    <col min="15880" max="15880" width="11" style="4" customWidth="1"/>
    <col min="15881" max="15881" width="1.42578125" style="4" customWidth="1"/>
    <col min="15882" max="15890" width="16.85546875" style="4" customWidth="1"/>
    <col min="15891" max="15897" width="15.5703125" style="4" customWidth="1"/>
    <col min="15898" max="15899" width="10.7109375" style="4" customWidth="1"/>
    <col min="15900" max="15902" width="15.5703125" style="4" customWidth="1"/>
    <col min="15903" max="15903" width="18.42578125" style="4" bestFit="1" customWidth="1"/>
    <col min="15904" max="15910" width="15.5703125" style="4" customWidth="1"/>
    <col min="15911" max="15911" width="17.85546875" style="4" bestFit="1" customWidth="1"/>
    <col min="15912" max="15921" width="18" style="4" customWidth="1"/>
    <col min="15922" max="15925" width="15.5703125" style="4" customWidth="1"/>
    <col min="15926" max="15927" width="15.7109375" style="4" customWidth="1"/>
    <col min="15928" max="15929" width="17" style="4" customWidth="1"/>
    <col min="15930" max="16123" width="9.140625" style="4"/>
    <col min="16124" max="16124" width="3.7109375" style="4" bestFit="1" customWidth="1"/>
    <col min="16125" max="16125" width="21.140625" style="4" customWidth="1"/>
    <col min="16126" max="16126" width="7.28515625" style="4" customWidth="1"/>
    <col min="16127" max="16127" width="9.5703125" style="4" customWidth="1"/>
    <col min="16128" max="16129" width="9.28515625" style="4" customWidth="1"/>
    <col min="16130" max="16131" width="8.140625" style="4" customWidth="1"/>
    <col min="16132" max="16134" width="8.28515625" style="4" customWidth="1"/>
    <col min="16135" max="16135" width="10" style="4" customWidth="1"/>
    <col min="16136" max="16136" width="11" style="4" customWidth="1"/>
    <col min="16137" max="16137" width="1.42578125" style="4" customWidth="1"/>
    <col min="16138" max="16146" width="16.85546875" style="4" customWidth="1"/>
    <col min="16147" max="16153" width="15.5703125" style="4" customWidth="1"/>
    <col min="16154" max="16155" width="10.7109375" style="4" customWidth="1"/>
    <col min="16156" max="16158" width="15.5703125" style="4" customWidth="1"/>
    <col min="16159" max="16159" width="18.42578125" style="4" bestFit="1" customWidth="1"/>
    <col min="16160" max="16166" width="15.5703125" style="4" customWidth="1"/>
    <col min="16167" max="16167" width="17.85546875" style="4" bestFit="1" customWidth="1"/>
    <col min="16168" max="16177" width="18" style="4" customWidth="1"/>
    <col min="16178" max="16181" width="15.5703125" style="4" customWidth="1"/>
    <col min="16182" max="16183" width="15.7109375" style="4" customWidth="1"/>
    <col min="16184" max="16185" width="17" style="4" customWidth="1"/>
    <col min="16186" max="16384" width="9.140625" style="4"/>
  </cols>
  <sheetData>
    <row r="1" spans="1:57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2.75" customHeight="1" x14ac:dyDescent="0.2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2.75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10" customFormat="1" ht="24.75" customHeight="1" x14ac:dyDescent="0.25">
      <c r="A9" s="221" t="s">
        <v>333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9"/>
      <c r="O9" s="202">
        <v>2020</v>
      </c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4"/>
      <c r="AU9" s="205">
        <v>2019</v>
      </c>
      <c r="AV9" s="203"/>
      <c r="AW9" s="203"/>
      <c r="AX9" s="203"/>
      <c r="AY9" s="203"/>
      <c r="AZ9" s="203"/>
      <c r="BA9" s="203"/>
      <c r="BB9" s="203"/>
      <c r="BC9" s="203"/>
      <c r="BD9" s="203"/>
      <c r="BE9" s="220"/>
    </row>
    <row r="10" spans="1:57" s="10" customFormat="1" ht="12.75" customHeight="1" x14ac:dyDescent="0.25">
      <c r="A10" s="218" t="s">
        <v>1</v>
      </c>
      <c r="B10" s="218" t="s">
        <v>2</v>
      </c>
      <c r="C10" s="218" t="s">
        <v>3</v>
      </c>
      <c r="D10" s="218" t="s">
        <v>4</v>
      </c>
      <c r="E10" s="211" t="s">
        <v>5</v>
      </c>
      <c r="F10" s="212"/>
      <c r="G10" s="222" t="s">
        <v>6</v>
      </c>
      <c r="H10" s="222"/>
      <c r="I10" s="222"/>
      <c r="J10" s="222"/>
      <c r="K10" s="222"/>
      <c r="L10" s="62" t="s">
        <v>7</v>
      </c>
      <c r="M10" s="12" t="s">
        <v>8</v>
      </c>
      <c r="N10" s="13"/>
      <c r="O10" s="126">
        <v>44129</v>
      </c>
      <c r="P10" s="126">
        <v>44128</v>
      </c>
      <c r="Q10" s="126">
        <v>44128</v>
      </c>
      <c r="R10" s="126">
        <v>44122</v>
      </c>
      <c r="S10" s="126">
        <v>44121</v>
      </c>
      <c r="T10" s="126">
        <v>44122</v>
      </c>
      <c r="U10" s="75">
        <v>44114</v>
      </c>
      <c r="V10" s="126">
        <v>44114</v>
      </c>
      <c r="W10" s="126">
        <v>44108</v>
      </c>
      <c r="X10" s="126">
        <v>44108</v>
      </c>
      <c r="Y10" s="126">
        <v>44107</v>
      </c>
      <c r="Z10" s="126">
        <v>44094</v>
      </c>
      <c r="AA10" s="126">
        <v>44094</v>
      </c>
      <c r="AB10" s="126">
        <v>44093</v>
      </c>
      <c r="AC10" s="126">
        <v>44093</v>
      </c>
      <c r="AD10" s="126">
        <v>44086</v>
      </c>
      <c r="AE10" s="126">
        <v>44073</v>
      </c>
      <c r="AF10" s="126">
        <v>44045</v>
      </c>
      <c r="AG10" s="126">
        <v>44045</v>
      </c>
      <c r="AH10" s="126">
        <v>43897</v>
      </c>
      <c r="AI10" s="126">
        <v>43890</v>
      </c>
      <c r="AJ10" s="126">
        <v>43889</v>
      </c>
      <c r="AK10" s="126">
        <v>43883</v>
      </c>
      <c r="AL10" s="162">
        <v>43876</v>
      </c>
      <c r="AM10" s="126">
        <v>43870</v>
      </c>
      <c r="AN10" s="126">
        <v>43869</v>
      </c>
      <c r="AO10" s="162">
        <v>43869</v>
      </c>
      <c r="AP10" s="162">
        <v>43863</v>
      </c>
      <c r="AQ10" s="162">
        <v>43863</v>
      </c>
      <c r="AR10" s="162">
        <v>43855</v>
      </c>
      <c r="AS10" s="162">
        <v>43855</v>
      </c>
      <c r="AT10" s="173">
        <v>43848</v>
      </c>
      <c r="AU10" s="193">
        <v>43807</v>
      </c>
      <c r="AV10" s="126">
        <v>43793</v>
      </c>
      <c r="AW10" s="126">
        <v>43793</v>
      </c>
      <c r="AX10" s="126">
        <v>43793</v>
      </c>
      <c r="AY10" s="126">
        <v>43786</v>
      </c>
      <c r="AZ10" s="126">
        <v>43786</v>
      </c>
      <c r="BA10" s="126">
        <v>43786</v>
      </c>
      <c r="BB10" s="126">
        <v>43786</v>
      </c>
      <c r="BC10" s="126">
        <v>43779</v>
      </c>
      <c r="BD10" s="126">
        <v>43778</v>
      </c>
      <c r="BE10" s="120">
        <v>43778</v>
      </c>
    </row>
    <row r="11" spans="1:57" s="10" customFormat="1" x14ac:dyDescent="0.25">
      <c r="A11" s="218"/>
      <c r="B11" s="218"/>
      <c r="C11" s="218"/>
      <c r="D11" s="218"/>
      <c r="E11" s="213"/>
      <c r="F11" s="214"/>
      <c r="G11" s="218">
        <v>1</v>
      </c>
      <c r="H11" s="218">
        <v>2</v>
      </c>
      <c r="I11" s="218">
        <v>3</v>
      </c>
      <c r="J11" s="218">
        <v>4</v>
      </c>
      <c r="K11" s="222">
        <v>5</v>
      </c>
      <c r="L11" s="63" t="s">
        <v>9</v>
      </c>
      <c r="M11" s="14" t="s">
        <v>10</v>
      </c>
      <c r="N11" s="13"/>
      <c r="O11" s="121" t="s">
        <v>538</v>
      </c>
      <c r="P11" s="121" t="s">
        <v>12</v>
      </c>
      <c r="Q11" s="121" t="s">
        <v>531</v>
      </c>
      <c r="R11" s="121" t="s">
        <v>364</v>
      </c>
      <c r="S11" s="121" t="s">
        <v>416</v>
      </c>
      <c r="T11" s="121" t="s">
        <v>551</v>
      </c>
      <c r="U11" s="121" t="s">
        <v>531</v>
      </c>
      <c r="V11" s="121" t="s">
        <v>560</v>
      </c>
      <c r="W11" s="121" t="s">
        <v>12</v>
      </c>
      <c r="X11" s="121" t="s">
        <v>11</v>
      </c>
      <c r="Y11" s="121" t="s">
        <v>12</v>
      </c>
      <c r="Z11" s="121" t="s">
        <v>15</v>
      </c>
      <c r="AA11" s="121" t="s">
        <v>11</v>
      </c>
      <c r="AB11" s="121" t="s">
        <v>364</v>
      </c>
      <c r="AC11" s="121" t="s">
        <v>580</v>
      </c>
      <c r="AD11" s="121" t="s">
        <v>531</v>
      </c>
      <c r="AE11" s="121" t="s">
        <v>532</v>
      </c>
      <c r="AF11" s="121" t="s">
        <v>12</v>
      </c>
      <c r="AG11" s="121" t="s">
        <v>12</v>
      </c>
      <c r="AH11" s="121" t="s">
        <v>15</v>
      </c>
      <c r="AI11" s="121" t="s">
        <v>13</v>
      </c>
      <c r="AJ11" s="121" t="s">
        <v>14</v>
      </c>
      <c r="AK11" s="121" t="s">
        <v>15</v>
      </c>
      <c r="AL11" s="161" t="s">
        <v>12</v>
      </c>
      <c r="AM11" s="121" t="s">
        <v>12</v>
      </c>
      <c r="AN11" s="121"/>
      <c r="AO11" s="161" t="s">
        <v>12</v>
      </c>
      <c r="AP11" s="161" t="s">
        <v>402</v>
      </c>
      <c r="AQ11" s="181" t="s">
        <v>477</v>
      </c>
      <c r="AR11" s="181" t="s">
        <v>480</v>
      </c>
      <c r="AS11" s="181" t="s">
        <v>300</v>
      </c>
      <c r="AT11" s="174" t="s">
        <v>300</v>
      </c>
      <c r="AU11" s="194" t="s">
        <v>14</v>
      </c>
      <c r="AV11" s="121" t="s">
        <v>12</v>
      </c>
      <c r="AW11" s="122" t="s">
        <v>442</v>
      </c>
      <c r="AX11" s="121" t="s">
        <v>11</v>
      </c>
      <c r="AY11" s="121" t="s">
        <v>12</v>
      </c>
      <c r="AZ11" s="121" t="s">
        <v>232</v>
      </c>
      <c r="BA11" s="121" t="s">
        <v>16</v>
      </c>
      <c r="BB11" s="121" t="s">
        <v>16</v>
      </c>
      <c r="BC11" s="121" t="s">
        <v>16</v>
      </c>
      <c r="BD11" s="121" t="s">
        <v>422</v>
      </c>
      <c r="BE11" s="122" t="s">
        <v>13</v>
      </c>
    </row>
    <row r="12" spans="1:57" s="10" customFormat="1" x14ac:dyDescent="0.25">
      <c r="A12" s="218"/>
      <c r="B12" s="218"/>
      <c r="C12" s="218"/>
      <c r="D12" s="218"/>
      <c r="E12" s="215"/>
      <c r="F12" s="216"/>
      <c r="G12" s="218"/>
      <c r="H12" s="218"/>
      <c r="I12" s="218"/>
      <c r="J12" s="218"/>
      <c r="K12" s="222"/>
      <c r="L12" s="64" t="s">
        <v>10</v>
      </c>
      <c r="M12" s="18" t="s">
        <v>17</v>
      </c>
      <c r="N12" s="19"/>
      <c r="O12" s="124" t="s">
        <v>537</v>
      </c>
      <c r="P12" s="124" t="s">
        <v>608</v>
      </c>
      <c r="Q12" s="124" t="s">
        <v>20</v>
      </c>
      <c r="R12" s="124" t="s">
        <v>317</v>
      </c>
      <c r="S12" s="124" t="s">
        <v>349</v>
      </c>
      <c r="T12" s="124" t="s">
        <v>24</v>
      </c>
      <c r="U12" s="124" t="s">
        <v>23</v>
      </c>
      <c r="V12" s="124" t="s">
        <v>561</v>
      </c>
      <c r="W12" s="124" t="s">
        <v>415</v>
      </c>
      <c r="X12" s="124" t="s">
        <v>31</v>
      </c>
      <c r="Y12" s="124" t="s">
        <v>565</v>
      </c>
      <c r="Z12" s="124" t="s">
        <v>575</v>
      </c>
      <c r="AA12" s="124" t="s">
        <v>323</v>
      </c>
      <c r="AB12" s="124" t="s">
        <v>21</v>
      </c>
      <c r="AC12" s="124" t="s">
        <v>19</v>
      </c>
      <c r="AD12" s="124" t="s">
        <v>19</v>
      </c>
      <c r="AE12" s="124" t="s">
        <v>23</v>
      </c>
      <c r="AF12" s="124" t="s">
        <v>592</v>
      </c>
      <c r="AG12" s="124" t="s">
        <v>597</v>
      </c>
      <c r="AH12" s="124" t="s">
        <v>484</v>
      </c>
      <c r="AI12" s="124" t="s">
        <v>23</v>
      </c>
      <c r="AJ12" s="124" t="s">
        <v>409</v>
      </c>
      <c r="AK12" s="124" t="s">
        <v>459</v>
      </c>
      <c r="AL12" s="163" t="s">
        <v>468</v>
      </c>
      <c r="AM12" s="124" t="s">
        <v>472</v>
      </c>
      <c r="AN12" s="124" t="s">
        <v>482</v>
      </c>
      <c r="AO12" s="163" t="s">
        <v>476</v>
      </c>
      <c r="AP12" s="163" t="s">
        <v>67</v>
      </c>
      <c r="AQ12" s="182" t="s">
        <v>79</v>
      </c>
      <c r="AR12" s="182" t="s">
        <v>481</v>
      </c>
      <c r="AS12" s="182" t="s">
        <v>79</v>
      </c>
      <c r="AT12" s="175" t="s">
        <v>377</v>
      </c>
      <c r="AU12" s="195" t="s">
        <v>25</v>
      </c>
      <c r="AV12" s="156" t="s">
        <v>26</v>
      </c>
      <c r="AW12" s="123" t="s">
        <v>413</v>
      </c>
      <c r="AX12" s="156" t="s">
        <v>373</v>
      </c>
      <c r="AY12" s="156" t="s">
        <v>444</v>
      </c>
      <c r="AZ12" s="156" t="s">
        <v>22</v>
      </c>
      <c r="BA12" s="156" t="s">
        <v>28</v>
      </c>
      <c r="BB12" s="156" t="s">
        <v>29</v>
      </c>
      <c r="BC12" s="156" t="s">
        <v>30</v>
      </c>
      <c r="BD12" s="156" t="s">
        <v>27</v>
      </c>
      <c r="BE12" s="123" t="s">
        <v>421</v>
      </c>
    </row>
    <row r="13" spans="1:57" x14ac:dyDescent="0.2"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176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</row>
    <row r="14" spans="1:57" ht="14.1" customHeight="1" x14ac:dyDescent="0.25">
      <c r="A14" s="23">
        <f t="shared" ref="A14:A68" si="0">A13+1</f>
        <v>1</v>
      </c>
      <c r="B14" s="61" t="s">
        <v>199</v>
      </c>
      <c r="C14" s="25">
        <v>13299</v>
      </c>
      <c r="D14" s="26" t="s">
        <v>36</v>
      </c>
      <c r="E14" s="27">
        <f t="shared" ref="E14:E45" si="1">MAX(O14:AG14)</f>
        <v>0</v>
      </c>
      <c r="F14" s="27" t="e">
        <f>VLOOKUP(E14,Tab!$E$2:$F$255,2,TRUE)</f>
        <v>#N/A</v>
      </c>
      <c r="G14" s="66">
        <f t="shared" ref="G14:G45" si="2">LARGE(O14:BE14,1)</f>
        <v>583</v>
      </c>
      <c r="H14" s="66">
        <f t="shared" ref="H14:H45" si="3">LARGE(O14:BE14,2)</f>
        <v>574</v>
      </c>
      <c r="I14" s="66">
        <f t="shared" ref="I14:I45" si="4">LARGE(O14:BE14,3)</f>
        <v>574</v>
      </c>
      <c r="J14" s="66">
        <f t="shared" ref="J14:J45" si="5">LARGE(O14:BE14,4)</f>
        <v>573</v>
      </c>
      <c r="K14" s="66">
        <f t="shared" ref="K14:K45" si="6">LARGE(O14:BE14,5)</f>
        <v>572</v>
      </c>
      <c r="L14" s="29">
        <f t="shared" ref="L14:L45" si="7">SUM(G14:K14)</f>
        <v>2876</v>
      </c>
      <c r="M14" s="65">
        <f t="shared" ref="M14:M45" si="8">L14/5</f>
        <v>575.20000000000005</v>
      </c>
      <c r="N14" s="67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583</v>
      </c>
      <c r="AI14" s="33">
        <v>0</v>
      </c>
      <c r="AJ14" s="33">
        <v>563</v>
      </c>
      <c r="AK14" s="33">
        <v>0</v>
      </c>
      <c r="AL14" s="33">
        <v>572</v>
      </c>
      <c r="AM14" s="33">
        <v>0</v>
      </c>
      <c r="AN14" s="33">
        <v>574</v>
      </c>
      <c r="AO14" s="33">
        <v>0</v>
      </c>
      <c r="AP14" s="33">
        <v>570</v>
      </c>
      <c r="AQ14" s="33">
        <v>0</v>
      </c>
      <c r="AR14" s="32">
        <v>570</v>
      </c>
      <c r="AS14" s="32">
        <v>0</v>
      </c>
      <c r="AT14" s="170">
        <v>569</v>
      </c>
      <c r="AU14" s="145">
        <v>571</v>
      </c>
      <c r="AV14" s="33">
        <v>574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573</v>
      </c>
      <c r="BE14" s="33">
        <v>0</v>
      </c>
    </row>
    <row r="15" spans="1:57" ht="14.1" customHeight="1" x14ac:dyDescent="0.25">
      <c r="A15" s="23">
        <f t="shared" si="0"/>
        <v>2</v>
      </c>
      <c r="B15" s="54" t="s">
        <v>198</v>
      </c>
      <c r="C15" s="35">
        <v>3609</v>
      </c>
      <c r="D15" s="158" t="s">
        <v>67</v>
      </c>
      <c r="E15" s="27">
        <f t="shared" si="1"/>
        <v>0</v>
      </c>
      <c r="F15" s="27" t="e">
        <f>VLOOKUP(E15,Tab!$E$2:$F$255,2,TRUE)</f>
        <v>#N/A</v>
      </c>
      <c r="G15" s="28">
        <f t="shared" si="2"/>
        <v>576</v>
      </c>
      <c r="H15" s="28">
        <f t="shared" si="3"/>
        <v>575</v>
      </c>
      <c r="I15" s="28">
        <f t="shared" si="4"/>
        <v>574</v>
      </c>
      <c r="J15" s="28">
        <f t="shared" si="5"/>
        <v>573</v>
      </c>
      <c r="K15" s="28">
        <f t="shared" si="6"/>
        <v>571</v>
      </c>
      <c r="L15" s="29">
        <f t="shared" si="7"/>
        <v>2869</v>
      </c>
      <c r="M15" s="30">
        <f t="shared" si="8"/>
        <v>573.79999999999995</v>
      </c>
      <c r="N15" s="31"/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569</v>
      </c>
      <c r="AK15" s="33">
        <v>0</v>
      </c>
      <c r="AL15" s="33">
        <v>0</v>
      </c>
      <c r="AM15" s="33">
        <v>0</v>
      </c>
      <c r="AN15" s="33">
        <v>576</v>
      </c>
      <c r="AO15" s="33">
        <v>0</v>
      </c>
      <c r="AP15" s="33">
        <v>0</v>
      </c>
      <c r="AQ15" s="33">
        <v>0</v>
      </c>
      <c r="AR15" s="32">
        <v>574</v>
      </c>
      <c r="AS15" s="32">
        <v>0</v>
      </c>
      <c r="AT15" s="170">
        <v>0</v>
      </c>
      <c r="AU15" s="145">
        <v>573</v>
      </c>
      <c r="AV15" s="33">
        <v>575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571</v>
      </c>
      <c r="BE15" s="33">
        <v>0</v>
      </c>
    </row>
    <row r="16" spans="1:57" ht="14.1" customHeight="1" x14ac:dyDescent="0.25">
      <c r="A16" s="23">
        <f t="shared" si="0"/>
        <v>3</v>
      </c>
      <c r="B16" s="54" t="s">
        <v>202</v>
      </c>
      <c r="C16" s="35">
        <v>12403</v>
      </c>
      <c r="D16" s="158" t="s">
        <v>63</v>
      </c>
      <c r="E16" s="27">
        <f t="shared" si="1"/>
        <v>564</v>
      </c>
      <c r="F16" s="27" t="str">
        <f>VLOOKUP(E16,Tab!$E$2:$F$255,2,TRUE)</f>
        <v>B</v>
      </c>
      <c r="G16" s="28">
        <f t="shared" si="2"/>
        <v>564</v>
      </c>
      <c r="H16" s="28">
        <f t="shared" si="3"/>
        <v>561</v>
      </c>
      <c r="I16" s="28">
        <f t="shared" si="4"/>
        <v>558</v>
      </c>
      <c r="J16" s="28">
        <f t="shared" si="5"/>
        <v>557</v>
      </c>
      <c r="K16" s="28">
        <f t="shared" si="6"/>
        <v>557</v>
      </c>
      <c r="L16" s="29">
        <f t="shared" si="7"/>
        <v>2797</v>
      </c>
      <c r="M16" s="30">
        <f t="shared" si="8"/>
        <v>559.4</v>
      </c>
      <c r="N16" s="31"/>
      <c r="O16" s="33">
        <v>0</v>
      </c>
      <c r="P16" s="33">
        <v>558</v>
      </c>
      <c r="Q16" s="33">
        <v>0</v>
      </c>
      <c r="R16" s="33">
        <v>0</v>
      </c>
      <c r="S16" s="33">
        <v>564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557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556</v>
      </c>
      <c r="AI16" s="33">
        <v>0</v>
      </c>
      <c r="AJ16" s="33">
        <v>0</v>
      </c>
      <c r="AK16" s="33">
        <v>0</v>
      </c>
      <c r="AL16" s="33">
        <v>554</v>
      </c>
      <c r="AM16" s="33">
        <v>556</v>
      </c>
      <c r="AN16" s="33">
        <v>0</v>
      </c>
      <c r="AO16" s="33">
        <v>0</v>
      </c>
      <c r="AP16" s="33">
        <v>561</v>
      </c>
      <c r="AQ16" s="33">
        <v>0</v>
      </c>
      <c r="AR16" s="32">
        <v>0</v>
      </c>
      <c r="AS16" s="32">
        <v>0</v>
      </c>
      <c r="AT16" s="170">
        <v>557</v>
      </c>
      <c r="AU16" s="145">
        <v>542</v>
      </c>
      <c r="AV16" s="33">
        <v>542</v>
      </c>
      <c r="AW16" s="33">
        <v>0</v>
      </c>
      <c r="AX16" s="33">
        <v>0</v>
      </c>
      <c r="AY16" s="33">
        <v>0</v>
      </c>
      <c r="AZ16" s="33">
        <v>0</v>
      </c>
      <c r="BA16" s="33">
        <v>556</v>
      </c>
      <c r="BB16" s="33">
        <v>0</v>
      </c>
      <c r="BC16" s="33">
        <v>0</v>
      </c>
      <c r="BD16" s="33">
        <v>554</v>
      </c>
      <c r="BE16" s="33">
        <v>0</v>
      </c>
    </row>
    <row r="17" spans="1:80" ht="14.1" customHeight="1" x14ac:dyDescent="0.25">
      <c r="A17" s="23">
        <f t="shared" si="0"/>
        <v>4</v>
      </c>
      <c r="B17" s="68" t="s">
        <v>201</v>
      </c>
      <c r="C17" s="25">
        <v>354</v>
      </c>
      <c r="D17" s="26" t="s">
        <v>26</v>
      </c>
      <c r="E17" s="27">
        <f t="shared" si="1"/>
        <v>0</v>
      </c>
      <c r="F17" s="27" t="e">
        <f>VLOOKUP(E17,Tab!$E$2:$F$255,2,TRUE)</f>
        <v>#N/A</v>
      </c>
      <c r="G17" s="28">
        <f t="shared" si="2"/>
        <v>562</v>
      </c>
      <c r="H17" s="28">
        <f t="shared" si="3"/>
        <v>558</v>
      </c>
      <c r="I17" s="28">
        <f t="shared" si="4"/>
        <v>557</v>
      </c>
      <c r="J17" s="28">
        <f t="shared" si="5"/>
        <v>556</v>
      </c>
      <c r="K17" s="28">
        <f t="shared" si="6"/>
        <v>550</v>
      </c>
      <c r="L17" s="29">
        <f t="shared" si="7"/>
        <v>2783</v>
      </c>
      <c r="M17" s="30">
        <f t="shared" si="8"/>
        <v>556.6</v>
      </c>
      <c r="N17" s="31"/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2">
        <v>0</v>
      </c>
      <c r="AS17" s="32">
        <v>0</v>
      </c>
      <c r="AT17" s="170">
        <v>558</v>
      </c>
      <c r="AU17" s="145">
        <v>550</v>
      </c>
      <c r="AV17" s="33">
        <v>562</v>
      </c>
      <c r="AW17" s="33">
        <v>0</v>
      </c>
      <c r="AX17" s="33">
        <v>0</v>
      </c>
      <c r="AY17" s="33">
        <v>556</v>
      </c>
      <c r="AZ17" s="33">
        <v>0</v>
      </c>
      <c r="BA17" s="33">
        <v>0</v>
      </c>
      <c r="BB17" s="33">
        <v>0</v>
      </c>
      <c r="BC17" s="33">
        <v>0</v>
      </c>
      <c r="BD17" s="33">
        <v>557</v>
      </c>
      <c r="BE17" s="33">
        <v>0</v>
      </c>
    </row>
    <row r="18" spans="1:80" ht="14.1" customHeight="1" x14ac:dyDescent="0.25">
      <c r="A18" s="23">
        <f t="shared" si="0"/>
        <v>5</v>
      </c>
      <c r="B18" s="60" t="s">
        <v>210</v>
      </c>
      <c r="C18" s="58">
        <v>12607</v>
      </c>
      <c r="D18" s="160" t="s">
        <v>60</v>
      </c>
      <c r="E18" s="27">
        <f t="shared" si="1"/>
        <v>541</v>
      </c>
      <c r="F18" s="27" t="str">
        <f>VLOOKUP(E18,Tab!$E$2:$F$255,2,TRUE)</f>
        <v>Não</v>
      </c>
      <c r="G18" s="28">
        <f t="shared" si="2"/>
        <v>556</v>
      </c>
      <c r="H18" s="28">
        <f t="shared" si="3"/>
        <v>554</v>
      </c>
      <c r="I18" s="28">
        <f t="shared" si="4"/>
        <v>554</v>
      </c>
      <c r="J18" s="28">
        <f t="shared" si="5"/>
        <v>553</v>
      </c>
      <c r="K18" s="28">
        <f t="shared" si="6"/>
        <v>552</v>
      </c>
      <c r="L18" s="29">
        <f t="shared" si="7"/>
        <v>2769</v>
      </c>
      <c r="M18" s="30">
        <f t="shared" si="8"/>
        <v>553.79999999999995</v>
      </c>
      <c r="N18" s="31"/>
      <c r="O18" s="33">
        <v>0</v>
      </c>
      <c r="P18" s="33">
        <v>0</v>
      </c>
      <c r="Q18" s="33">
        <v>0</v>
      </c>
      <c r="R18" s="33">
        <v>0</v>
      </c>
      <c r="S18" s="33">
        <v>541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554</v>
      </c>
      <c r="AN18" s="33">
        <v>0</v>
      </c>
      <c r="AO18" s="33">
        <v>0</v>
      </c>
      <c r="AP18" s="33">
        <v>0</v>
      </c>
      <c r="AQ18" s="33">
        <v>0</v>
      </c>
      <c r="AR18" s="32">
        <v>0</v>
      </c>
      <c r="AS18" s="32">
        <v>0</v>
      </c>
      <c r="AT18" s="170">
        <v>556</v>
      </c>
      <c r="AU18" s="145">
        <v>554</v>
      </c>
      <c r="AV18" s="33">
        <v>547</v>
      </c>
      <c r="AW18" s="33">
        <v>0</v>
      </c>
      <c r="AX18" s="33">
        <v>0</v>
      </c>
      <c r="AY18" s="33">
        <v>553</v>
      </c>
      <c r="AZ18" s="33">
        <v>0</v>
      </c>
      <c r="BA18" s="33">
        <v>552</v>
      </c>
      <c r="BB18" s="33">
        <v>0</v>
      </c>
      <c r="BC18" s="33">
        <v>0</v>
      </c>
      <c r="BD18" s="33">
        <v>545</v>
      </c>
      <c r="BE18" s="33">
        <v>0</v>
      </c>
    </row>
    <row r="19" spans="1:80" ht="14.1" customHeight="1" x14ac:dyDescent="0.25">
      <c r="A19" s="23">
        <f t="shared" si="0"/>
        <v>6</v>
      </c>
      <c r="B19" s="60" t="s">
        <v>212</v>
      </c>
      <c r="C19" s="58">
        <v>721</v>
      </c>
      <c r="D19" s="46" t="s">
        <v>67</v>
      </c>
      <c r="E19" s="27">
        <f t="shared" si="1"/>
        <v>0</v>
      </c>
      <c r="F19" s="27" t="e">
        <f>VLOOKUP(E19,Tab!$E$2:$F$255,2,TRUE)</f>
        <v>#N/A</v>
      </c>
      <c r="G19" s="28">
        <f t="shared" si="2"/>
        <v>551</v>
      </c>
      <c r="H19" s="28">
        <f t="shared" si="3"/>
        <v>543</v>
      </c>
      <c r="I19" s="28">
        <f t="shared" si="4"/>
        <v>537</v>
      </c>
      <c r="J19" s="28">
        <f t="shared" si="5"/>
        <v>537</v>
      </c>
      <c r="K19" s="28">
        <f t="shared" si="6"/>
        <v>536</v>
      </c>
      <c r="L19" s="29">
        <f t="shared" si="7"/>
        <v>2704</v>
      </c>
      <c r="M19" s="30">
        <f t="shared" si="8"/>
        <v>540.79999999999995</v>
      </c>
      <c r="N19" s="31"/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536</v>
      </c>
      <c r="AQ19" s="33">
        <v>0</v>
      </c>
      <c r="AR19" s="32">
        <v>0</v>
      </c>
      <c r="AS19" s="32">
        <v>0</v>
      </c>
      <c r="AT19" s="170">
        <v>530</v>
      </c>
      <c r="AU19" s="145">
        <v>537</v>
      </c>
      <c r="AV19" s="33">
        <v>551</v>
      </c>
      <c r="AW19" s="33">
        <v>0</v>
      </c>
      <c r="AX19" s="33">
        <v>0</v>
      </c>
      <c r="AY19" s="33">
        <v>543</v>
      </c>
      <c r="AZ19" s="33">
        <v>0</v>
      </c>
      <c r="BA19" s="33">
        <v>0</v>
      </c>
      <c r="BB19" s="33">
        <v>0</v>
      </c>
      <c r="BC19" s="33">
        <v>0</v>
      </c>
      <c r="BD19" s="33">
        <v>537</v>
      </c>
      <c r="BE19" s="33">
        <v>0</v>
      </c>
    </row>
    <row r="20" spans="1:80" ht="14.1" customHeight="1" x14ac:dyDescent="0.25">
      <c r="A20" s="23">
        <f t="shared" si="0"/>
        <v>7</v>
      </c>
      <c r="B20" s="54" t="s">
        <v>218</v>
      </c>
      <c r="C20" s="35">
        <v>728</v>
      </c>
      <c r="D20" s="36" t="s">
        <v>44</v>
      </c>
      <c r="E20" s="27">
        <f t="shared" si="1"/>
        <v>535</v>
      </c>
      <c r="F20" s="27" t="str">
        <f>VLOOKUP(E20,Tab!$E$2:$F$255,2,TRUE)</f>
        <v>Não</v>
      </c>
      <c r="G20" s="28">
        <f t="shared" si="2"/>
        <v>541</v>
      </c>
      <c r="H20" s="28">
        <f t="shared" si="3"/>
        <v>536</v>
      </c>
      <c r="I20" s="28">
        <f t="shared" si="4"/>
        <v>535</v>
      </c>
      <c r="J20" s="28">
        <f t="shared" si="5"/>
        <v>535</v>
      </c>
      <c r="K20" s="28">
        <f t="shared" si="6"/>
        <v>534</v>
      </c>
      <c r="L20" s="29">
        <f t="shared" si="7"/>
        <v>2681</v>
      </c>
      <c r="M20" s="30">
        <f t="shared" si="8"/>
        <v>536.20000000000005</v>
      </c>
      <c r="N20" s="31"/>
      <c r="O20" s="33">
        <v>0</v>
      </c>
      <c r="P20" s="33">
        <v>528</v>
      </c>
      <c r="Q20" s="33">
        <v>0</v>
      </c>
      <c r="R20" s="33">
        <v>0</v>
      </c>
      <c r="S20" s="33">
        <v>535</v>
      </c>
      <c r="T20" s="33">
        <v>0</v>
      </c>
      <c r="U20" s="33">
        <v>0</v>
      </c>
      <c r="V20" s="33">
        <v>535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541</v>
      </c>
      <c r="AI20" s="33">
        <v>0</v>
      </c>
      <c r="AJ20" s="33">
        <v>0</v>
      </c>
      <c r="AK20" s="33">
        <v>0</v>
      </c>
      <c r="AL20" s="33">
        <v>534</v>
      </c>
      <c r="AM20" s="33">
        <v>516</v>
      </c>
      <c r="AN20" s="33">
        <v>0</v>
      </c>
      <c r="AO20" s="33">
        <v>0</v>
      </c>
      <c r="AP20" s="33">
        <v>0</v>
      </c>
      <c r="AQ20" s="33">
        <v>0</v>
      </c>
      <c r="AR20" s="32">
        <v>0</v>
      </c>
      <c r="AS20" s="32">
        <v>0</v>
      </c>
      <c r="AT20" s="170">
        <v>0</v>
      </c>
      <c r="AU20" s="145">
        <v>527</v>
      </c>
      <c r="AV20" s="33">
        <v>536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517</v>
      </c>
      <c r="BE20" s="33">
        <v>0</v>
      </c>
    </row>
    <row r="21" spans="1:80" ht="14.1" customHeight="1" x14ac:dyDescent="0.25">
      <c r="A21" s="23">
        <f t="shared" si="0"/>
        <v>8</v>
      </c>
      <c r="B21" s="60" t="s">
        <v>291</v>
      </c>
      <c r="C21" s="58">
        <v>14094</v>
      </c>
      <c r="D21" s="160" t="s">
        <v>41</v>
      </c>
      <c r="E21" s="27">
        <f t="shared" si="1"/>
        <v>528</v>
      </c>
      <c r="F21" s="27" t="str">
        <f>VLOOKUP(E21,Tab!$E$2:$F$255,2,TRUE)</f>
        <v>Não</v>
      </c>
      <c r="G21" s="28">
        <f t="shared" si="2"/>
        <v>536</v>
      </c>
      <c r="H21" s="28">
        <f t="shared" si="3"/>
        <v>534</v>
      </c>
      <c r="I21" s="28">
        <f t="shared" si="4"/>
        <v>531</v>
      </c>
      <c r="J21" s="28">
        <f t="shared" si="5"/>
        <v>528</v>
      </c>
      <c r="K21" s="28">
        <f t="shared" si="6"/>
        <v>525</v>
      </c>
      <c r="L21" s="29">
        <f t="shared" si="7"/>
        <v>2654</v>
      </c>
      <c r="M21" s="30">
        <f t="shared" si="8"/>
        <v>530.79999999999995</v>
      </c>
      <c r="N21" s="31"/>
      <c r="O21" s="33">
        <v>0</v>
      </c>
      <c r="P21" s="33">
        <v>0</v>
      </c>
      <c r="Q21" s="33">
        <v>528</v>
      </c>
      <c r="R21" s="33">
        <v>0</v>
      </c>
      <c r="S21" s="33">
        <v>0</v>
      </c>
      <c r="T21" s="33">
        <v>0</v>
      </c>
      <c r="U21" s="33">
        <v>515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511</v>
      </c>
      <c r="AF21" s="33">
        <v>0</v>
      </c>
      <c r="AG21" s="33">
        <v>0</v>
      </c>
      <c r="AH21" s="33">
        <v>0</v>
      </c>
      <c r="AI21" s="33">
        <v>525</v>
      </c>
      <c r="AJ21" s="33">
        <v>0</v>
      </c>
      <c r="AK21" s="33">
        <v>531</v>
      </c>
      <c r="AL21" s="33">
        <v>0</v>
      </c>
      <c r="AM21" s="33">
        <v>534</v>
      </c>
      <c r="AN21" s="33">
        <v>0</v>
      </c>
      <c r="AO21" s="33">
        <v>501</v>
      </c>
      <c r="AP21" s="33">
        <v>0</v>
      </c>
      <c r="AQ21" s="33">
        <v>0</v>
      </c>
      <c r="AR21" s="32">
        <v>0</v>
      </c>
      <c r="AS21" s="32">
        <v>0</v>
      </c>
      <c r="AT21" s="170">
        <v>0</v>
      </c>
      <c r="AU21" s="145">
        <v>536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509</v>
      </c>
      <c r="BC21" s="33">
        <v>0</v>
      </c>
      <c r="BD21" s="33">
        <v>0</v>
      </c>
      <c r="BE21" s="33">
        <v>494</v>
      </c>
    </row>
    <row r="22" spans="1:80" ht="14.1" customHeight="1" x14ac:dyDescent="0.25">
      <c r="A22" s="23">
        <f t="shared" si="0"/>
        <v>9</v>
      </c>
      <c r="B22" s="37" t="s">
        <v>352</v>
      </c>
      <c r="C22" s="25">
        <v>11315</v>
      </c>
      <c r="D22" s="53" t="s">
        <v>26</v>
      </c>
      <c r="E22" s="27">
        <f t="shared" si="1"/>
        <v>529</v>
      </c>
      <c r="F22" s="27" t="str">
        <f>VLOOKUP(E22,Tab!$E$2:$F$255,2,TRUE)</f>
        <v>Não</v>
      </c>
      <c r="G22" s="28">
        <f t="shared" si="2"/>
        <v>534</v>
      </c>
      <c r="H22" s="28">
        <f t="shared" si="3"/>
        <v>532</v>
      </c>
      <c r="I22" s="28">
        <f t="shared" si="4"/>
        <v>530</v>
      </c>
      <c r="J22" s="28">
        <f t="shared" si="5"/>
        <v>529</v>
      </c>
      <c r="K22" s="28">
        <f t="shared" si="6"/>
        <v>525</v>
      </c>
      <c r="L22" s="29">
        <f t="shared" si="7"/>
        <v>2650</v>
      </c>
      <c r="M22" s="30">
        <f t="shared" si="8"/>
        <v>530</v>
      </c>
      <c r="N22" s="31"/>
      <c r="O22" s="33">
        <v>0</v>
      </c>
      <c r="P22" s="33">
        <v>511</v>
      </c>
      <c r="Q22" s="33">
        <v>0</v>
      </c>
      <c r="R22" s="33">
        <v>0</v>
      </c>
      <c r="S22" s="33">
        <v>529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532</v>
      </c>
      <c r="AI22" s="33">
        <v>0</v>
      </c>
      <c r="AJ22" s="33">
        <v>0</v>
      </c>
      <c r="AK22" s="33">
        <v>0</v>
      </c>
      <c r="AL22" s="33">
        <v>523</v>
      </c>
      <c r="AM22" s="33">
        <v>525</v>
      </c>
      <c r="AN22" s="33">
        <v>0</v>
      </c>
      <c r="AO22" s="33">
        <v>0</v>
      </c>
      <c r="AP22" s="33">
        <v>516</v>
      </c>
      <c r="AQ22" s="33">
        <v>0</v>
      </c>
      <c r="AR22" s="32">
        <v>0</v>
      </c>
      <c r="AS22" s="32">
        <v>0</v>
      </c>
      <c r="AT22" s="170">
        <v>521</v>
      </c>
      <c r="AU22" s="145">
        <v>523</v>
      </c>
      <c r="AV22" s="33">
        <v>525</v>
      </c>
      <c r="AW22" s="33">
        <v>0</v>
      </c>
      <c r="AX22" s="33">
        <v>0</v>
      </c>
      <c r="AY22" s="33">
        <v>530</v>
      </c>
      <c r="AZ22" s="33">
        <v>0</v>
      </c>
      <c r="BA22" s="33">
        <v>0</v>
      </c>
      <c r="BB22" s="33">
        <v>0</v>
      </c>
      <c r="BC22" s="33">
        <v>0</v>
      </c>
      <c r="BD22" s="33">
        <v>534</v>
      </c>
      <c r="BE22" s="33">
        <v>0</v>
      </c>
    </row>
    <row r="23" spans="1:80" ht="14.1" customHeight="1" x14ac:dyDescent="0.25">
      <c r="A23" s="23">
        <f t="shared" si="0"/>
        <v>10</v>
      </c>
      <c r="B23" s="159" t="s">
        <v>226</v>
      </c>
      <c r="C23" s="35">
        <v>14235</v>
      </c>
      <c r="D23" s="69" t="s">
        <v>26</v>
      </c>
      <c r="E23" s="27">
        <f t="shared" si="1"/>
        <v>0</v>
      </c>
      <c r="F23" s="27" t="e">
        <f>VLOOKUP(E23,Tab!$E$2:$F$255,2,TRUE)</f>
        <v>#N/A</v>
      </c>
      <c r="G23" s="28">
        <f t="shared" si="2"/>
        <v>539</v>
      </c>
      <c r="H23" s="28">
        <f t="shared" si="3"/>
        <v>531</v>
      </c>
      <c r="I23" s="28">
        <f t="shared" si="4"/>
        <v>530</v>
      </c>
      <c r="J23" s="28">
        <f t="shared" si="5"/>
        <v>526</v>
      </c>
      <c r="K23" s="28">
        <f t="shared" si="6"/>
        <v>524</v>
      </c>
      <c r="L23" s="29">
        <f t="shared" si="7"/>
        <v>2650</v>
      </c>
      <c r="M23" s="30">
        <f t="shared" si="8"/>
        <v>530</v>
      </c>
      <c r="N23" s="31"/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526</v>
      </c>
      <c r="AM23" s="33">
        <v>530</v>
      </c>
      <c r="AN23" s="33">
        <v>0</v>
      </c>
      <c r="AO23" s="33">
        <v>0</v>
      </c>
      <c r="AP23" s="33">
        <v>539</v>
      </c>
      <c r="AQ23" s="33">
        <v>0</v>
      </c>
      <c r="AR23" s="32">
        <v>0</v>
      </c>
      <c r="AS23" s="32">
        <v>0</v>
      </c>
      <c r="AT23" s="170">
        <v>524</v>
      </c>
      <c r="AU23" s="145">
        <v>522</v>
      </c>
      <c r="AV23" s="33">
        <v>509</v>
      </c>
      <c r="AW23" s="33">
        <v>0</v>
      </c>
      <c r="AX23" s="33">
        <v>0</v>
      </c>
      <c r="AY23" s="33">
        <v>531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</row>
    <row r="24" spans="1:80" s="5" customFormat="1" ht="14.1" customHeight="1" x14ac:dyDescent="0.25">
      <c r="A24" s="23">
        <f t="shared" si="0"/>
        <v>11</v>
      </c>
      <c r="B24" s="54" t="s">
        <v>265</v>
      </c>
      <c r="C24" s="35">
        <v>10133</v>
      </c>
      <c r="D24" s="42" t="s">
        <v>67</v>
      </c>
      <c r="E24" s="27">
        <f t="shared" si="1"/>
        <v>0</v>
      </c>
      <c r="F24" s="27" t="e">
        <f>VLOOKUP(E24,Tab!$E$2:$F$255,2,TRUE)</f>
        <v>#N/A</v>
      </c>
      <c r="G24" s="28">
        <f t="shared" si="2"/>
        <v>544</v>
      </c>
      <c r="H24" s="28">
        <f t="shared" si="3"/>
        <v>542</v>
      </c>
      <c r="I24" s="28">
        <f t="shared" si="4"/>
        <v>523</v>
      </c>
      <c r="J24" s="28">
        <f t="shared" si="5"/>
        <v>519</v>
      </c>
      <c r="K24" s="28">
        <f t="shared" si="6"/>
        <v>516</v>
      </c>
      <c r="L24" s="29">
        <f t="shared" si="7"/>
        <v>2644</v>
      </c>
      <c r="M24" s="30">
        <f t="shared" si="8"/>
        <v>528.79999999999995</v>
      </c>
      <c r="N24" s="31"/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519</v>
      </c>
      <c r="AM24" s="33">
        <v>516</v>
      </c>
      <c r="AN24" s="33">
        <v>0</v>
      </c>
      <c r="AO24" s="33">
        <v>0</v>
      </c>
      <c r="AP24" s="33">
        <v>510</v>
      </c>
      <c r="AQ24" s="33">
        <v>0</v>
      </c>
      <c r="AR24" s="32">
        <v>0</v>
      </c>
      <c r="AS24" s="32">
        <v>0</v>
      </c>
      <c r="AT24" s="170">
        <v>523</v>
      </c>
      <c r="AU24" s="145">
        <v>542</v>
      </c>
      <c r="AV24" s="33">
        <v>544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508</v>
      </c>
      <c r="BE24" s="33">
        <v>0</v>
      </c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ht="14.1" customHeight="1" x14ac:dyDescent="0.25">
      <c r="A25" s="23">
        <f t="shared" si="0"/>
        <v>12</v>
      </c>
      <c r="B25" s="37" t="s">
        <v>224</v>
      </c>
      <c r="C25" s="25">
        <v>12604</v>
      </c>
      <c r="D25" s="26" t="s">
        <v>60</v>
      </c>
      <c r="E25" s="27">
        <f t="shared" si="1"/>
        <v>0</v>
      </c>
      <c r="F25" s="27" t="e">
        <f>VLOOKUP(E25,Tab!$E$2:$F$255,2,TRUE)</f>
        <v>#N/A</v>
      </c>
      <c r="G25" s="28">
        <f t="shared" si="2"/>
        <v>522</v>
      </c>
      <c r="H25" s="28">
        <f t="shared" si="3"/>
        <v>515</v>
      </c>
      <c r="I25" s="28">
        <f t="shared" si="4"/>
        <v>514</v>
      </c>
      <c r="J25" s="28">
        <f t="shared" si="5"/>
        <v>512</v>
      </c>
      <c r="K25" s="28">
        <f t="shared" si="6"/>
        <v>510</v>
      </c>
      <c r="L25" s="29">
        <f t="shared" si="7"/>
        <v>2573</v>
      </c>
      <c r="M25" s="30">
        <f t="shared" si="8"/>
        <v>514.6</v>
      </c>
      <c r="N25" s="31"/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512</v>
      </c>
      <c r="AQ25" s="33">
        <v>0</v>
      </c>
      <c r="AR25" s="32">
        <v>0</v>
      </c>
      <c r="AS25" s="32">
        <v>0</v>
      </c>
      <c r="AT25" s="170">
        <v>522</v>
      </c>
      <c r="AU25" s="145">
        <v>514</v>
      </c>
      <c r="AV25" s="33">
        <v>515</v>
      </c>
      <c r="AW25" s="33">
        <v>0</v>
      </c>
      <c r="AX25" s="33">
        <v>0</v>
      </c>
      <c r="AY25" s="33">
        <v>510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</row>
    <row r="26" spans="1:80" ht="14.1" customHeight="1" x14ac:dyDescent="0.25">
      <c r="A26" s="23">
        <f t="shared" si="0"/>
        <v>13</v>
      </c>
      <c r="B26" s="61" t="s">
        <v>207</v>
      </c>
      <c r="C26" s="35">
        <v>12715</v>
      </c>
      <c r="D26" s="160" t="s">
        <v>22</v>
      </c>
      <c r="E26" s="27">
        <f t="shared" si="1"/>
        <v>475</v>
      </c>
      <c r="F26" s="27" t="e">
        <f>VLOOKUP(E26,Tab!$E$2:$F$255,2,TRUE)</f>
        <v>#N/A</v>
      </c>
      <c r="G26" s="28">
        <f t="shared" si="2"/>
        <v>482</v>
      </c>
      <c r="H26" s="28">
        <f t="shared" si="3"/>
        <v>475</v>
      </c>
      <c r="I26" s="28">
        <f t="shared" si="4"/>
        <v>475</v>
      </c>
      <c r="J26" s="28">
        <f t="shared" si="5"/>
        <v>473</v>
      </c>
      <c r="K26" s="28">
        <f t="shared" si="6"/>
        <v>471</v>
      </c>
      <c r="L26" s="29">
        <f t="shared" si="7"/>
        <v>2376</v>
      </c>
      <c r="M26" s="30">
        <f t="shared" si="8"/>
        <v>475.2</v>
      </c>
      <c r="N26" s="31"/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475</v>
      </c>
      <c r="X26" s="33">
        <v>0</v>
      </c>
      <c r="Y26" s="33">
        <v>0</v>
      </c>
      <c r="Z26" s="33">
        <v>0</v>
      </c>
      <c r="AA26" s="33">
        <v>473</v>
      </c>
      <c r="AB26" s="33">
        <v>0</v>
      </c>
      <c r="AC26" s="33">
        <v>0</v>
      </c>
      <c r="AD26" s="33">
        <v>0</v>
      </c>
      <c r="AE26" s="33">
        <v>0</v>
      </c>
      <c r="AF26" s="33">
        <v>471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2">
        <v>0</v>
      </c>
      <c r="AS26" s="32">
        <v>0</v>
      </c>
      <c r="AT26" s="170">
        <v>0</v>
      </c>
      <c r="AU26" s="145">
        <v>482</v>
      </c>
      <c r="AV26" s="33">
        <v>0</v>
      </c>
      <c r="AW26" s="33">
        <v>0</v>
      </c>
      <c r="AX26" s="33">
        <v>0</v>
      </c>
      <c r="AY26" s="33">
        <v>0</v>
      </c>
      <c r="AZ26" s="33">
        <v>470</v>
      </c>
      <c r="BA26" s="33">
        <v>0</v>
      </c>
      <c r="BB26" s="33">
        <v>0</v>
      </c>
      <c r="BC26" s="33">
        <v>475</v>
      </c>
      <c r="BD26" s="33">
        <v>0</v>
      </c>
      <c r="BE26" s="33">
        <v>0</v>
      </c>
    </row>
    <row r="27" spans="1:80" ht="14.1" customHeight="1" x14ac:dyDescent="0.25">
      <c r="A27" s="23">
        <f t="shared" si="0"/>
        <v>14</v>
      </c>
      <c r="B27" s="60" t="s">
        <v>211</v>
      </c>
      <c r="C27" s="58">
        <v>14032</v>
      </c>
      <c r="D27" s="160" t="s">
        <v>112</v>
      </c>
      <c r="E27" s="27">
        <f t="shared" si="1"/>
        <v>0</v>
      </c>
      <c r="F27" s="27" t="e">
        <f>VLOOKUP(E27,Tab!$E$2:$F$255,2,TRUE)</f>
        <v>#N/A</v>
      </c>
      <c r="G27" s="28">
        <f t="shared" si="2"/>
        <v>496</v>
      </c>
      <c r="H27" s="28">
        <f t="shared" si="3"/>
        <v>463</v>
      </c>
      <c r="I27" s="28">
        <f t="shared" si="4"/>
        <v>460</v>
      </c>
      <c r="J27" s="28">
        <f t="shared" si="5"/>
        <v>454</v>
      </c>
      <c r="K27" s="28">
        <f t="shared" si="6"/>
        <v>451</v>
      </c>
      <c r="L27" s="29">
        <f t="shared" si="7"/>
        <v>2324</v>
      </c>
      <c r="M27" s="30">
        <f t="shared" si="8"/>
        <v>464.8</v>
      </c>
      <c r="N27" s="31"/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460</v>
      </c>
      <c r="AN27" s="33">
        <v>0</v>
      </c>
      <c r="AO27" s="33">
        <v>0</v>
      </c>
      <c r="AP27" s="33">
        <v>454</v>
      </c>
      <c r="AQ27" s="33">
        <v>0</v>
      </c>
      <c r="AR27" s="32">
        <v>0</v>
      </c>
      <c r="AS27" s="32">
        <v>0</v>
      </c>
      <c r="AT27" s="170">
        <v>463</v>
      </c>
      <c r="AU27" s="145">
        <v>496</v>
      </c>
      <c r="AV27" s="33">
        <v>0</v>
      </c>
      <c r="AW27" s="33">
        <v>0</v>
      </c>
      <c r="AX27" s="33">
        <v>0</v>
      </c>
      <c r="AY27" s="33">
        <v>451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</row>
    <row r="28" spans="1:80" s="70" customFormat="1" ht="14.1" customHeight="1" x14ac:dyDescent="0.25">
      <c r="A28" s="23">
        <f t="shared" si="0"/>
        <v>15</v>
      </c>
      <c r="B28" s="37" t="s">
        <v>217</v>
      </c>
      <c r="C28" s="25">
        <v>11457</v>
      </c>
      <c r="D28" s="53" t="s">
        <v>79</v>
      </c>
      <c r="E28" s="27">
        <f t="shared" si="1"/>
        <v>447</v>
      </c>
      <c r="F28" s="27" t="e">
        <f>VLOOKUP(E28,Tab!$E$2:$F$255,2,TRUE)</f>
        <v>#N/A</v>
      </c>
      <c r="G28" s="28">
        <f t="shared" si="2"/>
        <v>447</v>
      </c>
      <c r="H28" s="28">
        <f t="shared" si="3"/>
        <v>444</v>
      </c>
      <c r="I28" s="28">
        <f t="shared" si="4"/>
        <v>432</v>
      </c>
      <c r="J28" s="28">
        <f t="shared" si="5"/>
        <v>393</v>
      </c>
      <c r="K28" s="28">
        <f t="shared" si="6"/>
        <v>375</v>
      </c>
      <c r="L28" s="29">
        <f t="shared" si="7"/>
        <v>2091</v>
      </c>
      <c r="M28" s="30">
        <f t="shared" si="8"/>
        <v>418.2</v>
      </c>
      <c r="N28" s="31"/>
      <c r="O28" s="33">
        <v>0</v>
      </c>
      <c r="P28" s="33">
        <v>0</v>
      </c>
      <c r="Q28" s="33">
        <v>444</v>
      </c>
      <c r="R28" s="33">
        <v>0</v>
      </c>
      <c r="S28" s="33">
        <v>0</v>
      </c>
      <c r="T28" s="33">
        <v>0</v>
      </c>
      <c r="U28" s="33">
        <v>447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360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432</v>
      </c>
      <c r="AR28" s="32">
        <v>0</v>
      </c>
      <c r="AS28" s="32">
        <v>0</v>
      </c>
      <c r="AT28" s="170">
        <v>0</v>
      </c>
      <c r="AU28" s="145">
        <v>0</v>
      </c>
      <c r="AV28" s="33">
        <v>0</v>
      </c>
      <c r="AW28" s="33">
        <v>0</v>
      </c>
      <c r="AX28" s="33">
        <v>375</v>
      </c>
      <c r="AY28" s="33">
        <v>0</v>
      </c>
      <c r="AZ28" s="33">
        <v>0</v>
      </c>
      <c r="BA28" s="33">
        <v>0</v>
      </c>
      <c r="BB28" s="33">
        <v>393</v>
      </c>
      <c r="BC28" s="33">
        <v>0</v>
      </c>
      <c r="BD28" s="33">
        <v>0</v>
      </c>
      <c r="BE28" s="33">
        <v>0</v>
      </c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ht="14.1" customHeight="1" x14ac:dyDescent="0.25">
      <c r="A29" s="23">
        <f t="shared" si="0"/>
        <v>16</v>
      </c>
      <c r="B29" s="54" t="s">
        <v>222</v>
      </c>
      <c r="C29" s="35">
        <v>1097</v>
      </c>
      <c r="D29" s="158" t="s">
        <v>67</v>
      </c>
      <c r="E29" s="27">
        <f t="shared" si="1"/>
        <v>0</v>
      </c>
      <c r="F29" s="27" t="e">
        <f>VLOOKUP(E29,Tab!$E$2:$F$255,2,TRUE)</f>
        <v>#N/A</v>
      </c>
      <c r="G29" s="28">
        <f t="shared" si="2"/>
        <v>511</v>
      </c>
      <c r="H29" s="28">
        <f t="shared" si="3"/>
        <v>491</v>
      </c>
      <c r="I29" s="28">
        <f t="shared" si="4"/>
        <v>488</v>
      </c>
      <c r="J29" s="28">
        <f t="shared" si="5"/>
        <v>280</v>
      </c>
      <c r="K29" s="28">
        <f t="shared" si="6"/>
        <v>0</v>
      </c>
      <c r="L29" s="29">
        <f t="shared" si="7"/>
        <v>1770</v>
      </c>
      <c r="M29" s="30">
        <f t="shared" si="8"/>
        <v>354</v>
      </c>
      <c r="N29" s="31"/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280</v>
      </c>
      <c r="AQ29" s="33">
        <v>0</v>
      </c>
      <c r="AR29" s="32">
        <v>0</v>
      </c>
      <c r="AS29" s="32">
        <v>0</v>
      </c>
      <c r="AT29" s="170">
        <v>0</v>
      </c>
      <c r="AU29" s="145">
        <v>491</v>
      </c>
      <c r="AV29" s="33">
        <v>488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511</v>
      </c>
      <c r="BE29" s="33">
        <v>0</v>
      </c>
    </row>
    <row r="30" spans="1:80" ht="14.1" customHeight="1" x14ac:dyDescent="0.25">
      <c r="A30" s="23">
        <f t="shared" si="0"/>
        <v>17</v>
      </c>
      <c r="B30" s="60" t="s">
        <v>461</v>
      </c>
      <c r="C30" s="58">
        <v>15222</v>
      </c>
      <c r="D30" s="160" t="s">
        <v>386</v>
      </c>
      <c r="E30" s="27">
        <f t="shared" si="1"/>
        <v>440</v>
      </c>
      <c r="F30" s="27" t="e">
        <f>VLOOKUP(E30,Tab!$E$2:$F$255,2,TRUE)</f>
        <v>#N/A</v>
      </c>
      <c r="G30" s="28">
        <f t="shared" si="2"/>
        <v>440</v>
      </c>
      <c r="H30" s="28">
        <f t="shared" si="3"/>
        <v>439</v>
      </c>
      <c r="I30" s="28">
        <f t="shared" si="4"/>
        <v>428</v>
      </c>
      <c r="J30" s="28">
        <f t="shared" si="5"/>
        <v>410</v>
      </c>
      <c r="K30" s="28">
        <f t="shared" si="6"/>
        <v>0</v>
      </c>
      <c r="L30" s="29">
        <f t="shared" si="7"/>
        <v>1717</v>
      </c>
      <c r="M30" s="30">
        <f t="shared" si="8"/>
        <v>343.4</v>
      </c>
      <c r="N30" s="31"/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440</v>
      </c>
      <c r="AD30" s="33">
        <v>0</v>
      </c>
      <c r="AE30" s="33">
        <v>439</v>
      </c>
      <c r="AF30" s="33">
        <v>0</v>
      </c>
      <c r="AG30" s="33">
        <v>428</v>
      </c>
      <c r="AH30" s="33">
        <v>0</v>
      </c>
      <c r="AI30" s="33">
        <v>0</v>
      </c>
      <c r="AJ30" s="33">
        <v>0</v>
      </c>
      <c r="AK30" s="33">
        <v>410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2">
        <v>0</v>
      </c>
      <c r="AS30" s="32">
        <v>0</v>
      </c>
      <c r="AT30" s="170">
        <v>0</v>
      </c>
      <c r="AU30" s="145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</row>
    <row r="31" spans="1:80" ht="14.1" customHeight="1" x14ac:dyDescent="0.25">
      <c r="A31" s="23">
        <f t="shared" si="0"/>
        <v>18</v>
      </c>
      <c r="B31" s="60" t="s">
        <v>205</v>
      </c>
      <c r="C31" s="58">
        <v>13908</v>
      </c>
      <c r="D31" s="160" t="s">
        <v>34</v>
      </c>
      <c r="E31" s="27">
        <f t="shared" si="1"/>
        <v>527</v>
      </c>
      <c r="F31" s="27" t="str">
        <f>VLOOKUP(E31,Tab!$E$2:$F$255,2,TRUE)</f>
        <v>Não</v>
      </c>
      <c r="G31" s="28">
        <f t="shared" si="2"/>
        <v>532</v>
      </c>
      <c r="H31" s="28">
        <f t="shared" si="3"/>
        <v>527</v>
      </c>
      <c r="I31" s="28">
        <f t="shared" si="4"/>
        <v>510</v>
      </c>
      <c r="J31" s="28">
        <f t="shared" si="5"/>
        <v>0</v>
      </c>
      <c r="K31" s="28">
        <f t="shared" si="6"/>
        <v>0</v>
      </c>
      <c r="L31" s="29">
        <f t="shared" si="7"/>
        <v>1569</v>
      </c>
      <c r="M31" s="30">
        <f t="shared" si="8"/>
        <v>313.8</v>
      </c>
      <c r="N31" s="31"/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527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2">
        <v>0</v>
      </c>
      <c r="AS31" s="32">
        <v>0</v>
      </c>
      <c r="AT31" s="170">
        <v>0</v>
      </c>
      <c r="AU31" s="145">
        <v>510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532</v>
      </c>
      <c r="BE31" s="33">
        <v>0</v>
      </c>
    </row>
    <row r="32" spans="1:80" ht="14.1" customHeight="1" x14ac:dyDescent="0.25">
      <c r="A32" s="23">
        <f t="shared" si="0"/>
        <v>19</v>
      </c>
      <c r="B32" s="60" t="s">
        <v>206</v>
      </c>
      <c r="C32" s="58">
        <v>11929</v>
      </c>
      <c r="D32" s="160" t="s">
        <v>41</v>
      </c>
      <c r="E32" s="27">
        <f t="shared" si="1"/>
        <v>523</v>
      </c>
      <c r="F32" s="27" t="str">
        <f>VLOOKUP(E32,Tab!$E$2:$F$255,2,TRUE)</f>
        <v>Não</v>
      </c>
      <c r="G32" s="28">
        <f t="shared" si="2"/>
        <v>523</v>
      </c>
      <c r="H32" s="28">
        <f t="shared" si="3"/>
        <v>522</v>
      </c>
      <c r="I32" s="28">
        <f t="shared" si="4"/>
        <v>496</v>
      </c>
      <c r="J32" s="28">
        <f t="shared" si="5"/>
        <v>0</v>
      </c>
      <c r="K32" s="28">
        <f t="shared" si="6"/>
        <v>0</v>
      </c>
      <c r="L32" s="29">
        <f t="shared" si="7"/>
        <v>1541</v>
      </c>
      <c r="M32" s="30">
        <f t="shared" si="8"/>
        <v>308.2</v>
      </c>
      <c r="N32" s="31"/>
      <c r="O32" s="33">
        <v>0</v>
      </c>
      <c r="P32" s="33">
        <v>0</v>
      </c>
      <c r="Q32" s="33">
        <v>523</v>
      </c>
      <c r="R32" s="33">
        <v>0</v>
      </c>
      <c r="S32" s="33">
        <v>0</v>
      </c>
      <c r="T32" s="33">
        <v>0</v>
      </c>
      <c r="U32" s="33">
        <v>522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496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2">
        <v>0</v>
      </c>
      <c r="AS32" s="32">
        <v>0</v>
      </c>
      <c r="AT32" s="170">
        <v>0</v>
      </c>
      <c r="AU32" s="145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</row>
    <row r="33" spans="1:80" ht="14.1" customHeight="1" x14ac:dyDescent="0.25">
      <c r="A33" s="23">
        <f t="shared" si="0"/>
        <v>20</v>
      </c>
      <c r="B33" s="159" t="s">
        <v>460</v>
      </c>
      <c r="C33" s="35">
        <v>15142</v>
      </c>
      <c r="D33" s="69" t="s">
        <v>386</v>
      </c>
      <c r="E33" s="27">
        <f t="shared" si="1"/>
        <v>498</v>
      </c>
      <c r="F33" s="27" t="e">
        <f>VLOOKUP(E33,Tab!$E$2:$F$255,2,TRUE)</f>
        <v>#N/A</v>
      </c>
      <c r="G33" s="39">
        <f t="shared" si="2"/>
        <v>499</v>
      </c>
      <c r="H33" s="39">
        <f t="shared" si="3"/>
        <v>498</v>
      </c>
      <c r="I33" s="39">
        <f t="shared" si="4"/>
        <v>487</v>
      </c>
      <c r="J33" s="39">
        <f t="shared" si="5"/>
        <v>0</v>
      </c>
      <c r="K33" s="39">
        <f t="shared" si="6"/>
        <v>0</v>
      </c>
      <c r="L33" s="29">
        <f t="shared" si="7"/>
        <v>1484</v>
      </c>
      <c r="M33" s="30">
        <f t="shared" si="8"/>
        <v>296.8</v>
      </c>
      <c r="N33" s="31"/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498</v>
      </c>
      <c r="AD33" s="33">
        <v>0</v>
      </c>
      <c r="AE33" s="33">
        <v>0</v>
      </c>
      <c r="AF33" s="33">
        <v>0</v>
      </c>
      <c r="AG33" s="33">
        <v>487</v>
      </c>
      <c r="AH33" s="33">
        <v>0</v>
      </c>
      <c r="AI33" s="33">
        <v>0</v>
      </c>
      <c r="AJ33" s="33">
        <v>0</v>
      </c>
      <c r="AK33" s="33">
        <v>499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2">
        <v>0</v>
      </c>
      <c r="AS33" s="32">
        <v>0</v>
      </c>
      <c r="AT33" s="170">
        <v>0</v>
      </c>
      <c r="AU33" s="145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</row>
    <row r="34" spans="1:80" ht="14.1" customHeight="1" x14ac:dyDescent="0.25">
      <c r="A34" s="23">
        <f t="shared" si="0"/>
        <v>21</v>
      </c>
      <c r="B34" s="60" t="s">
        <v>213</v>
      </c>
      <c r="C34" s="58">
        <v>13127</v>
      </c>
      <c r="D34" s="160" t="s">
        <v>79</v>
      </c>
      <c r="E34" s="27">
        <f t="shared" si="1"/>
        <v>347</v>
      </c>
      <c r="F34" s="27" t="e">
        <f>VLOOKUP(E34,Tab!$E$2:$F$255,2,TRUE)</f>
        <v>#N/A</v>
      </c>
      <c r="G34" s="28">
        <f t="shared" si="2"/>
        <v>390</v>
      </c>
      <c r="H34" s="28">
        <f t="shared" si="3"/>
        <v>374</v>
      </c>
      <c r="I34" s="28">
        <f t="shared" si="4"/>
        <v>369</v>
      </c>
      <c r="J34" s="28">
        <f t="shared" si="5"/>
        <v>347</v>
      </c>
      <c r="K34" s="28">
        <f t="shared" si="6"/>
        <v>0</v>
      </c>
      <c r="L34" s="29">
        <f t="shared" si="7"/>
        <v>1480</v>
      </c>
      <c r="M34" s="30">
        <f t="shared" si="8"/>
        <v>296</v>
      </c>
      <c r="N34" s="31"/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347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374</v>
      </c>
      <c r="AR34" s="32">
        <v>0</v>
      </c>
      <c r="AS34" s="32">
        <v>369</v>
      </c>
      <c r="AT34" s="170">
        <v>0</v>
      </c>
      <c r="AU34" s="145">
        <v>0</v>
      </c>
      <c r="AV34" s="33">
        <v>0</v>
      </c>
      <c r="AW34" s="33">
        <v>0</v>
      </c>
      <c r="AX34" s="33">
        <v>390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</row>
    <row r="35" spans="1:80" ht="14.1" customHeight="1" x14ac:dyDescent="0.25">
      <c r="A35" s="23">
        <f t="shared" si="0"/>
        <v>22</v>
      </c>
      <c r="B35" s="60" t="s">
        <v>478</v>
      </c>
      <c r="C35" s="58">
        <v>15158</v>
      </c>
      <c r="D35" s="160" t="s">
        <v>79</v>
      </c>
      <c r="E35" s="27">
        <f t="shared" si="1"/>
        <v>380</v>
      </c>
      <c r="F35" s="27" t="e">
        <f>VLOOKUP(E35,Tab!$E$2:$F$255,2,TRUE)</f>
        <v>#N/A</v>
      </c>
      <c r="G35" s="28">
        <f t="shared" si="2"/>
        <v>380</v>
      </c>
      <c r="H35" s="28">
        <f t="shared" si="3"/>
        <v>374</v>
      </c>
      <c r="I35" s="28">
        <f t="shared" si="4"/>
        <v>362</v>
      </c>
      <c r="J35" s="28">
        <f t="shared" si="5"/>
        <v>346</v>
      </c>
      <c r="K35" s="28">
        <f t="shared" si="6"/>
        <v>0</v>
      </c>
      <c r="L35" s="29">
        <f t="shared" si="7"/>
        <v>1462</v>
      </c>
      <c r="M35" s="30">
        <f t="shared" si="8"/>
        <v>292.39999999999998</v>
      </c>
      <c r="N35" s="31"/>
      <c r="O35" s="33">
        <v>0</v>
      </c>
      <c r="P35" s="33">
        <v>0</v>
      </c>
      <c r="Q35" s="33">
        <v>362</v>
      </c>
      <c r="R35" s="33">
        <v>0</v>
      </c>
      <c r="S35" s="33">
        <v>0</v>
      </c>
      <c r="T35" s="33">
        <v>0</v>
      </c>
      <c r="U35" s="33">
        <v>380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374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346</v>
      </c>
      <c r="AR35" s="32">
        <v>0</v>
      </c>
      <c r="AS35" s="32">
        <v>0</v>
      </c>
      <c r="AT35" s="170">
        <v>0</v>
      </c>
      <c r="AU35" s="145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</row>
    <row r="36" spans="1:80" ht="14.1" customHeight="1" x14ac:dyDescent="0.25">
      <c r="A36" s="23">
        <f t="shared" si="0"/>
        <v>23</v>
      </c>
      <c r="B36" s="60" t="s">
        <v>216</v>
      </c>
      <c r="C36" s="58">
        <v>14028</v>
      </c>
      <c r="D36" s="160" t="s">
        <v>24</v>
      </c>
      <c r="E36" s="27">
        <f t="shared" si="1"/>
        <v>480</v>
      </c>
      <c r="F36" s="27" t="e">
        <f>VLOOKUP(E36,Tab!$E$2:$F$255,2,TRUE)</f>
        <v>#N/A</v>
      </c>
      <c r="G36" s="28">
        <f t="shared" si="2"/>
        <v>494</v>
      </c>
      <c r="H36" s="28">
        <f t="shared" si="3"/>
        <v>480</v>
      </c>
      <c r="I36" s="28">
        <f t="shared" si="4"/>
        <v>473</v>
      </c>
      <c r="J36" s="28">
        <f t="shared" si="5"/>
        <v>0</v>
      </c>
      <c r="K36" s="28">
        <f t="shared" si="6"/>
        <v>0</v>
      </c>
      <c r="L36" s="29">
        <f t="shared" si="7"/>
        <v>1447</v>
      </c>
      <c r="M36" s="30">
        <f t="shared" si="8"/>
        <v>289.39999999999998</v>
      </c>
      <c r="N36" s="31"/>
      <c r="O36" s="33">
        <v>473</v>
      </c>
      <c r="P36" s="33">
        <v>0</v>
      </c>
      <c r="Q36" s="33">
        <v>0</v>
      </c>
      <c r="R36" s="33">
        <v>480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2">
        <v>0</v>
      </c>
      <c r="AS36" s="32">
        <v>0</v>
      </c>
      <c r="AT36" s="170">
        <v>0</v>
      </c>
      <c r="AU36" s="145">
        <v>0</v>
      </c>
      <c r="AV36" s="33">
        <v>0</v>
      </c>
      <c r="AW36" s="33">
        <v>494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</row>
    <row r="37" spans="1:80" ht="14.1" customHeight="1" x14ac:dyDescent="0.25">
      <c r="A37" s="23">
        <f t="shared" si="0"/>
        <v>24</v>
      </c>
      <c r="B37" s="61" t="s">
        <v>473</v>
      </c>
      <c r="C37" s="35">
        <v>15180</v>
      </c>
      <c r="D37" s="158" t="s">
        <v>290</v>
      </c>
      <c r="E37" s="27">
        <f t="shared" si="1"/>
        <v>0</v>
      </c>
      <c r="F37" s="27" t="e">
        <f>VLOOKUP(E37,Tab!$E$2:$F$255,2,TRUE)</f>
        <v>#N/A</v>
      </c>
      <c r="G37" s="28">
        <f t="shared" si="2"/>
        <v>484</v>
      </c>
      <c r="H37" s="28">
        <f t="shared" si="3"/>
        <v>429</v>
      </c>
      <c r="I37" s="28">
        <f t="shared" si="4"/>
        <v>420</v>
      </c>
      <c r="J37" s="28">
        <f t="shared" si="5"/>
        <v>0</v>
      </c>
      <c r="K37" s="28">
        <f t="shared" si="6"/>
        <v>0</v>
      </c>
      <c r="L37" s="29">
        <f t="shared" si="7"/>
        <v>1333</v>
      </c>
      <c r="M37" s="30">
        <f t="shared" si="8"/>
        <v>266.60000000000002</v>
      </c>
      <c r="N37" s="31"/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484</v>
      </c>
      <c r="AI37" s="33">
        <v>0</v>
      </c>
      <c r="AJ37" s="33">
        <v>0</v>
      </c>
      <c r="AK37" s="33">
        <v>0</v>
      </c>
      <c r="AL37" s="33">
        <v>0</v>
      </c>
      <c r="AM37" s="33">
        <v>420</v>
      </c>
      <c r="AN37" s="33">
        <v>0</v>
      </c>
      <c r="AO37" s="33">
        <v>0</v>
      </c>
      <c r="AP37" s="33">
        <v>0</v>
      </c>
      <c r="AQ37" s="33">
        <v>0</v>
      </c>
      <c r="AR37" s="32">
        <v>0</v>
      </c>
      <c r="AS37" s="32">
        <v>0</v>
      </c>
      <c r="AT37" s="170">
        <v>429</v>
      </c>
      <c r="AU37" s="145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</row>
    <row r="38" spans="1:80" ht="14.1" customHeight="1" x14ac:dyDescent="0.25">
      <c r="A38" s="23">
        <f t="shared" si="0"/>
        <v>25</v>
      </c>
      <c r="B38" s="159" t="s">
        <v>209</v>
      </c>
      <c r="C38" s="35">
        <v>13708</v>
      </c>
      <c r="D38" s="69" t="s">
        <v>57</v>
      </c>
      <c r="E38" s="27">
        <f t="shared" si="1"/>
        <v>0</v>
      </c>
      <c r="F38" s="27" t="e">
        <f>VLOOKUP(E38,Tab!$E$2:$F$255,2,TRUE)</f>
        <v>#N/A</v>
      </c>
      <c r="G38" s="39">
        <f t="shared" si="2"/>
        <v>535</v>
      </c>
      <c r="H38" s="39">
        <f t="shared" si="3"/>
        <v>512</v>
      </c>
      <c r="I38" s="39">
        <f t="shared" si="4"/>
        <v>0</v>
      </c>
      <c r="J38" s="39">
        <f t="shared" si="5"/>
        <v>0</v>
      </c>
      <c r="K38" s="39">
        <f t="shared" si="6"/>
        <v>0</v>
      </c>
      <c r="L38" s="29">
        <f t="shared" si="7"/>
        <v>1047</v>
      </c>
      <c r="M38" s="30">
        <f t="shared" si="8"/>
        <v>209.4</v>
      </c>
      <c r="N38" s="31"/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2">
        <v>0</v>
      </c>
      <c r="AS38" s="32">
        <v>0</v>
      </c>
      <c r="AT38" s="170">
        <v>0</v>
      </c>
      <c r="AU38" s="145">
        <v>512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535</v>
      </c>
      <c r="BE38" s="33">
        <v>0</v>
      </c>
    </row>
    <row r="39" spans="1:80" ht="14.1" customHeight="1" x14ac:dyDescent="0.25">
      <c r="A39" s="23">
        <f t="shared" si="0"/>
        <v>26</v>
      </c>
      <c r="B39" s="54" t="s">
        <v>219</v>
      </c>
      <c r="C39" s="35">
        <v>5346</v>
      </c>
      <c r="D39" s="158" t="s">
        <v>67</v>
      </c>
      <c r="E39" s="27">
        <f t="shared" si="1"/>
        <v>0</v>
      </c>
      <c r="F39" s="27" t="e">
        <f>VLOOKUP(E39,Tab!$E$2:$F$255,2,TRUE)</f>
        <v>#N/A</v>
      </c>
      <c r="G39" s="28">
        <f t="shared" si="2"/>
        <v>516</v>
      </c>
      <c r="H39" s="28">
        <f t="shared" si="3"/>
        <v>515</v>
      </c>
      <c r="I39" s="28">
        <f t="shared" si="4"/>
        <v>0</v>
      </c>
      <c r="J39" s="28">
        <f t="shared" si="5"/>
        <v>0</v>
      </c>
      <c r="K39" s="28">
        <f t="shared" si="6"/>
        <v>0</v>
      </c>
      <c r="L39" s="29">
        <f t="shared" si="7"/>
        <v>1031</v>
      </c>
      <c r="M39" s="30">
        <f t="shared" si="8"/>
        <v>206.2</v>
      </c>
      <c r="N39" s="31"/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2">
        <v>0</v>
      </c>
      <c r="AS39" s="32">
        <v>0</v>
      </c>
      <c r="AT39" s="170">
        <v>0</v>
      </c>
      <c r="AU39" s="145">
        <v>516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515</v>
      </c>
      <c r="BE39" s="33">
        <v>0</v>
      </c>
    </row>
    <row r="40" spans="1:80" ht="14.1" customHeight="1" x14ac:dyDescent="0.25">
      <c r="A40" s="23">
        <f t="shared" si="0"/>
        <v>27</v>
      </c>
      <c r="B40" s="59" t="s">
        <v>220</v>
      </c>
      <c r="C40" s="58">
        <v>10054</v>
      </c>
      <c r="D40" s="160" t="s">
        <v>57</v>
      </c>
      <c r="E40" s="27">
        <f t="shared" si="1"/>
        <v>0</v>
      </c>
      <c r="F40" s="27" t="e">
        <f>VLOOKUP(E40,Tab!$E$2:$F$255,2,TRUE)</f>
        <v>#N/A</v>
      </c>
      <c r="G40" s="28">
        <f t="shared" si="2"/>
        <v>507</v>
      </c>
      <c r="H40" s="28">
        <f t="shared" si="3"/>
        <v>479</v>
      </c>
      <c r="I40" s="28">
        <f t="shared" si="4"/>
        <v>0</v>
      </c>
      <c r="J40" s="28">
        <f t="shared" si="5"/>
        <v>0</v>
      </c>
      <c r="K40" s="28">
        <f t="shared" si="6"/>
        <v>0</v>
      </c>
      <c r="L40" s="29">
        <f t="shared" si="7"/>
        <v>986</v>
      </c>
      <c r="M40" s="30">
        <f t="shared" si="8"/>
        <v>197.2</v>
      </c>
      <c r="N40" s="31"/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2">
        <v>0</v>
      </c>
      <c r="AS40" s="32">
        <v>0</v>
      </c>
      <c r="AT40" s="170">
        <v>0</v>
      </c>
      <c r="AU40" s="145">
        <v>479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507</v>
      </c>
      <c r="BE40" s="33">
        <v>0</v>
      </c>
    </row>
    <row r="41" spans="1:80" ht="14.1" customHeight="1" x14ac:dyDescent="0.25">
      <c r="A41" s="23">
        <f t="shared" si="0"/>
        <v>28</v>
      </c>
      <c r="B41" s="54" t="s">
        <v>214</v>
      </c>
      <c r="C41" s="35">
        <v>6303</v>
      </c>
      <c r="D41" s="158" t="s">
        <v>41</v>
      </c>
      <c r="E41" s="27">
        <f t="shared" si="1"/>
        <v>0</v>
      </c>
      <c r="F41" s="27" t="e">
        <f>VLOOKUP(E41,Tab!$E$2:$F$255,2,TRUE)</f>
        <v>#N/A</v>
      </c>
      <c r="G41" s="28">
        <f t="shared" si="2"/>
        <v>484</v>
      </c>
      <c r="H41" s="28">
        <f t="shared" si="3"/>
        <v>465</v>
      </c>
      <c r="I41" s="28">
        <f t="shared" si="4"/>
        <v>0</v>
      </c>
      <c r="J41" s="28">
        <f t="shared" si="5"/>
        <v>0</v>
      </c>
      <c r="K41" s="28">
        <f t="shared" si="6"/>
        <v>0</v>
      </c>
      <c r="L41" s="29">
        <f t="shared" si="7"/>
        <v>949</v>
      </c>
      <c r="M41" s="30">
        <f t="shared" si="8"/>
        <v>189.8</v>
      </c>
      <c r="N41" s="31"/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2">
        <v>0</v>
      </c>
      <c r="AS41" s="32">
        <v>0</v>
      </c>
      <c r="AT41" s="170">
        <v>0</v>
      </c>
      <c r="AU41" s="145">
        <v>0</v>
      </c>
      <c r="AV41" s="33">
        <v>0</v>
      </c>
      <c r="AW41" s="33">
        <v>0</v>
      </c>
      <c r="AX41" s="33">
        <v>465</v>
      </c>
      <c r="AY41" s="33">
        <v>0</v>
      </c>
      <c r="AZ41" s="33">
        <v>0</v>
      </c>
      <c r="BA41" s="33">
        <v>0</v>
      </c>
      <c r="BB41" s="33">
        <v>484</v>
      </c>
      <c r="BC41" s="33">
        <v>0</v>
      </c>
      <c r="BD41" s="33">
        <v>0</v>
      </c>
      <c r="BE41" s="33">
        <v>0</v>
      </c>
    </row>
    <row r="42" spans="1:80" ht="14.1" customHeight="1" x14ac:dyDescent="0.25">
      <c r="A42" s="23">
        <f t="shared" si="0"/>
        <v>29</v>
      </c>
      <c r="B42" s="60" t="s">
        <v>326</v>
      </c>
      <c r="C42" s="58">
        <v>13653</v>
      </c>
      <c r="D42" s="160" t="s">
        <v>44</v>
      </c>
      <c r="E42" s="27">
        <f t="shared" si="1"/>
        <v>474</v>
      </c>
      <c r="F42" s="27" t="e">
        <f>VLOOKUP(E42,Tab!$E$2:$F$255,2,TRUE)</f>
        <v>#N/A</v>
      </c>
      <c r="G42" s="28">
        <f t="shared" si="2"/>
        <v>474</v>
      </c>
      <c r="H42" s="28">
        <f t="shared" si="3"/>
        <v>462</v>
      </c>
      <c r="I42" s="28">
        <f t="shared" si="4"/>
        <v>0</v>
      </c>
      <c r="J42" s="28">
        <f t="shared" si="5"/>
        <v>0</v>
      </c>
      <c r="K42" s="28">
        <f t="shared" si="6"/>
        <v>0</v>
      </c>
      <c r="L42" s="29">
        <f t="shared" si="7"/>
        <v>936</v>
      </c>
      <c r="M42" s="30">
        <f t="shared" si="8"/>
        <v>187.2</v>
      </c>
      <c r="N42" s="31"/>
      <c r="O42" s="33">
        <v>0</v>
      </c>
      <c r="P42" s="33">
        <v>0</v>
      </c>
      <c r="Q42" s="33">
        <v>0</v>
      </c>
      <c r="R42" s="33">
        <v>0</v>
      </c>
      <c r="S42" s="33">
        <v>462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474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2">
        <v>0</v>
      </c>
      <c r="AS42" s="32">
        <v>0</v>
      </c>
      <c r="AT42" s="170">
        <v>0</v>
      </c>
      <c r="AU42" s="145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</row>
    <row r="43" spans="1:80" ht="14.1" customHeight="1" x14ac:dyDescent="0.25">
      <c r="A43" s="23">
        <f t="shared" si="0"/>
        <v>30</v>
      </c>
      <c r="B43" s="60" t="s">
        <v>545</v>
      </c>
      <c r="C43" s="58">
        <v>12047</v>
      </c>
      <c r="D43" s="160" t="s">
        <v>79</v>
      </c>
      <c r="E43" s="27">
        <f t="shared" si="1"/>
        <v>465</v>
      </c>
      <c r="F43" s="27" t="e">
        <f>VLOOKUP(E43,Tab!$E$2:$F$255,2,TRUE)</f>
        <v>#N/A</v>
      </c>
      <c r="G43" s="28">
        <f t="shared" si="2"/>
        <v>465</v>
      </c>
      <c r="H43" s="28">
        <f t="shared" si="3"/>
        <v>462</v>
      </c>
      <c r="I43" s="28">
        <f t="shared" si="4"/>
        <v>0</v>
      </c>
      <c r="J43" s="28">
        <f t="shared" si="5"/>
        <v>0</v>
      </c>
      <c r="K43" s="28">
        <f t="shared" si="6"/>
        <v>0</v>
      </c>
      <c r="L43" s="29">
        <f t="shared" si="7"/>
        <v>927</v>
      </c>
      <c r="M43" s="30">
        <f t="shared" si="8"/>
        <v>185.4</v>
      </c>
      <c r="N43" s="31"/>
      <c r="O43" s="33">
        <v>0</v>
      </c>
      <c r="P43" s="33">
        <v>0</v>
      </c>
      <c r="Q43" s="33">
        <v>462</v>
      </c>
      <c r="R43" s="33">
        <v>0</v>
      </c>
      <c r="S43" s="33">
        <v>0</v>
      </c>
      <c r="T43" s="33">
        <v>0</v>
      </c>
      <c r="U43" s="33">
        <v>465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2">
        <v>0</v>
      </c>
      <c r="AS43" s="32">
        <v>0</v>
      </c>
      <c r="AT43" s="170">
        <v>0</v>
      </c>
      <c r="AU43" s="145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</row>
    <row r="44" spans="1:80" ht="14.1" customHeight="1" x14ac:dyDescent="0.25">
      <c r="A44" s="23">
        <f t="shared" si="0"/>
        <v>31</v>
      </c>
      <c r="B44" s="60" t="s">
        <v>389</v>
      </c>
      <c r="C44" s="58">
        <v>14915</v>
      </c>
      <c r="D44" s="160" t="s">
        <v>98</v>
      </c>
      <c r="E44" s="27">
        <f t="shared" si="1"/>
        <v>448</v>
      </c>
      <c r="F44" s="27" t="e">
        <f>VLOOKUP(E44,Tab!$E$2:$F$255,2,TRUE)</f>
        <v>#N/A</v>
      </c>
      <c r="G44" s="28">
        <f t="shared" si="2"/>
        <v>471</v>
      </c>
      <c r="H44" s="28">
        <f t="shared" si="3"/>
        <v>448</v>
      </c>
      <c r="I44" s="28">
        <f t="shared" si="4"/>
        <v>0</v>
      </c>
      <c r="J44" s="28">
        <f t="shared" si="5"/>
        <v>0</v>
      </c>
      <c r="K44" s="28">
        <f t="shared" si="6"/>
        <v>0</v>
      </c>
      <c r="L44" s="29">
        <f t="shared" si="7"/>
        <v>919</v>
      </c>
      <c r="M44" s="30">
        <f t="shared" si="8"/>
        <v>183.8</v>
      </c>
      <c r="N44" s="31"/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448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2">
        <v>0</v>
      </c>
      <c r="AS44" s="32">
        <v>0</v>
      </c>
      <c r="AT44" s="170">
        <v>0</v>
      </c>
      <c r="AU44" s="145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471</v>
      </c>
      <c r="BD44" s="33">
        <v>0</v>
      </c>
      <c r="BE44" s="33">
        <v>0</v>
      </c>
    </row>
    <row r="45" spans="1:80" ht="14.1" customHeight="1" x14ac:dyDescent="0.25">
      <c r="A45" s="23">
        <f t="shared" si="0"/>
        <v>32</v>
      </c>
      <c r="B45" s="159" t="s">
        <v>221</v>
      </c>
      <c r="C45" s="35">
        <v>10171</v>
      </c>
      <c r="D45" s="69" t="s">
        <v>79</v>
      </c>
      <c r="E45" s="27">
        <f t="shared" si="1"/>
        <v>481</v>
      </c>
      <c r="F45" s="27" t="e">
        <f>VLOOKUP(E45,Tab!$E$2:$F$255,2,TRUE)</f>
        <v>#N/A</v>
      </c>
      <c r="G45" s="28">
        <f t="shared" si="2"/>
        <v>481</v>
      </c>
      <c r="H45" s="28">
        <f t="shared" si="3"/>
        <v>422</v>
      </c>
      <c r="I45" s="28">
        <f t="shared" si="4"/>
        <v>0</v>
      </c>
      <c r="J45" s="28">
        <f t="shared" si="5"/>
        <v>0</v>
      </c>
      <c r="K45" s="28">
        <f t="shared" si="6"/>
        <v>0</v>
      </c>
      <c r="L45" s="29">
        <f t="shared" si="7"/>
        <v>903</v>
      </c>
      <c r="M45" s="30">
        <f t="shared" si="8"/>
        <v>180.6</v>
      </c>
      <c r="N45" s="31"/>
      <c r="O45" s="33">
        <v>0</v>
      </c>
      <c r="P45" s="33">
        <v>0</v>
      </c>
      <c r="Q45" s="33">
        <v>481</v>
      </c>
      <c r="R45" s="33">
        <v>0</v>
      </c>
      <c r="S45" s="33">
        <v>0</v>
      </c>
      <c r="T45" s="33">
        <v>0</v>
      </c>
      <c r="U45" s="33">
        <v>422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2">
        <v>0</v>
      </c>
      <c r="AS45" s="32">
        <v>0</v>
      </c>
      <c r="AT45" s="170">
        <v>0</v>
      </c>
      <c r="AU45" s="145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</row>
    <row r="46" spans="1:80" ht="14.1" customHeight="1" x14ac:dyDescent="0.25">
      <c r="A46" s="23">
        <f t="shared" si="0"/>
        <v>33</v>
      </c>
      <c r="B46" s="60" t="s">
        <v>360</v>
      </c>
      <c r="C46" s="58">
        <v>13056</v>
      </c>
      <c r="D46" s="160" t="s">
        <v>60</v>
      </c>
      <c r="E46" s="27">
        <f t="shared" ref="E46:E68" si="9">MAX(O46:AG46)</f>
        <v>0</v>
      </c>
      <c r="F46" s="27" t="e">
        <f>VLOOKUP(E46,Tab!$E$2:$F$255,2,TRUE)</f>
        <v>#N/A</v>
      </c>
      <c r="G46" s="28">
        <f t="shared" ref="G46:G68" si="10">LARGE(O46:BE46,1)</f>
        <v>453</v>
      </c>
      <c r="H46" s="28">
        <f t="shared" ref="H46:H68" si="11">LARGE(O46:BE46,2)</f>
        <v>441</v>
      </c>
      <c r="I46" s="28">
        <f t="shared" ref="I46:I68" si="12">LARGE(O46:BE46,3)</f>
        <v>0</v>
      </c>
      <c r="J46" s="28">
        <f t="shared" ref="J46:J68" si="13">LARGE(O46:BE46,4)</f>
        <v>0</v>
      </c>
      <c r="K46" s="28">
        <f t="shared" ref="K46:K68" si="14">LARGE(O46:BE46,5)</f>
        <v>0</v>
      </c>
      <c r="L46" s="29">
        <f t="shared" ref="L46:L77" si="15">SUM(G46:K46)</f>
        <v>894</v>
      </c>
      <c r="M46" s="30">
        <f t="shared" ref="M46:M77" si="16">L46/5</f>
        <v>178.8</v>
      </c>
      <c r="N46" s="31"/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453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2">
        <v>0</v>
      </c>
      <c r="AS46" s="32">
        <v>0</v>
      </c>
      <c r="AT46" s="170">
        <v>441</v>
      </c>
      <c r="AU46" s="145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</row>
    <row r="47" spans="1:80" ht="14.1" customHeight="1" x14ac:dyDescent="0.25">
      <c r="A47" s="23">
        <f t="shared" si="0"/>
        <v>34</v>
      </c>
      <c r="B47" s="60" t="s">
        <v>311</v>
      </c>
      <c r="C47" s="58">
        <v>14605</v>
      </c>
      <c r="D47" s="160" t="s">
        <v>57</v>
      </c>
      <c r="E47" s="27">
        <f t="shared" si="9"/>
        <v>0</v>
      </c>
      <c r="F47" s="27" t="e">
        <f>VLOOKUP(E47,Tab!$E$2:$F$255,2,TRUE)</f>
        <v>#N/A</v>
      </c>
      <c r="G47" s="28">
        <f t="shared" si="10"/>
        <v>453</v>
      </c>
      <c r="H47" s="28">
        <f t="shared" si="11"/>
        <v>433</v>
      </c>
      <c r="I47" s="28">
        <f t="shared" si="12"/>
        <v>0</v>
      </c>
      <c r="J47" s="28">
        <f t="shared" si="13"/>
        <v>0</v>
      </c>
      <c r="K47" s="28">
        <f t="shared" si="14"/>
        <v>0</v>
      </c>
      <c r="L47" s="29">
        <f t="shared" si="15"/>
        <v>886</v>
      </c>
      <c r="M47" s="30">
        <f t="shared" si="16"/>
        <v>177.2</v>
      </c>
      <c r="N47" s="31"/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2">
        <v>0</v>
      </c>
      <c r="AS47" s="32">
        <v>0</v>
      </c>
      <c r="AT47" s="170">
        <v>0</v>
      </c>
      <c r="AU47" s="145">
        <v>453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433</v>
      </c>
      <c r="BE47" s="33">
        <v>0</v>
      </c>
    </row>
    <row r="48" spans="1:80" s="5" customFormat="1" ht="14.1" customHeight="1" x14ac:dyDescent="0.25">
      <c r="A48" s="23">
        <f t="shared" si="0"/>
        <v>35</v>
      </c>
      <c r="B48" s="159" t="s">
        <v>223</v>
      </c>
      <c r="C48" s="35">
        <v>11740</v>
      </c>
      <c r="D48" s="69" t="s">
        <v>79</v>
      </c>
      <c r="E48" s="27">
        <f t="shared" si="9"/>
        <v>442</v>
      </c>
      <c r="F48" s="30" t="e">
        <f>VLOOKUP(E48,Tab!$E$2:$F$255,2,TRUE)</f>
        <v>#N/A</v>
      </c>
      <c r="G48" s="39">
        <f t="shared" si="10"/>
        <v>442</v>
      </c>
      <c r="H48" s="39">
        <f t="shared" si="11"/>
        <v>437</v>
      </c>
      <c r="I48" s="39">
        <f t="shared" si="12"/>
        <v>0</v>
      </c>
      <c r="J48" s="39">
        <f t="shared" si="13"/>
        <v>0</v>
      </c>
      <c r="K48" s="39">
        <f t="shared" si="14"/>
        <v>0</v>
      </c>
      <c r="L48" s="29">
        <f t="shared" si="15"/>
        <v>879</v>
      </c>
      <c r="M48" s="30">
        <f t="shared" si="16"/>
        <v>175.8</v>
      </c>
      <c r="N48" s="31"/>
      <c r="O48" s="33">
        <v>0</v>
      </c>
      <c r="P48" s="33">
        <v>0</v>
      </c>
      <c r="Q48" s="33">
        <v>442</v>
      </c>
      <c r="R48" s="33">
        <v>0</v>
      </c>
      <c r="S48" s="33">
        <v>0</v>
      </c>
      <c r="T48" s="33">
        <v>0</v>
      </c>
      <c r="U48" s="33">
        <v>437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2">
        <v>0</v>
      </c>
      <c r="AS48" s="32">
        <v>0</v>
      </c>
      <c r="AT48" s="170">
        <v>0</v>
      </c>
      <c r="AU48" s="145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1:80" ht="14.1" customHeight="1" x14ac:dyDescent="0.25">
      <c r="A49" s="23">
        <f t="shared" si="0"/>
        <v>36</v>
      </c>
      <c r="B49" s="60" t="s">
        <v>553</v>
      </c>
      <c r="C49" s="58">
        <v>15362</v>
      </c>
      <c r="D49" s="160" t="s">
        <v>24</v>
      </c>
      <c r="E49" s="27">
        <f t="shared" si="9"/>
        <v>448</v>
      </c>
      <c r="F49" s="27" t="e">
        <f>VLOOKUP(E49,Tab!$E$2:$F$255,2,TRUE)</f>
        <v>#N/A</v>
      </c>
      <c r="G49" s="28">
        <f t="shared" si="10"/>
        <v>448</v>
      </c>
      <c r="H49" s="28">
        <f t="shared" si="11"/>
        <v>422</v>
      </c>
      <c r="I49" s="28">
        <f t="shared" si="12"/>
        <v>0</v>
      </c>
      <c r="J49" s="28">
        <f t="shared" si="13"/>
        <v>0</v>
      </c>
      <c r="K49" s="28">
        <f t="shared" si="14"/>
        <v>0</v>
      </c>
      <c r="L49" s="29">
        <f t="shared" si="15"/>
        <v>870</v>
      </c>
      <c r="M49" s="30">
        <f t="shared" si="16"/>
        <v>174</v>
      </c>
      <c r="N49" s="31"/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448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422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2">
        <v>0</v>
      </c>
      <c r="AS49" s="32">
        <v>0</v>
      </c>
      <c r="AT49" s="170">
        <v>0</v>
      </c>
      <c r="AU49" s="145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</row>
    <row r="50" spans="1:80" ht="14.1" customHeight="1" x14ac:dyDescent="0.25">
      <c r="A50" s="23">
        <f t="shared" si="0"/>
        <v>37</v>
      </c>
      <c r="B50" s="61" t="s">
        <v>546</v>
      </c>
      <c r="C50" s="25">
        <v>15427</v>
      </c>
      <c r="D50" s="38" t="s">
        <v>24</v>
      </c>
      <c r="E50" s="27">
        <f t="shared" si="9"/>
        <v>352</v>
      </c>
      <c r="F50" s="27" t="e">
        <f>VLOOKUP(E50,Tab!$E$2:$F$255,2,TRUE)</f>
        <v>#N/A</v>
      </c>
      <c r="G50" s="39">
        <f t="shared" si="10"/>
        <v>352</v>
      </c>
      <c r="H50" s="39">
        <f t="shared" si="11"/>
        <v>248</v>
      </c>
      <c r="I50" s="39">
        <f t="shared" si="12"/>
        <v>0</v>
      </c>
      <c r="J50" s="39">
        <f t="shared" si="13"/>
        <v>0</v>
      </c>
      <c r="K50" s="39">
        <f t="shared" si="14"/>
        <v>0</v>
      </c>
      <c r="L50" s="29">
        <f t="shared" si="15"/>
        <v>600</v>
      </c>
      <c r="M50" s="30">
        <f t="shared" si="16"/>
        <v>120</v>
      </c>
      <c r="N50" s="31"/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352</v>
      </c>
      <c r="U50" s="33">
        <v>0</v>
      </c>
      <c r="V50" s="33">
        <v>0</v>
      </c>
      <c r="W50" s="33">
        <v>0</v>
      </c>
      <c r="X50" s="33">
        <v>248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2">
        <v>0</v>
      </c>
      <c r="AS50" s="32">
        <v>0</v>
      </c>
      <c r="AT50" s="170">
        <v>0</v>
      </c>
      <c r="AU50" s="145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</row>
    <row r="51" spans="1:80" ht="14.1" customHeight="1" x14ac:dyDescent="0.25">
      <c r="A51" s="23">
        <f t="shared" si="0"/>
        <v>38</v>
      </c>
      <c r="B51" s="159" t="s">
        <v>429</v>
      </c>
      <c r="C51" s="35">
        <v>11195</v>
      </c>
      <c r="D51" s="69" t="s">
        <v>430</v>
      </c>
      <c r="E51" s="27">
        <f t="shared" si="9"/>
        <v>0</v>
      </c>
      <c r="F51" s="27" t="e">
        <f>VLOOKUP(E51,Tab!$E$2:$F$255,2,TRUE)</f>
        <v>#N/A</v>
      </c>
      <c r="G51" s="39">
        <f t="shared" si="10"/>
        <v>547</v>
      </c>
      <c r="H51" s="39">
        <f t="shared" si="11"/>
        <v>0</v>
      </c>
      <c r="I51" s="39">
        <f t="shared" si="12"/>
        <v>0</v>
      </c>
      <c r="J51" s="39">
        <f t="shared" si="13"/>
        <v>0</v>
      </c>
      <c r="K51" s="39">
        <f t="shared" si="14"/>
        <v>0</v>
      </c>
      <c r="L51" s="29">
        <f t="shared" si="15"/>
        <v>547</v>
      </c>
      <c r="M51" s="30">
        <f t="shared" si="16"/>
        <v>109.4</v>
      </c>
      <c r="N51" s="31"/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2">
        <v>0</v>
      </c>
      <c r="AS51" s="32">
        <v>0</v>
      </c>
      <c r="AT51" s="170">
        <v>0</v>
      </c>
      <c r="AU51" s="145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547</v>
      </c>
      <c r="BE51" s="33">
        <v>0</v>
      </c>
    </row>
    <row r="52" spans="1:80" ht="14.1" customHeight="1" x14ac:dyDescent="0.25">
      <c r="A52" s="23">
        <f t="shared" si="0"/>
        <v>39</v>
      </c>
      <c r="B52" s="159" t="s">
        <v>448</v>
      </c>
      <c r="C52" s="35">
        <v>10531</v>
      </c>
      <c r="D52" s="69" t="s">
        <v>185</v>
      </c>
      <c r="E52" s="27">
        <f t="shared" si="9"/>
        <v>0</v>
      </c>
      <c r="F52" s="27" t="e">
        <f>VLOOKUP(E52,Tab!$E$2:$F$255,2,TRUE)</f>
        <v>#N/A</v>
      </c>
      <c r="G52" s="39">
        <f t="shared" si="10"/>
        <v>515</v>
      </c>
      <c r="H52" s="39">
        <f t="shared" si="11"/>
        <v>0</v>
      </c>
      <c r="I52" s="39">
        <f t="shared" si="12"/>
        <v>0</v>
      </c>
      <c r="J52" s="39">
        <f t="shared" si="13"/>
        <v>0</v>
      </c>
      <c r="K52" s="39">
        <f t="shared" si="14"/>
        <v>0</v>
      </c>
      <c r="L52" s="29">
        <f t="shared" si="15"/>
        <v>515</v>
      </c>
      <c r="M52" s="30">
        <f t="shared" si="16"/>
        <v>103</v>
      </c>
      <c r="N52" s="31"/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2">
        <v>0</v>
      </c>
      <c r="AS52" s="32">
        <v>0</v>
      </c>
      <c r="AT52" s="170">
        <v>0</v>
      </c>
      <c r="AU52" s="145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515</v>
      </c>
      <c r="BB52" s="33">
        <v>0</v>
      </c>
      <c r="BC52" s="33">
        <v>0</v>
      </c>
      <c r="BD52" s="33">
        <v>0</v>
      </c>
      <c r="BE52" s="33">
        <v>0</v>
      </c>
    </row>
    <row r="53" spans="1:80" ht="14.1" customHeight="1" x14ac:dyDescent="0.25">
      <c r="A53" s="23">
        <f t="shared" si="0"/>
        <v>40</v>
      </c>
      <c r="B53" s="60" t="s">
        <v>208</v>
      </c>
      <c r="C53" s="58">
        <v>12644</v>
      </c>
      <c r="D53" s="160" t="s">
        <v>26</v>
      </c>
      <c r="E53" s="27">
        <f t="shared" si="9"/>
        <v>0</v>
      </c>
      <c r="F53" s="27" t="e">
        <f>VLOOKUP(E53,Tab!$E$2:$F$255,2,TRUE)</f>
        <v>#N/A</v>
      </c>
      <c r="G53" s="28">
        <f t="shared" si="10"/>
        <v>514</v>
      </c>
      <c r="H53" s="28">
        <f t="shared" si="11"/>
        <v>0</v>
      </c>
      <c r="I53" s="28">
        <f t="shared" si="12"/>
        <v>0</v>
      </c>
      <c r="J53" s="28">
        <f t="shared" si="13"/>
        <v>0</v>
      </c>
      <c r="K53" s="28">
        <f t="shared" si="14"/>
        <v>0</v>
      </c>
      <c r="L53" s="29">
        <f t="shared" si="15"/>
        <v>514</v>
      </c>
      <c r="M53" s="30">
        <f t="shared" si="16"/>
        <v>102.8</v>
      </c>
      <c r="N53" s="31"/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514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2">
        <v>0</v>
      </c>
      <c r="AS53" s="32">
        <v>0</v>
      </c>
      <c r="AT53" s="170">
        <v>0</v>
      </c>
      <c r="AU53" s="145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</row>
    <row r="54" spans="1:80" ht="14.1" customHeight="1" x14ac:dyDescent="0.25">
      <c r="A54" s="23">
        <f t="shared" si="0"/>
        <v>41</v>
      </c>
      <c r="B54" s="60" t="s">
        <v>204</v>
      </c>
      <c r="C54" s="58">
        <v>5591</v>
      </c>
      <c r="D54" s="160" t="s">
        <v>26</v>
      </c>
      <c r="E54" s="27">
        <f t="shared" si="9"/>
        <v>0</v>
      </c>
      <c r="F54" s="27" t="e">
        <f>VLOOKUP(E54,Tab!$E$2:$F$255,2,TRUE)</f>
        <v>#N/A</v>
      </c>
      <c r="G54" s="28">
        <f t="shared" si="10"/>
        <v>513</v>
      </c>
      <c r="H54" s="28">
        <f t="shared" si="11"/>
        <v>0</v>
      </c>
      <c r="I54" s="28">
        <f t="shared" si="12"/>
        <v>0</v>
      </c>
      <c r="J54" s="28">
        <f t="shared" si="13"/>
        <v>0</v>
      </c>
      <c r="K54" s="28">
        <f t="shared" si="14"/>
        <v>0</v>
      </c>
      <c r="L54" s="29">
        <f t="shared" si="15"/>
        <v>513</v>
      </c>
      <c r="M54" s="30">
        <f t="shared" si="16"/>
        <v>102.6</v>
      </c>
      <c r="N54" s="31"/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2">
        <v>0</v>
      </c>
      <c r="AS54" s="32">
        <v>0</v>
      </c>
      <c r="AT54" s="170">
        <v>0</v>
      </c>
      <c r="AU54" s="145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513</v>
      </c>
      <c r="BE54" s="33">
        <v>0</v>
      </c>
    </row>
    <row r="55" spans="1:80" ht="14.1" customHeight="1" x14ac:dyDescent="0.25">
      <c r="A55" s="23">
        <f t="shared" si="0"/>
        <v>42</v>
      </c>
      <c r="B55" s="61" t="s">
        <v>351</v>
      </c>
      <c r="C55" s="35">
        <v>3517</v>
      </c>
      <c r="D55" s="160" t="s">
        <v>34</v>
      </c>
      <c r="E55" s="27">
        <f t="shared" si="9"/>
        <v>0</v>
      </c>
      <c r="F55" s="27" t="e">
        <f>VLOOKUP(E55,Tab!$E$2:$F$255,2,TRUE)</f>
        <v>#N/A</v>
      </c>
      <c r="G55" s="28">
        <f t="shared" si="10"/>
        <v>499</v>
      </c>
      <c r="H55" s="28">
        <f t="shared" si="11"/>
        <v>0</v>
      </c>
      <c r="I55" s="28">
        <f t="shared" si="12"/>
        <v>0</v>
      </c>
      <c r="J55" s="28">
        <f t="shared" si="13"/>
        <v>0</v>
      </c>
      <c r="K55" s="28">
        <f t="shared" si="14"/>
        <v>0</v>
      </c>
      <c r="L55" s="29">
        <f t="shared" si="15"/>
        <v>499</v>
      </c>
      <c r="M55" s="30">
        <f t="shared" si="16"/>
        <v>99.8</v>
      </c>
      <c r="N55" s="31"/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2">
        <v>0</v>
      </c>
      <c r="AS55" s="32">
        <v>0</v>
      </c>
      <c r="AT55" s="170">
        <v>0</v>
      </c>
      <c r="AU55" s="145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499</v>
      </c>
      <c r="BE55" s="33">
        <v>0</v>
      </c>
    </row>
    <row r="56" spans="1:80" s="70" customFormat="1" ht="14.1" customHeight="1" x14ac:dyDescent="0.25">
      <c r="A56" s="55">
        <f t="shared" si="0"/>
        <v>43</v>
      </c>
      <c r="B56" s="60" t="s">
        <v>562</v>
      </c>
      <c r="C56" s="58">
        <v>15513</v>
      </c>
      <c r="D56" s="160" t="s">
        <v>112</v>
      </c>
      <c r="E56" s="27">
        <f t="shared" si="9"/>
        <v>491</v>
      </c>
      <c r="F56" s="27" t="e">
        <f>VLOOKUP(E56,Tab!$E$2:$F$255,2,TRUE)</f>
        <v>#N/A</v>
      </c>
      <c r="G56" s="28">
        <f t="shared" si="10"/>
        <v>491</v>
      </c>
      <c r="H56" s="28">
        <f t="shared" si="11"/>
        <v>0</v>
      </c>
      <c r="I56" s="28">
        <f t="shared" si="12"/>
        <v>0</v>
      </c>
      <c r="J56" s="28">
        <f t="shared" si="13"/>
        <v>0</v>
      </c>
      <c r="K56" s="28">
        <f t="shared" si="14"/>
        <v>0</v>
      </c>
      <c r="L56" s="29">
        <f t="shared" si="15"/>
        <v>491</v>
      </c>
      <c r="M56" s="30">
        <f t="shared" si="16"/>
        <v>98.2</v>
      </c>
      <c r="N56" s="31"/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491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2">
        <v>0</v>
      </c>
      <c r="AS56" s="32">
        <v>0</v>
      </c>
      <c r="AT56" s="170">
        <v>0</v>
      </c>
      <c r="AU56" s="145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</row>
    <row r="57" spans="1:80" s="5" customFormat="1" ht="14.1" customHeight="1" x14ac:dyDescent="0.25">
      <c r="A57" s="23">
        <f t="shared" si="0"/>
        <v>44</v>
      </c>
      <c r="B57" s="60" t="s">
        <v>485</v>
      </c>
      <c r="C57" s="58">
        <v>12422</v>
      </c>
      <c r="D57" s="160" t="s">
        <v>486</v>
      </c>
      <c r="E57" s="27">
        <f t="shared" si="9"/>
        <v>0</v>
      </c>
      <c r="F57" s="27" t="e">
        <f>VLOOKUP(E57,Tab!$E$2:$F$255,2,TRUE)</f>
        <v>#N/A</v>
      </c>
      <c r="G57" s="28">
        <f t="shared" si="10"/>
        <v>483</v>
      </c>
      <c r="H57" s="28">
        <f t="shared" si="11"/>
        <v>0</v>
      </c>
      <c r="I57" s="28">
        <f t="shared" si="12"/>
        <v>0</v>
      </c>
      <c r="J57" s="28">
        <f t="shared" si="13"/>
        <v>0</v>
      </c>
      <c r="K57" s="28">
        <f t="shared" si="14"/>
        <v>0</v>
      </c>
      <c r="L57" s="29">
        <f t="shared" si="15"/>
        <v>483</v>
      </c>
      <c r="M57" s="30">
        <f t="shared" si="16"/>
        <v>96.6</v>
      </c>
      <c r="N57" s="31"/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483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2">
        <v>0</v>
      </c>
      <c r="AS57" s="32">
        <v>0</v>
      </c>
      <c r="AT57" s="170">
        <v>0</v>
      </c>
      <c r="AU57" s="145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s="5" customFormat="1" ht="14.1" customHeight="1" x14ac:dyDescent="0.25">
      <c r="A58" s="23">
        <f t="shared" si="0"/>
        <v>45</v>
      </c>
      <c r="B58" s="60" t="s">
        <v>372</v>
      </c>
      <c r="C58" s="58">
        <v>14886</v>
      </c>
      <c r="D58" s="160" t="s">
        <v>39</v>
      </c>
      <c r="E58" s="27">
        <f t="shared" si="9"/>
        <v>0</v>
      </c>
      <c r="F58" s="27" t="e">
        <f>VLOOKUP(E58,Tab!$E$2:$F$255,2,TRUE)</f>
        <v>#N/A</v>
      </c>
      <c r="G58" s="28">
        <f t="shared" si="10"/>
        <v>467</v>
      </c>
      <c r="H58" s="28">
        <f t="shared" si="11"/>
        <v>0</v>
      </c>
      <c r="I58" s="28">
        <f t="shared" si="12"/>
        <v>0</v>
      </c>
      <c r="J58" s="28">
        <f t="shared" si="13"/>
        <v>0</v>
      </c>
      <c r="K58" s="28">
        <f t="shared" si="14"/>
        <v>0</v>
      </c>
      <c r="L58" s="29">
        <f t="shared" si="15"/>
        <v>467</v>
      </c>
      <c r="M58" s="30">
        <f t="shared" si="16"/>
        <v>93.4</v>
      </c>
      <c r="N58" s="31"/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2">
        <v>0</v>
      </c>
      <c r="AS58" s="32">
        <v>0</v>
      </c>
      <c r="AT58" s="170">
        <v>0</v>
      </c>
      <c r="AU58" s="145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467</v>
      </c>
      <c r="BB58" s="33">
        <v>0</v>
      </c>
      <c r="BC58" s="33">
        <v>0</v>
      </c>
      <c r="BD58" s="33">
        <v>0</v>
      </c>
      <c r="BE58" s="33">
        <v>0</v>
      </c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x14ac:dyDescent="0.25">
      <c r="A59" s="23">
        <f t="shared" si="0"/>
        <v>46</v>
      </c>
      <c r="B59" s="60" t="s">
        <v>576</v>
      </c>
      <c r="C59" s="58">
        <v>15291</v>
      </c>
      <c r="D59" s="160" t="s">
        <v>112</v>
      </c>
      <c r="E59" s="27">
        <f t="shared" si="9"/>
        <v>444</v>
      </c>
      <c r="F59" s="27" t="e">
        <f>VLOOKUP(E59,Tab!$E$2:$F$255,2,TRUE)</f>
        <v>#N/A</v>
      </c>
      <c r="G59" s="28">
        <f t="shared" si="10"/>
        <v>444</v>
      </c>
      <c r="H59" s="28">
        <f t="shared" si="11"/>
        <v>0</v>
      </c>
      <c r="I59" s="28">
        <f t="shared" si="12"/>
        <v>0</v>
      </c>
      <c r="J59" s="28">
        <f t="shared" si="13"/>
        <v>0</v>
      </c>
      <c r="K59" s="28">
        <f t="shared" si="14"/>
        <v>0</v>
      </c>
      <c r="L59" s="29">
        <f t="shared" si="15"/>
        <v>444</v>
      </c>
      <c r="M59" s="30">
        <f t="shared" si="16"/>
        <v>88.8</v>
      </c>
      <c r="N59" s="31"/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444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2">
        <v>0</v>
      </c>
      <c r="AS59" s="32">
        <v>0</v>
      </c>
      <c r="AT59" s="170">
        <v>0</v>
      </c>
      <c r="AU59" s="145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</row>
    <row r="60" spans="1:80" x14ac:dyDescent="0.25">
      <c r="A60" s="23">
        <f t="shared" si="0"/>
        <v>47</v>
      </c>
      <c r="B60" s="60" t="s">
        <v>292</v>
      </c>
      <c r="C60" s="58">
        <v>12223</v>
      </c>
      <c r="D60" s="160" t="s">
        <v>67</v>
      </c>
      <c r="E60" s="27">
        <f t="shared" si="9"/>
        <v>0</v>
      </c>
      <c r="F60" s="27" t="e">
        <f>VLOOKUP(E60,Tab!$E$2:$F$255,2,TRUE)</f>
        <v>#N/A</v>
      </c>
      <c r="G60" s="28">
        <f t="shared" si="10"/>
        <v>441</v>
      </c>
      <c r="H60" s="28">
        <f t="shared" si="11"/>
        <v>0</v>
      </c>
      <c r="I60" s="28">
        <f t="shared" si="12"/>
        <v>0</v>
      </c>
      <c r="J60" s="28">
        <f t="shared" si="13"/>
        <v>0</v>
      </c>
      <c r="K60" s="28">
        <f t="shared" si="14"/>
        <v>0</v>
      </c>
      <c r="L60" s="29">
        <f t="shared" si="15"/>
        <v>441</v>
      </c>
      <c r="M60" s="30">
        <f t="shared" si="16"/>
        <v>88.2</v>
      </c>
      <c r="N60" s="31"/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2">
        <v>0</v>
      </c>
      <c r="AS60" s="32">
        <v>0</v>
      </c>
      <c r="AT60" s="170">
        <v>0</v>
      </c>
      <c r="AU60" s="145">
        <v>0</v>
      </c>
      <c r="AV60" s="33">
        <v>0</v>
      </c>
      <c r="AW60" s="33">
        <v>0</v>
      </c>
      <c r="AX60" s="33">
        <v>0</v>
      </c>
      <c r="AY60" s="33">
        <v>441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</row>
    <row r="61" spans="1:80" x14ac:dyDescent="0.25">
      <c r="A61" s="23">
        <f t="shared" si="0"/>
        <v>48</v>
      </c>
      <c r="B61" s="159" t="s">
        <v>417</v>
      </c>
      <c r="C61" s="35">
        <v>13348</v>
      </c>
      <c r="D61" s="69" t="s">
        <v>44</v>
      </c>
      <c r="E61" s="27">
        <f t="shared" si="9"/>
        <v>0</v>
      </c>
      <c r="F61" s="27" t="e">
        <f>VLOOKUP(E61,Tab!$E$2:$F$255,2,TRUE)</f>
        <v>#N/A</v>
      </c>
      <c r="G61" s="39">
        <f t="shared" si="10"/>
        <v>411</v>
      </c>
      <c r="H61" s="39">
        <f t="shared" si="11"/>
        <v>0</v>
      </c>
      <c r="I61" s="39">
        <f t="shared" si="12"/>
        <v>0</v>
      </c>
      <c r="J61" s="39">
        <f t="shared" si="13"/>
        <v>0</v>
      </c>
      <c r="K61" s="39">
        <f t="shared" si="14"/>
        <v>0</v>
      </c>
      <c r="L61" s="29">
        <f t="shared" si="15"/>
        <v>411</v>
      </c>
      <c r="M61" s="30">
        <f t="shared" si="16"/>
        <v>82.2</v>
      </c>
      <c r="N61" s="31"/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2">
        <v>0</v>
      </c>
      <c r="AS61" s="32">
        <v>0</v>
      </c>
      <c r="AT61" s="170">
        <v>0</v>
      </c>
      <c r="AU61" s="145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411</v>
      </c>
      <c r="BE61" s="33">
        <v>0</v>
      </c>
    </row>
    <row r="62" spans="1:80" x14ac:dyDescent="0.25">
      <c r="A62" s="23">
        <f t="shared" si="0"/>
        <v>49</v>
      </c>
      <c r="B62" s="159" t="s">
        <v>441</v>
      </c>
      <c r="C62" s="35">
        <v>14404</v>
      </c>
      <c r="D62" s="69" t="s">
        <v>200</v>
      </c>
      <c r="E62" s="27">
        <f t="shared" si="9"/>
        <v>0</v>
      </c>
      <c r="F62" s="27" t="e">
        <f>VLOOKUP(E62,Tab!$E$2:$F$255,2,TRUE)</f>
        <v>#N/A</v>
      </c>
      <c r="G62" s="39">
        <f t="shared" si="10"/>
        <v>393</v>
      </c>
      <c r="H62" s="39">
        <f t="shared" si="11"/>
        <v>0</v>
      </c>
      <c r="I62" s="39">
        <f t="shared" si="12"/>
        <v>0</v>
      </c>
      <c r="J62" s="39">
        <f t="shared" si="13"/>
        <v>0</v>
      </c>
      <c r="K62" s="39">
        <f t="shared" si="14"/>
        <v>0</v>
      </c>
      <c r="L62" s="29">
        <f t="shared" si="15"/>
        <v>393</v>
      </c>
      <c r="M62" s="30">
        <f t="shared" si="16"/>
        <v>78.599999999999994</v>
      </c>
      <c r="N62" s="31"/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2">
        <v>0</v>
      </c>
      <c r="AS62" s="32">
        <v>0</v>
      </c>
      <c r="AT62" s="170">
        <v>0</v>
      </c>
      <c r="AU62" s="145">
        <v>0</v>
      </c>
      <c r="AV62" s="33">
        <v>393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</row>
    <row r="63" spans="1:80" x14ac:dyDescent="0.25">
      <c r="A63" s="23">
        <f t="shared" si="0"/>
        <v>50</v>
      </c>
      <c r="B63" s="68" t="s">
        <v>215</v>
      </c>
      <c r="C63" s="25">
        <v>7457</v>
      </c>
      <c r="D63" s="26" t="s">
        <v>41</v>
      </c>
      <c r="E63" s="27">
        <f t="shared" si="9"/>
        <v>0</v>
      </c>
      <c r="F63" s="27" t="e">
        <f>VLOOKUP(E63,Tab!$E$2:$F$255,2,TRUE)</f>
        <v>#N/A</v>
      </c>
      <c r="G63" s="28">
        <f t="shared" si="10"/>
        <v>366</v>
      </c>
      <c r="H63" s="28">
        <f t="shared" si="11"/>
        <v>0</v>
      </c>
      <c r="I63" s="28">
        <f t="shared" si="12"/>
        <v>0</v>
      </c>
      <c r="J63" s="28">
        <f t="shared" si="13"/>
        <v>0</v>
      </c>
      <c r="K63" s="28">
        <f t="shared" si="14"/>
        <v>0</v>
      </c>
      <c r="L63" s="29">
        <f t="shared" si="15"/>
        <v>366</v>
      </c>
      <c r="M63" s="30">
        <f t="shared" si="16"/>
        <v>73.2</v>
      </c>
      <c r="N63" s="31"/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2">
        <v>0</v>
      </c>
      <c r="AS63" s="32">
        <v>0</v>
      </c>
      <c r="AT63" s="170">
        <v>0</v>
      </c>
      <c r="AU63" s="145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366</v>
      </c>
      <c r="BC63" s="33">
        <v>0</v>
      </c>
      <c r="BD63" s="33">
        <v>0</v>
      </c>
      <c r="BE63" s="33">
        <v>0</v>
      </c>
    </row>
    <row r="64" spans="1:80" x14ac:dyDescent="0.25">
      <c r="A64" s="23">
        <f t="shared" si="0"/>
        <v>51</v>
      </c>
      <c r="B64" s="60"/>
      <c r="C64" s="58"/>
      <c r="D64" s="160"/>
      <c r="E64" s="27">
        <f t="shared" si="9"/>
        <v>0</v>
      </c>
      <c r="F64" s="27" t="e">
        <f>VLOOKUP(E64,Tab!$E$2:$F$255,2,TRUE)</f>
        <v>#N/A</v>
      </c>
      <c r="G64" s="28">
        <f t="shared" si="10"/>
        <v>0</v>
      </c>
      <c r="H64" s="28">
        <f t="shared" si="11"/>
        <v>0</v>
      </c>
      <c r="I64" s="28">
        <f t="shared" si="12"/>
        <v>0</v>
      </c>
      <c r="J64" s="28">
        <f t="shared" si="13"/>
        <v>0</v>
      </c>
      <c r="K64" s="28">
        <f t="shared" si="14"/>
        <v>0</v>
      </c>
      <c r="L64" s="29">
        <f t="shared" si="15"/>
        <v>0</v>
      </c>
      <c r="M64" s="30">
        <f t="shared" si="16"/>
        <v>0</v>
      </c>
      <c r="N64" s="31"/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2">
        <v>0</v>
      </c>
      <c r="AS64" s="32">
        <v>0</v>
      </c>
      <c r="AT64" s="170">
        <v>0</v>
      </c>
      <c r="AU64" s="145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</row>
    <row r="65" spans="1:57" x14ac:dyDescent="0.25">
      <c r="A65" s="23">
        <f t="shared" si="0"/>
        <v>52</v>
      </c>
      <c r="B65" s="61"/>
      <c r="C65" s="35"/>
      <c r="D65" s="40"/>
      <c r="E65" s="27">
        <f t="shared" si="9"/>
        <v>0</v>
      </c>
      <c r="F65" s="30" t="e">
        <f>VLOOKUP(E65,Tab!$E$2:$F$255,2,TRUE)</f>
        <v>#N/A</v>
      </c>
      <c r="G65" s="39">
        <f t="shared" si="10"/>
        <v>0</v>
      </c>
      <c r="H65" s="39">
        <f t="shared" si="11"/>
        <v>0</v>
      </c>
      <c r="I65" s="39">
        <f t="shared" si="12"/>
        <v>0</v>
      </c>
      <c r="J65" s="39">
        <f t="shared" si="13"/>
        <v>0</v>
      </c>
      <c r="K65" s="39">
        <f t="shared" si="14"/>
        <v>0</v>
      </c>
      <c r="L65" s="29">
        <f t="shared" si="15"/>
        <v>0</v>
      </c>
      <c r="M65" s="30">
        <f t="shared" si="16"/>
        <v>0</v>
      </c>
      <c r="N65" s="31"/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2">
        <v>0</v>
      </c>
      <c r="AS65" s="32">
        <v>0</v>
      </c>
      <c r="AT65" s="170">
        <v>0</v>
      </c>
      <c r="AU65" s="145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</row>
    <row r="66" spans="1:57" x14ac:dyDescent="0.25">
      <c r="A66" s="23">
        <f t="shared" si="0"/>
        <v>53</v>
      </c>
      <c r="B66" s="60"/>
      <c r="C66" s="58"/>
      <c r="D66" s="160"/>
      <c r="E66" s="27">
        <f t="shared" si="9"/>
        <v>0</v>
      </c>
      <c r="F66" s="27" t="e">
        <f>VLOOKUP(E66,Tab!$E$2:$F$255,2,TRUE)</f>
        <v>#N/A</v>
      </c>
      <c r="G66" s="28">
        <f t="shared" si="10"/>
        <v>0</v>
      </c>
      <c r="H66" s="28">
        <f t="shared" si="11"/>
        <v>0</v>
      </c>
      <c r="I66" s="28">
        <f t="shared" si="12"/>
        <v>0</v>
      </c>
      <c r="J66" s="28">
        <f t="shared" si="13"/>
        <v>0</v>
      </c>
      <c r="K66" s="28">
        <f t="shared" si="14"/>
        <v>0</v>
      </c>
      <c r="L66" s="29">
        <f t="shared" si="15"/>
        <v>0</v>
      </c>
      <c r="M66" s="30">
        <f t="shared" si="16"/>
        <v>0</v>
      </c>
      <c r="N66" s="31"/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2">
        <v>0</v>
      </c>
      <c r="AS66" s="32">
        <v>0</v>
      </c>
      <c r="AT66" s="170">
        <v>0</v>
      </c>
      <c r="AU66" s="145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</row>
    <row r="67" spans="1:57" x14ac:dyDescent="0.25">
      <c r="A67" s="23">
        <f t="shared" si="0"/>
        <v>54</v>
      </c>
      <c r="B67" s="60"/>
      <c r="C67" s="58"/>
      <c r="D67" s="160"/>
      <c r="E67" s="27">
        <f t="shared" si="9"/>
        <v>0</v>
      </c>
      <c r="F67" s="27" t="e">
        <f>VLOOKUP(E67,Tab!$E$2:$F$255,2,TRUE)</f>
        <v>#N/A</v>
      </c>
      <c r="G67" s="28">
        <f t="shared" si="10"/>
        <v>0</v>
      </c>
      <c r="H67" s="28">
        <f t="shared" si="11"/>
        <v>0</v>
      </c>
      <c r="I67" s="28">
        <f t="shared" si="12"/>
        <v>0</v>
      </c>
      <c r="J67" s="28">
        <f t="shared" si="13"/>
        <v>0</v>
      </c>
      <c r="K67" s="28">
        <f t="shared" si="14"/>
        <v>0</v>
      </c>
      <c r="L67" s="29">
        <f t="shared" si="15"/>
        <v>0</v>
      </c>
      <c r="M67" s="30">
        <f t="shared" si="16"/>
        <v>0</v>
      </c>
      <c r="N67" s="31"/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2">
        <v>0</v>
      </c>
      <c r="AS67" s="32">
        <v>0</v>
      </c>
      <c r="AT67" s="170">
        <v>0</v>
      </c>
      <c r="AU67" s="145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</row>
    <row r="68" spans="1:57" x14ac:dyDescent="0.25">
      <c r="A68" s="23">
        <f t="shared" si="0"/>
        <v>55</v>
      </c>
      <c r="B68" s="60"/>
      <c r="C68" s="58"/>
      <c r="D68" s="160"/>
      <c r="E68" s="27">
        <f t="shared" si="9"/>
        <v>0</v>
      </c>
      <c r="F68" s="27" t="e">
        <f>VLOOKUP(E68,Tab!$E$2:$F$255,2,TRUE)</f>
        <v>#N/A</v>
      </c>
      <c r="G68" s="28">
        <f t="shared" si="10"/>
        <v>0</v>
      </c>
      <c r="H68" s="28">
        <f t="shared" si="11"/>
        <v>0</v>
      </c>
      <c r="I68" s="28">
        <f t="shared" si="12"/>
        <v>0</v>
      </c>
      <c r="J68" s="28">
        <f t="shared" si="13"/>
        <v>0</v>
      </c>
      <c r="K68" s="28">
        <f t="shared" si="14"/>
        <v>0</v>
      </c>
      <c r="L68" s="29">
        <f t="shared" si="15"/>
        <v>0</v>
      </c>
      <c r="M68" s="30">
        <f t="shared" si="16"/>
        <v>0</v>
      </c>
      <c r="N68" s="31"/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2">
        <v>0</v>
      </c>
      <c r="AS68" s="32">
        <v>0</v>
      </c>
      <c r="AT68" s="170">
        <v>0</v>
      </c>
      <c r="AU68" s="145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</row>
  </sheetData>
  <sortState ref="B14:BE68">
    <sortCondition descending="1" ref="L14:L68"/>
    <sortCondition descending="1" ref="E14:E68"/>
  </sortState>
  <mergeCells count="16">
    <mergeCell ref="AU9:BE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O9:AT9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68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68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24" width="19.140625" style="5" customWidth="1"/>
    <col min="25" max="38" width="9.140625" style="6"/>
    <col min="39" max="234" width="9.140625" style="4"/>
    <col min="235" max="235" width="4" style="4" customWidth="1"/>
    <col min="236" max="236" width="21.140625" style="4" customWidth="1"/>
    <col min="237" max="237" width="7.28515625" style="4" customWidth="1"/>
    <col min="238" max="238" width="9.5703125" style="4" customWidth="1"/>
    <col min="239" max="240" width="9.28515625" style="4" customWidth="1"/>
    <col min="241" max="242" width="8.140625" style="4" customWidth="1"/>
    <col min="243" max="245" width="8.28515625" style="4" customWidth="1"/>
    <col min="246" max="246" width="10" style="4" customWidth="1"/>
    <col min="247" max="247" width="10.28515625" style="4" customWidth="1"/>
    <col min="248" max="248" width="1.7109375" style="4" customWidth="1"/>
    <col min="249" max="258" width="17.28515625" style="4" customWidth="1"/>
    <col min="259" max="260" width="10.7109375" style="4" customWidth="1"/>
    <col min="261" max="262" width="17.28515625" style="4" customWidth="1"/>
    <col min="263" max="263" width="18.42578125" style="4" bestFit="1" customWidth="1"/>
    <col min="264" max="280" width="17.28515625" style="4" customWidth="1"/>
    <col min="281" max="490" width="9.140625" style="4"/>
    <col min="491" max="491" width="4" style="4" customWidth="1"/>
    <col min="492" max="492" width="21.140625" style="4" customWidth="1"/>
    <col min="493" max="493" width="7.28515625" style="4" customWidth="1"/>
    <col min="494" max="494" width="9.5703125" style="4" customWidth="1"/>
    <col min="495" max="496" width="9.28515625" style="4" customWidth="1"/>
    <col min="497" max="498" width="8.140625" style="4" customWidth="1"/>
    <col min="499" max="501" width="8.28515625" style="4" customWidth="1"/>
    <col min="502" max="502" width="10" style="4" customWidth="1"/>
    <col min="503" max="503" width="10.28515625" style="4" customWidth="1"/>
    <col min="504" max="504" width="1.7109375" style="4" customWidth="1"/>
    <col min="505" max="514" width="17.28515625" style="4" customWidth="1"/>
    <col min="515" max="516" width="10.7109375" style="4" customWidth="1"/>
    <col min="517" max="518" width="17.28515625" style="4" customWidth="1"/>
    <col min="519" max="519" width="18.42578125" style="4" bestFit="1" customWidth="1"/>
    <col min="520" max="536" width="17.28515625" style="4" customWidth="1"/>
    <col min="537" max="746" width="9.140625" style="4"/>
    <col min="747" max="747" width="4" style="4" customWidth="1"/>
    <col min="748" max="748" width="21.140625" style="4" customWidth="1"/>
    <col min="749" max="749" width="7.28515625" style="4" customWidth="1"/>
    <col min="750" max="750" width="9.5703125" style="4" customWidth="1"/>
    <col min="751" max="752" width="9.28515625" style="4" customWidth="1"/>
    <col min="753" max="754" width="8.140625" style="4" customWidth="1"/>
    <col min="755" max="757" width="8.28515625" style="4" customWidth="1"/>
    <col min="758" max="758" width="10" style="4" customWidth="1"/>
    <col min="759" max="759" width="10.28515625" style="4" customWidth="1"/>
    <col min="760" max="760" width="1.7109375" style="4" customWidth="1"/>
    <col min="761" max="770" width="17.28515625" style="4" customWidth="1"/>
    <col min="771" max="772" width="10.7109375" style="4" customWidth="1"/>
    <col min="773" max="774" width="17.28515625" style="4" customWidth="1"/>
    <col min="775" max="775" width="18.42578125" style="4" bestFit="1" customWidth="1"/>
    <col min="776" max="792" width="17.28515625" style="4" customWidth="1"/>
    <col min="793" max="1002" width="9.140625" style="4"/>
    <col min="1003" max="1003" width="4" style="4" customWidth="1"/>
    <col min="1004" max="1004" width="21.140625" style="4" customWidth="1"/>
    <col min="1005" max="1005" width="7.28515625" style="4" customWidth="1"/>
    <col min="1006" max="1006" width="9.5703125" style="4" customWidth="1"/>
    <col min="1007" max="1008" width="9.28515625" style="4" customWidth="1"/>
    <col min="1009" max="1010" width="8.140625" style="4" customWidth="1"/>
    <col min="1011" max="1013" width="8.28515625" style="4" customWidth="1"/>
    <col min="1014" max="1014" width="10" style="4" customWidth="1"/>
    <col min="1015" max="1015" width="10.28515625" style="4" customWidth="1"/>
    <col min="1016" max="1016" width="1.7109375" style="4" customWidth="1"/>
    <col min="1017" max="1026" width="17.28515625" style="4" customWidth="1"/>
    <col min="1027" max="1028" width="10.7109375" style="4" customWidth="1"/>
    <col min="1029" max="1030" width="17.28515625" style="4" customWidth="1"/>
    <col min="1031" max="1031" width="18.42578125" style="4" bestFit="1" customWidth="1"/>
    <col min="1032" max="1048" width="17.28515625" style="4" customWidth="1"/>
    <col min="1049" max="1258" width="9.140625" style="4"/>
    <col min="1259" max="1259" width="4" style="4" customWidth="1"/>
    <col min="1260" max="1260" width="21.140625" style="4" customWidth="1"/>
    <col min="1261" max="1261" width="7.28515625" style="4" customWidth="1"/>
    <col min="1262" max="1262" width="9.5703125" style="4" customWidth="1"/>
    <col min="1263" max="1264" width="9.28515625" style="4" customWidth="1"/>
    <col min="1265" max="1266" width="8.140625" style="4" customWidth="1"/>
    <col min="1267" max="1269" width="8.28515625" style="4" customWidth="1"/>
    <col min="1270" max="1270" width="10" style="4" customWidth="1"/>
    <col min="1271" max="1271" width="10.28515625" style="4" customWidth="1"/>
    <col min="1272" max="1272" width="1.7109375" style="4" customWidth="1"/>
    <col min="1273" max="1282" width="17.28515625" style="4" customWidth="1"/>
    <col min="1283" max="1284" width="10.7109375" style="4" customWidth="1"/>
    <col min="1285" max="1286" width="17.28515625" style="4" customWidth="1"/>
    <col min="1287" max="1287" width="18.42578125" style="4" bestFit="1" customWidth="1"/>
    <col min="1288" max="1304" width="17.28515625" style="4" customWidth="1"/>
    <col min="1305" max="1514" width="9.140625" style="4"/>
    <col min="1515" max="1515" width="4" style="4" customWidth="1"/>
    <col min="1516" max="1516" width="21.140625" style="4" customWidth="1"/>
    <col min="1517" max="1517" width="7.28515625" style="4" customWidth="1"/>
    <col min="1518" max="1518" width="9.5703125" style="4" customWidth="1"/>
    <col min="1519" max="1520" width="9.28515625" style="4" customWidth="1"/>
    <col min="1521" max="1522" width="8.140625" style="4" customWidth="1"/>
    <col min="1523" max="1525" width="8.28515625" style="4" customWidth="1"/>
    <col min="1526" max="1526" width="10" style="4" customWidth="1"/>
    <col min="1527" max="1527" width="10.28515625" style="4" customWidth="1"/>
    <col min="1528" max="1528" width="1.7109375" style="4" customWidth="1"/>
    <col min="1529" max="1538" width="17.28515625" style="4" customWidth="1"/>
    <col min="1539" max="1540" width="10.7109375" style="4" customWidth="1"/>
    <col min="1541" max="1542" width="17.28515625" style="4" customWidth="1"/>
    <col min="1543" max="1543" width="18.42578125" style="4" bestFit="1" customWidth="1"/>
    <col min="1544" max="1560" width="17.28515625" style="4" customWidth="1"/>
    <col min="1561" max="1770" width="9.140625" style="4"/>
    <col min="1771" max="1771" width="4" style="4" customWidth="1"/>
    <col min="1772" max="1772" width="21.140625" style="4" customWidth="1"/>
    <col min="1773" max="1773" width="7.28515625" style="4" customWidth="1"/>
    <col min="1774" max="1774" width="9.5703125" style="4" customWidth="1"/>
    <col min="1775" max="1776" width="9.28515625" style="4" customWidth="1"/>
    <col min="1777" max="1778" width="8.140625" style="4" customWidth="1"/>
    <col min="1779" max="1781" width="8.28515625" style="4" customWidth="1"/>
    <col min="1782" max="1782" width="10" style="4" customWidth="1"/>
    <col min="1783" max="1783" width="10.28515625" style="4" customWidth="1"/>
    <col min="1784" max="1784" width="1.7109375" style="4" customWidth="1"/>
    <col min="1785" max="1794" width="17.28515625" style="4" customWidth="1"/>
    <col min="1795" max="1796" width="10.7109375" style="4" customWidth="1"/>
    <col min="1797" max="1798" width="17.28515625" style="4" customWidth="1"/>
    <col min="1799" max="1799" width="18.42578125" style="4" bestFit="1" customWidth="1"/>
    <col min="1800" max="1816" width="17.28515625" style="4" customWidth="1"/>
    <col min="1817" max="2026" width="9.140625" style="4"/>
    <col min="2027" max="2027" width="4" style="4" customWidth="1"/>
    <col min="2028" max="2028" width="21.140625" style="4" customWidth="1"/>
    <col min="2029" max="2029" width="7.28515625" style="4" customWidth="1"/>
    <col min="2030" max="2030" width="9.5703125" style="4" customWidth="1"/>
    <col min="2031" max="2032" width="9.28515625" style="4" customWidth="1"/>
    <col min="2033" max="2034" width="8.140625" style="4" customWidth="1"/>
    <col min="2035" max="2037" width="8.28515625" style="4" customWidth="1"/>
    <col min="2038" max="2038" width="10" style="4" customWidth="1"/>
    <col min="2039" max="2039" width="10.28515625" style="4" customWidth="1"/>
    <col min="2040" max="2040" width="1.7109375" style="4" customWidth="1"/>
    <col min="2041" max="2050" width="17.28515625" style="4" customWidth="1"/>
    <col min="2051" max="2052" width="10.7109375" style="4" customWidth="1"/>
    <col min="2053" max="2054" width="17.28515625" style="4" customWidth="1"/>
    <col min="2055" max="2055" width="18.42578125" style="4" bestFit="1" customWidth="1"/>
    <col min="2056" max="2072" width="17.28515625" style="4" customWidth="1"/>
    <col min="2073" max="2282" width="9.140625" style="4"/>
    <col min="2283" max="2283" width="4" style="4" customWidth="1"/>
    <col min="2284" max="2284" width="21.140625" style="4" customWidth="1"/>
    <col min="2285" max="2285" width="7.28515625" style="4" customWidth="1"/>
    <col min="2286" max="2286" width="9.5703125" style="4" customWidth="1"/>
    <col min="2287" max="2288" width="9.28515625" style="4" customWidth="1"/>
    <col min="2289" max="2290" width="8.140625" style="4" customWidth="1"/>
    <col min="2291" max="2293" width="8.28515625" style="4" customWidth="1"/>
    <col min="2294" max="2294" width="10" style="4" customWidth="1"/>
    <col min="2295" max="2295" width="10.28515625" style="4" customWidth="1"/>
    <col min="2296" max="2296" width="1.7109375" style="4" customWidth="1"/>
    <col min="2297" max="2306" width="17.28515625" style="4" customWidth="1"/>
    <col min="2307" max="2308" width="10.7109375" style="4" customWidth="1"/>
    <col min="2309" max="2310" width="17.28515625" style="4" customWidth="1"/>
    <col min="2311" max="2311" width="18.42578125" style="4" bestFit="1" customWidth="1"/>
    <col min="2312" max="2328" width="17.28515625" style="4" customWidth="1"/>
    <col min="2329" max="2538" width="9.140625" style="4"/>
    <col min="2539" max="2539" width="4" style="4" customWidth="1"/>
    <col min="2540" max="2540" width="21.140625" style="4" customWidth="1"/>
    <col min="2541" max="2541" width="7.28515625" style="4" customWidth="1"/>
    <col min="2542" max="2542" width="9.5703125" style="4" customWidth="1"/>
    <col min="2543" max="2544" width="9.28515625" style="4" customWidth="1"/>
    <col min="2545" max="2546" width="8.140625" style="4" customWidth="1"/>
    <col min="2547" max="2549" width="8.28515625" style="4" customWidth="1"/>
    <col min="2550" max="2550" width="10" style="4" customWidth="1"/>
    <col min="2551" max="2551" width="10.28515625" style="4" customWidth="1"/>
    <col min="2552" max="2552" width="1.7109375" style="4" customWidth="1"/>
    <col min="2553" max="2562" width="17.28515625" style="4" customWidth="1"/>
    <col min="2563" max="2564" width="10.7109375" style="4" customWidth="1"/>
    <col min="2565" max="2566" width="17.28515625" style="4" customWidth="1"/>
    <col min="2567" max="2567" width="18.42578125" style="4" bestFit="1" customWidth="1"/>
    <col min="2568" max="2584" width="17.28515625" style="4" customWidth="1"/>
    <col min="2585" max="2794" width="9.140625" style="4"/>
    <col min="2795" max="2795" width="4" style="4" customWidth="1"/>
    <col min="2796" max="2796" width="21.140625" style="4" customWidth="1"/>
    <col min="2797" max="2797" width="7.28515625" style="4" customWidth="1"/>
    <col min="2798" max="2798" width="9.5703125" style="4" customWidth="1"/>
    <col min="2799" max="2800" width="9.28515625" style="4" customWidth="1"/>
    <col min="2801" max="2802" width="8.140625" style="4" customWidth="1"/>
    <col min="2803" max="2805" width="8.28515625" style="4" customWidth="1"/>
    <col min="2806" max="2806" width="10" style="4" customWidth="1"/>
    <col min="2807" max="2807" width="10.28515625" style="4" customWidth="1"/>
    <col min="2808" max="2808" width="1.7109375" style="4" customWidth="1"/>
    <col min="2809" max="2818" width="17.28515625" style="4" customWidth="1"/>
    <col min="2819" max="2820" width="10.7109375" style="4" customWidth="1"/>
    <col min="2821" max="2822" width="17.28515625" style="4" customWidth="1"/>
    <col min="2823" max="2823" width="18.42578125" style="4" bestFit="1" customWidth="1"/>
    <col min="2824" max="2840" width="17.28515625" style="4" customWidth="1"/>
    <col min="2841" max="3050" width="9.140625" style="4"/>
    <col min="3051" max="3051" width="4" style="4" customWidth="1"/>
    <col min="3052" max="3052" width="21.140625" style="4" customWidth="1"/>
    <col min="3053" max="3053" width="7.28515625" style="4" customWidth="1"/>
    <col min="3054" max="3054" width="9.5703125" style="4" customWidth="1"/>
    <col min="3055" max="3056" width="9.28515625" style="4" customWidth="1"/>
    <col min="3057" max="3058" width="8.140625" style="4" customWidth="1"/>
    <col min="3059" max="3061" width="8.28515625" style="4" customWidth="1"/>
    <col min="3062" max="3062" width="10" style="4" customWidth="1"/>
    <col min="3063" max="3063" width="10.28515625" style="4" customWidth="1"/>
    <col min="3064" max="3064" width="1.7109375" style="4" customWidth="1"/>
    <col min="3065" max="3074" width="17.28515625" style="4" customWidth="1"/>
    <col min="3075" max="3076" width="10.7109375" style="4" customWidth="1"/>
    <col min="3077" max="3078" width="17.28515625" style="4" customWidth="1"/>
    <col min="3079" max="3079" width="18.42578125" style="4" bestFit="1" customWidth="1"/>
    <col min="3080" max="3096" width="17.28515625" style="4" customWidth="1"/>
    <col min="3097" max="3306" width="9.140625" style="4"/>
    <col min="3307" max="3307" width="4" style="4" customWidth="1"/>
    <col min="3308" max="3308" width="21.140625" style="4" customWidth="1"/>
    <col min="3309" max="3309" width="7.28515625" style="4" customWidth="1"/>
    <col min="3310" max="3310" width="9.5703125" style="4" customWidth="1"/>
    <col min="3311" max="3312" width="9.28515625" style="4" customWidth="1"/>
    <col min="3313" max="3314" width="8.140625" style="4" customWidth="1"/>
    <col min="3315" max="3317" width="8.28515625" style="4" customWidth="1"/>
    <col min="3318" max="3318" width="10" style="4" customWidth="1"/>
    <col min="3319" max="3319" width="10.28515625" style="4" customWidth="1"/>
    <col min="3320" max="3320" width="1.7109375" style="4" customWidth="1"/>
    <col min="3321" max="3330" width="17.28515625" style="4" customWidth="1"/>
    <col min="3331" max="3332" width="10.7109375" style="4" customWidth="1"/>
    <col min="3333" max="3334" width="17.28515625" style="4" customWidth="1"/>
    <col min="3335" max="3335" width="18.42578125" style="4" bestFit="1" customWidth="1"/>
    <col min="3336" max="3352" width="17.28515625" style="4" customWidth="1"/>
    <col min="3353" max="3562" width="9.140625" style="4"/>
    <col min="3563" max="3563" width="4" style="4" customWidth="1"/>
    <col min="3564" max="3564" width="21.140625" style="4" customWidth="1"/>
    <col min="3565" max="3565" width="7.28515625" style="4" customWidth="1"/>
    <col min="3566" max="3566" width="9.5703125" style="4" customWidth="1"/>
    <col min="3567" max="3568" width="9.28515625" style="4" customWidth="1"/>
    <col min="3569" max="3570" width="8.140625" style="4" customWidth="1"/>
    <col min="3571" max="3573" width="8.28515625" style="4" customWidth="1"/>
    <col min="3574" max="3574" width="10" style="4" customWidth="1"/>
    <col min="3575" max="3575" width="10.28515625" style="4" customWidth="1"/>
    <col min="3576" max="3576" width="1.7109375" style="4" customWidth="1"/>
    <col min="3577" max="3586" width="17.28515625" style="4" customWidth="1"/>
    <col min="3587" max="3588" width="10.7109375" style="4" customWidth="1"/>
    <col min="3589" max="3590" width="17.28515625" style="4" customWidth="1"/>
    <col min="3591" max="3591" width="18.42578125" style="4" bestFit="1" customWidth="1"/>
    <col min="3592" max="3608" width="17.28515625" style="4" customWidth="1"/>
    <col min="3609" max="3818" width="9.140625" style="4"/>
    <col min="3819" max="3819" width="4" style="4" customWidth="1"/>
    <col min="3820" max="3820" width="21.140625" style="4" customWidth="1"/>
    <col min="3821" max="3821" width="7.28515625" style="4" customWidth="1"/>
    <col min="3822" max="3822" width="9.5703125" style="4" customWidth="1"/>
    <col min="3823" max="3824" width="9.28515625" style="4" customWidth="1"/>
    <col min="3825" max="3826" width="8.140625" style="4" customWidth="1"/>
    <col min="3827" max="3829" width="8.28515625" style="4" customWidth="1"/>
    <col min="3830" max="3830" width="10" style="4" customWidth="1"/>
    <col min="3831" max="3831" width="10.28515625" style="4" customWidth="1"/>
    <col min="3832" max="3832" width="1.7109375" style="4" customWidth="1"/>
    <col min="3833" max="3842" width="17.28515625" style="4" customWidth="1"/>
    <col min="3843" max="3844" width="10.7109375" style="4" customWidth="1"/>
    <col min="3845" max="3846" width="17.28515625" style="4" customWidth="1"/>
    <col min="3847" max="3847" width="18.42578125" style="4" bestFit="1" customWidth="1"/>
    <col min="3848" max="3864" width="17.28515625" style="4" customWidth="1"/>
    <col min="3865" max="4074" width="9.140625" style="4"/>
    <col min="4075" max="4075" width="4" style="4" customWidth="1"/>
    <col min="4076" max="4076" width="21.140625" style="4" customWidth="1"/>
    <col min="4077" max="4077" width="7.28515625" style="4" customWidth="1"/>
    <col min="4078" max="4078" width="9.5703125" style="4" customWidth="1"/>
    <col min="4079" max="4080" width="9.28515625" style="4" customWidth="1"/>
    <col min="4081" max="4082" width="8.140625" style="4" customWidth="1"/>
    <col min="4083" max="4085" width="8.28515625" style="4" customWidth="1"/>
    <col min="4086" max="4086" width="10" style="4" customWidth="1"/>
    <col min="4087" max="4087" width="10.28515625" style="4" customWidth="1"/>
    <col min="4088" max="4088" width="1.7109375" style="4" customWidth="1"/>
    <col min="4089" max="4098" width="17.28515625" style="4" customWidth="1"/>
    <col min="4099" max="4100" width="10.7109375" style="4" customWidth="1"/>
    <col min="4101" max="4102" width="17.28515625" style="4" customWidth="1"/>
    <col min="4103" max="4103" width="18.42578125" style="4" bestFit="1" customWidth="1"/>
    <col min="4104" max="4120" width="17.28515625" style="4" customWidth="1"/>
    <col min="4121" max="4330" width="9.140625" style="4"/>
    <col min="4331" max="4331" width="4" style="4" customWidth="1"/>
    <col min="4332" max="4332" width="21.140625" style="4" customWidth="1"/>
    <col min="4333" max="4333" width="7.28515625" style="4" customWidth="1"/>
    <col min="4334" max="4334" width="9.5703125" style="4" customWidth="1"/>
    <col min="4335" max="4336" width="9.28515625" style="4" customWidth="1"/>
    <col min="4337" max="4338" width="8.140625" style="4" customWidth="1"/>
    <col min="4339" max="4341" width="8.28515625" style="4" customWidth="1"/>
    <col min="4342" max="4342" width="10" style="4" customWidth="1"/>
    <col min="4343" max="4343" width="10.28515625" style="4" customWidth="1"/>
    <col min="4344" max="4344" width="1.7109375" style="4" customWidth="1"/>
    <col min="4345" max="4354" width="17.28515625" style="4" customWidth="1"/>
    <col min="4355" max="4356" width="10.7109375" style="4" customWidth="1"/>
    <col min="4357" max="4358" width="17.28515625" style="4" customWidth="1"/>
    <col min="4359" max="4359" width="18.42578125" style="4" bestFit="1" customWidth="1"/>
    <col min="4360" max="4376" width="17.28515625" style="4" customWidth="1"/>
    <col min="4377" max="4586" width="9.140625" style="4"/>
    <col min="4587" max="4587" width="4" style="4" customWidth="1"/>
    <col min="4588" max="4588" width="21.140625" style="4" customWidth="1"/>
    <col min="4589" max="4589" width="7.28515625" style="4" customWidth="1"/>
    <col min="4590" max="4590" width="9.5703125" style="4" customWidth="1"/>
    <col min="4591" max="4592" width="9.28515625" style="4" customWidth="1"/>
    <col min="4593" max="4594" width="8.140625" style="4" customWidth="1"/>
    <col min="4595" max="4597" width="8.28515625" style="4" customWidth="1"/>
    <col min="4598" max="4598" width="10" style="4" customWidth="1"/>
    <col min="4599" max="4599" width="10.28515625" style="4" customWidth="1"/>
    <col min="4600" max="4600" width="1.7109375" style="4" customWidth="1"/>
    <col min="4601" max="4610" width="17.28515625" style="4" customWidth="1"/>
    <col min="4611" max="4612" width="10.7109375" style="4" customWidth="1"/>
    <col min="4613" max="4614" width="17.28515625" style="4" customWidth="1"/>
    <col min="4615" max="4615" width="18.42578125" style="4" bestFit="1" customWidth="1"/>
    <col min="4616" max="4632" width="17.28515625" style="4" customWidth="1"/>
    <col min="4633" max="4842" width="9.140625" style="4"/>
    <col min="4843" max="4843" width="4" style="4" customWidth="1"/>
    <col min="4844" max="4844" width="21.140625" style="4" customWidth="1"/>
    <col min="4845" max="4845" width="7.28515625" style="4" customWidth="1"/>
    <col min="4846" max="4846" width="9.5703125" style="4" customWidth="1"/>
    <col min="4847" max="4848" width="9.28515625" style="4" customWidth="1"/>
    <col min="4849" max="4850" width="8.140625" style="4" customWidth="1"/>
    <col min="4851" max="4853" width="8.28515625" style="4" customWidth="1"/>
    <col min="4854" max="4854" width="10" style="4" customWidth="1"/>
    <col min="4855" max="4855" width="10.28515625" style="4" customWidth="1"/>
    <col min="4856" max="4856" width="1.7109375" style="4" customWidth="1"/>
    <col min="4857" max="4866" width="17.28515625" style="4" customWidth="1"/>
    <col min="4867" max="4868" width="10.7109375" style="4" customWidth="1"/>
    <col min="4869" max="4870" width="17.28515625" style="4" customWidth="1"/>
    <col min="4871" max="4871" width="18.42578125" style="4" bestFit="1" customWidth="1"/>
    <col min="4872" max="4888" width="17.28515625" style="4" customWidth="1"/>
    <col min="4889" max="5098" width="9.140625" style="4"/>
    <col min="5099" max="5099" width="4" style="4" customWidth="1"/>
    <col min="5100" max="5100" width="21.140625" style="4" customWidth="1"/>
    <col min="5101" max="5101" width="7.28515625" style="4" customWidth="1"/>
    <col min="5102" max="5102" width="9.5703125" style="4" customWidth="1"/>
    <col min="5103" max="5104" width="9.28515625" style="4" customWidth="1"/>
    <col min="5105" max="5106" width="8.140625" style="4" customWidth="1"/>
    <col min="5107" max="5109" width="8.28515625" style="4" customWidth="1"/>
    <col min="5110" max="5110" width="10" style="4" customWidth="1"/>
    <col min="5111" max="5111" width="10.28515625" style="4" customWidth="1"/>
    <col min="5112" max="5112" width="1.7109375" style="4" customWidth="1"/>
    <col min="5113" max="5122" width="17.28515625" style="4" customWidth="1"/>
    <col min="5123" max="5124" width="10.7109375" style="4" customWidth="1"/>
    <col min="5125" max="5126" width="17.28515625" style="4" customWidth="1"/>
    <col min="5127" max="5127" width="18.42578125" style="4" bestFit="1" customWidth="1"/>
    <col min="5128" max="5144" width="17.28515625" style="4" customWidth="1"/>
    <col min="5145" max="5354" width="9.140625" style="4"/>
    <col min="5355" max="5355" width="4" style="4" customWidth="1"/>
    <col min="5356" max="5356" width="21.140625" style="4" customWidth="1"/>
    <col min="5357" max="5357" width="7.28515625" style="4" customWidth="1"/>
    <col min="5358" max="5358" width="9.5703125" style="4" customWidth="1"/>
    <col min="5359" max="5360" width="9.28515625" style="4" customWidth="1"/>
    <col min="5361" max="5362" width="8.140625" style="4" customWidth="1"/>
    <col min="5363" max="5365" width="8.28515625" style="4" customWidth="1"/>
    <col min="5366" max="5366" width="10" style="4" customWidth="1"/>
    <col min="5367" max="5367" width="10.28515625" style="4" customWidth="1"/>
    <col min="5368" max="5368" width="1.7109375" style="4" customWidth="1"/>
    <col min="5369" max="5378" width="17.28515625" style="4" customWidth="1"/>
    <col min="5379" max="5380" width="10.7109375" style="4" customWidth="1"/>
    <col min="5381" max="5382" width="17.28515625" style="4" customWidth="1"/>
    <col min="5383" max="5383" width="18.42578125" style="4" bestFit="1" customWidth="1"/>
    <col min="5384" max="5400" width="17.28515625" style="4" customWidth="1"/>
    <col min="5401" max="5610" width="9.140625" style="4"/>
    <col min="5611" max="5611" width="4" style="4" customWidth="1"/>
    <col min="5612" max="5612" width="21.140625" style="4" customWidth="1"/>
    <col min="5613" max="5613" width="7.28515625" style="4" customWidth="1"/>
    <col min="5614" max="5614" width="9.5703125" style="4" customWidth="1"/>
    <col min="5615" max="5616" width="9.28515625" style="4" customWidth="1"/>
    <col min="5617" max="5618" width="8.140625" style="4" customWidth="1"/>
    <col min="5619" max="5621" width="8.28515625" style="4" customWidth="1"/>
    <col min="5622" max="5622" width="10" style="4" customWidth="1"/>
    <col min="5623" max="5623" width="10.28515625" style="4" customWidth="1"/>
    <col min="5624" max="5624" width="1.7109375" style="4" customWidth="1"/>
    <col min="5625" max="5634" width="17.28515625" style="4" customWidth="1"/>
    <col min="5635" max="5636" width="10.7109375" style="4" customWidth="1"/>
    <col min="5637" max="5638" width="17.28515625" style="4" customWidth="1"/>
    <col min="5639" max="5639" width="18.42578125" style="4" bestFit="1" customWidth="1"/>
    <col min="5640" max="5656" width="17.28515625" style="4" customWidth="1"/>
    <col min="5657" max="5866" width="9.140625" style="4"/>
    <col min="5867" max="5867" width="4" style="4" customWidth="1"/>
    <col min="5868" max="5868" width="21.140625" style="4" customWidth="1"/>
    <col min="5869" max="5869" width="7.28515625" style="4" customWidth="1"/>
    <col min="5870" max="5870" width="9.5703125" style="4" customWidth="1"/>
    <col min="5871" max="5872" width="9.28515625" style="4" customWidth="1"/>
    <col min="5873" max="5874" width="8.140625" style="4" customWidth="1"/>
    <col min="5875" max="5877" width="8.28515625" style="4" customWidth="1"/>
    <col min="5878" max="5878" width="10" style="4" customWidth="1"/>
    <col min="5879" max="5879" width="10.28515625" style="4" customWidth="1"/>
    <col min="5880" max="5880" width="1.7109375" style="4" customWidth="1"/>
    <col min="5881" max="5890" width="17.28515625" style="4" customWidth="1"/>
    <col min="5891" max="5892" width="10.7109375" style="4" customWidth="1"/>
    <col min="5893" max="5894" width="17.28515625" style="4" customWidth="1"/>
    <col min="5895" max="5895" width="18.42578125" style="4" bestFit="1" customWidth="1"/>
    <col min="5896" max="5912" width="17.28515625" style="4" customWidth="1"/>
    <col min="5913" max="6122" width="9.140625" style="4"/>
    <col min="6123" max="6123" width="4" style="4" customWidth="1"/>
    <col min="6124" max="6124" width="21.140625" style="4" customWidth="1"/>
    <col min="6125" max="6125" width="7.28515625" style="4" customWidth="1"/>
    <col min="6126" max="6126" width="9.5703125" style="4" customWidth="1"/>
    <col min="6127" max="6128" width="9.28515625" style="4" customWidth="1"/>
    <col min="6129" max="6130" width="8.140625" style="4" customWidth="1"/>
    <col min="6131" max="6133" width="8.28515625" style="4" customWidth="1"/>
    <col min="6134" max="6134" width="10" style="4" customWidth="1"/>
    <col min="6135" max="6135" width="10.28515625" style="4" customWidth="1"/>
    <col min="6136" max="6136" width="1.7109375" style="4" customWidth="1"/>
    <col min="6137" max="6146" width="17.28515625" style="4" customWidth="1"/>
    <col min="6147" max="6148" width="10.7109375" style="4" customWidth="1"/>
    <col min="6149" max="6150" width="17.28515625" style="4" customWidth="1"/>
    <col min="6151" max="6151" width="18.42578125" style="4" bestFit="1" customWidth="1"/>
    <col min="6152" max="6168" width="17.28515625" style="4" customWidth="1"/>
    <col min="6169" max="6378" width="9.140625" style="4"/>
    <col min="6379" max="6379" width="4" style="4" customWidth="1"/>
    <col min="6380" max="6380" width="21.140625" style="4" customWidth="1"/>
    <col min="6381" max="6381" width="7.28515625" style="4" customWidth="1"/>
    <col min="6382" max="6382" width="9.5703125" style="4" customWidth="1"/>
    <col min="6383" max="6384" width="9.28515625" style="4" customWidth="1"/>
    <col min="6385" max="6386" width="8.140625" style="4" customWidth="1"/>
    <col min="6387" max="6389" width="8.28515625" style="4" customWidth="1"/>
    <col min="6390" max="6390" width="10" style="4" customWidth="1"/>
    <col min="6391" max="6391" width="10.28515625" style="4" customWidth="1"/>
    <col min="6392" max="6392" width="1.7109375" style="4" customWidth="1"/>
    <col min="6393" max="6402" width="17.28515625" style="4" customWidth="1"/>
    <col min="6403" max="6404" width="10.7109375" style="4" customWidth="1"/>
    <col min="6405" max="6406" width="17.28515625" style="4" customWidth="1"/>
    <col min="6407" max="6407" width="18.42578125" style="4" bestFit="1" customWidth="1"/>
    <col min="6408" max="6424" width="17.28515625" style="4" customWidth="1"/>
    <col min="6425" max="6634" width="9.140625" style="4"/>
    <col min="6635" max="6635" width="4" style="4" customWidth="1"/>
    <col min="6636" max="6636" width="21.140625" style="4" customWidth="1"/>
    <col min="6637" max="6637" width="7.28515625" style="4" customWidth="1"/>
    <col min="6638" max="6638" width="9.5703125" style="4" customWidth="1"/>
    <col min="6639" max="6640" width="9.28515625" style="4" customWidth="1"/>
    <col min="6641" max="6642" width="8.140625" style="4" customWidth="1"/>
    <col min="6643" max="6645" width="8.28515625" style="4" customWidth="1"/>
    <col min="6646" max="6646" width="10" style="4" customWidth="1"/>
    <col min="6647" max="6647" width="10.28515625" style="4" customWidth="1"/>
    <col min="6648" max="6648" width="1.7109375" style="4" customWidth="1"/>
    <col min="6649" max="6658" width="17.28515625" style="4" customWidth="1"/>
    <col min="6659" max="6660" width="10.7109375" style="4" customWidth="1"/>
    <col min="6661" max="6662" width="17.28515625" style="4" customWidth="1"/>
    <col min="6663" max="6663" width="18.42578125" style="4" bestFit="1" customWidth="1"/>
    <col min="6664" max="6680" width="17.28515625" style="4" customWidth="1"/>
    <col min="6681" max="6890" width="9.140625" style="4"/>
    <col min="6891" max="6891" width="4" style="4" customWidth="1"/>
    <col min="6892" max="6892" width="21.140625" style="4" customWidth="1"/>
    <col min="6893" max="6893" width="7.28515625" style="4" customWidth="1"/>
    <col min="6894" max="6894" width="9.5703125" style="4" customWidth="1"/>
    <col min="6895" max="6896" width="9.28515625" style="4" customWidth="1"/>
    <col min="6897" max="6898" width="8.140625" style="4" customWidth="1"/>
    <col min="6899" max="6901" width="8.28515625" style="4" customWidth="1"/>
    <col min="6902" max="6902" width="10" style="4" customWidth="1"/>
    <col min="6903" max="6903" width="10.28515625" style="4" customWidth="1"/>
    <col min="6904" max="6904" width="1.7109375" style="4" customWidth="1"/>
    <col min="6905" max="6914" width="17.28515625" style="4" customWidth="1"/>
    <col min="6915" max="6916" width="10.7109375" style="4" customWidth="1"/>
    <col min="6917" max="6918" width="17.28515625" style="4" customWidth="1"/>
    <col min="6919" max="6919" width="18.42578125" style="4" bestFit="1" customWidth="1"/>
    <col min="6920" max="6936" width="17.28515625" style="4" customWidth="1"/>
    <col min="6937" max="7146" width="9.140625" style="4"/>
    <col min="7147" max="7147" width="4" style="4" customWidth="1"/>
    <col min="7148" max="7148" width="21.140625" style="4" customWidth="1"/>
    <col min="7149" max="7149" width="7.28515625" style="4" customWidth="1"/>
    <col min="7150" max="7150" width="9.5703125" style="4" customWidth="1"/>
    <col min="7151" max="7152" width="9.28515625" style="4" customWidth="1"/>
    <col min="7153" max="7154" width="8.140625" style="4" customWidth="1"/>
    <col min="7155" max="7157" width="8.28515625" style="4" customWidth="1"/>
    <col min="7158" max="7158" width="10" style="4" customWidth="1"/>
    <col min="7159" max="7159" width="10.28515625" style="4" customWidth="1"/>
    <col min="7160" max="7160" width="1.7109375" style="4" customWidth="1"/>
    <col min="7161" max="7170" width="17.28515625" style="4" customWidth="1"/>
    <col min="7171" max="7172" width="10.7109375" style="4" customWidth="1"/>
    <col min="7173" max="7174" width="17.28515625" style="4" customWidth="1"/>
    <col min="7175" max="7175" width="18.42578125" style="4" bestFit="1" customWidth="1"/>
    <col min="7176" max="7192" width="17.28515625" style="4" customWidth="1"/>
    <col min="7193" max="7402" width="9.140625" style="4"/>
    <col min="7403" max="7403" width="4" style="4" customWidth="1"/>
    <col min="7404" max="7404" width="21.140625" style="4" customWidth="1"/>
    <col min="7405" max="7405" width="7.28515625" style="4" customWidth="1"/>
    <col min="7406" max="7406" width="9.5703125" style="4" customWidth="1"/>
    <col min="7407" max="7408" width="9.28515625" style="4" customWidth="1"/>
    <col min="7409" max="7410" width="8.140625" style="4" customWidth="1"/>
    <col min="7411" max="7413" width="8.28515625" style="4" customWidth="1"/>
    <col min="7414" max="7414" width="10" style="4" customWidth="1"/>
    <col min="7415" max="7415" width="10.28515625" style="4" customWidth="1"/>
    <col min="7416" max="7416" width="1.7109375" style="4" customWidth="1"/>
    <col min="7417" max="7426" width="17.28515625" style="4" customWidth="1"/>
    <col min="7427" max="7428" width="10.7109375" style="4" customWidth="1"/>
    <col min="7429" max="7430" width="17.28515625" style="4" customWidth="1"/>
    <col min="7431" max="7431" width="18.42578125" style="4" bestFit="1" customWidth="1"/>
    <col min="7432" max="7448" width="17.28515625" style="4" customWidth="1"/>
    <col min="7449" max="7658" width="9.140625" style="4"/>
    <col min="7659" max="7659" width="4" style="4" customWidth="1"/>
    <col min="7660" max="7660" width="21.140625" style="4" customWidth="1"/>
    <col min="7661" max="7661" width="7.28515625" style="4" customWidth="1"/>
    <col min="7662" max="7662" width="9.5703125" style="4" customWidth="1"/>
    <col min="7663" max="7664" width="9.28515625" style="4" customWidth="1"/>
    <col min="7665" max="7666" width="8.140625" style="4" customWidth="1"/>
    <col min="7667" max="7669" width="8.28515625" style="4" customWidth="1"/>
    <col min="7670" max="7670" width="10" style="4" customWidth="1"/>
    <col min="7671" max="7671" width="10.28515625" style="4" customWidth="1"/>
    <col min="7672" max="7672" width="1.7109375" style="4" customWidth="1"/>
    <col min="7673" max="7682" width="17.28515625" style="4" customWidth="1"/>
    <col min="7683" max="7684" width="10.7109375" style="4" customWidth="1"/>
    <col min="7685" max="7686" width="17.28515625" style="4" customWidth="1"/>
    <col min="7687" max="7687" width="18.42578125" style="4" bestFit="1" customWidth="1"/>
    <col min="7688" max="7704" width="17.28515625" style="4" customWidth="1"/>
    <col min="7705" max="7914" width="9.140625" style="4"/>
    <col min="7915" max="7915" width="4" style="4" customWidth="1"/>
    <col min="7916" max="7916" width="21.140625" style="4" customWidth="1"/>
    <col min="7917" max="7917" width="7.28515625" style="4" customWidth="1"/>
    <col min="7918" max="7918" width="9.5703125" style="4" customWidth="1"/>
    <col min="7919" max="7920" width="9.28515625" style="4" customWidth="1"/>
    <col min="7921" max="7922" width="8.140625" style="4" customWidth="1"/>
    <col min="7923" max="7925" width="8.28515625" style="4" customWidth="1"/>
    <col min="7926" max="7926" width="10" style="4" customWidth="1"/>
    <col min="7927" max="7927" width="10.28515625" style="4" customWidth="1"/>
    <col min="7928" max="7928" width="1.7109375" style="4" customWidth="1"/>
    <col min="7929" max="7938" width="17.28515625" style="4" customWidth="1"/>
    <col min="7939" max="7940" width="10.7109375" style="4" customWidth="1"/>
    <col min="7941" max="7942" width="17.28515625" style="4" customWidth="1"/>
    <col min="7943" max="7943" width="18.42578125" style="4" bestFit="1" customWidth="1"/>
    <col min="7944" max="7960" width="17.28515625" style="4" customWidth="1"/>
    <col min="7961" max="8170" width="9.140625" style="4"/>
    <col min="8171" max="8171" width="4" style="4" customWidth="1"/>
    <col min="8172" max="8172" width="21.140625" style="4" customWidth="1"/>
    <col min="8173" max="8173" width="7.28515625" style="4" customWidth="1"/>
    <col min="8174" max="8174" width="9.5703125" style="4" customWidth="1"/>
    <col min="8175" max="8176" width="9.28515625" style="4" customWidth="1"/>
    <col min="8177" max="8178" width="8.140625" style="4" customWidth="1"/>
    <col min="8179" max="8181" width="8.28515625" style="4" customWidth="1"/>
    <col min="8182" max="8182" width="10" style="4" customWidth="1"/>
    <col min="8183" max="8183" width="10.28515625" style="4" customWidth="1"/>
    <col min="8184" max="8184" width="1.7109375" style="4" customWidth="1"/>
    <col min="8185" max="8194" width="17.28515625" style="4" customWidth="1"/>
    <col min="8195" max="8196" width="10.7109375" style="4" customWidth="1"/>
    <col min="8197" max="8198" width="17.28515625" style="4" customWidth="1"/>
    <col min="8199" max="8199" width="18.42578125" style="4" bestFit="1" customWidth="1"/>
    <col min="8200" max="8216" width="17.28515625" style="4" customWidth="1"/>
    <col min="8217" max="8426" width="9.140625" style="4"/>
    <col min="8427" max="8427" width="4" style="4" customWidth="1"/>
    <col min="8428" max="8428" width="21.140625" style="4" customWidth="1"/>
    <col min="8429" max="8429" width="7.28515625" style="4" customWidth="1"/>
    <col min="8430" max="8430" width="9.5703125" style="4" customWidth="1"/>
    <col min="8431" max="8432" width="9.28515625" style="4" customWidth="1"/>
    <col min="8433" max="8434" width="8.140625" style="4" customWidth="1"/>
    <col min="8435" max="8437" width="8.28515625" style="4" customWidth="1"/>
    <col min="8438" max="8438" width="10" style="4" customWidth="1"/>
    <col min="8439" max="8439" width="10.28515625" style="4" customWidth="1"/>
    <col min="8440" max="8440" width="1.7109375" style="4" customWidth="1"/>
    <col min="8441" max="8450" width="17.28515625" style="4" customWidth="1"/>
    <col min="8451" max="8452" width="10.7109375" style="4" customWidth="1"/>
    <col min="8453" max="8454" width="17.28515625" style="4" customWidth="1"/>
    <col min="8455" max="8455" width="18.42578125" style="4" bestFit="1" customWidth="1"/>
    <col min="8456" max="8472" width="17.28515625" style="4" customWidth="1"/>
    <col min="8473" max="8682" width="9.140625" style="4"/>
    <col min="8683" max="8683" width="4" style="4" customWidth="1"/>
    <col min="8684" max="8684" width="21.140625" style="4" customWidth="1"/>
    <col min="8685" max="8685" width="7.28515625" style="4" customWidth="1"/>
    <col min="8686" max="8686" width="9.5703125" style="4" customWidth="1"/>
    <col min="8687" max="8688" width="9.28515625" style="4" customWidth="1"/>
    <col min="8689" max="8690" width="8.140625" style="4" customWidth="1"/>
    <col min="8691" max="8693" width="8.28515625" style="4" customWidth="1"/>
    <col min="8694" max="8694" width="10" style="4" customWidth="1"/>
    <col min="8695" max="8695" width="10.28515625" style="4" customWidth="1"/>
    <col min="8696" max="8696" width="1.7109375" style="4" customWidth="1"/>
    <col min="8697" max="8706" width="17.28515625" style="4" customWidth="1"/>
    <col min="8707" max="8708" width="10.7109375" style="4" customWidth="1"/>
    <col min="8709" max="8710" width="17.28515625" style="4" customWidth="1"/>
    <col min="8711" max="8711" width="18.42578125" style="4" bestFit="1" customWidth="1"/>
    <col min="8712" max="8728" width="17.28515625" style="4" customWidth="1"/>
    <col min="8729" max="8938" width="9.140625" style="4"/>
    <col min="8939" max="8939" width="4" style="4" customWidth="1"/>
    <col min="8940" max="8940" width="21.140625" style="4" customWidth="1"/>
    <col min="8941" max="8941" width="7.28515625" style="4" customWidth="1"/>
    <col min="8942" max="8942" width="9.5703125" style="4" customWidth="1"/>
    <col min="8943" max="8944" width="9.28515625" style="4" customWidth="1"/>
    <col min="8945" max="8946" width="8.140625" style="4" customWidth="1"/>
    <col min="8947" max="8949" width="8.28515625" style="4" customWidth="1"/>
    <col min="8950" max="8950" width="10" style="4" customWidth="1"/>
    <col min="8951" max="8951" width="10.28515625" style="4" customWidth="1"/>
    <col min="8952" max="8952" width="1.7109375" style="4" customWidth="1"/>
    <col min="8953" max="8962" width="17.28515625" style="4" customWidth="1"/>
    <col min="8963" max="8964" width="10.7109375" style="4" customWidth="1"/>
    <col min="8965" max="8966" width="17.28515625" style="4" customWidth="1"/>
    <col min="8967" max="8967" width="18.42578125" style="4" bestFit="1" customWidth="1"/>
    <col min="8968" max="8984" width="17.28515625" style="4" customWidth="1"/>
    <col min="8985" max="9194" width="9.140625" style="4"/>
    <col min="9195" max="9195" width="4" style="4" customWidth="1"/>
    <col min="9196" max="9196" width="21.140625" style="4" customWidth="1"/>
    <col min="9197" max="9197" width="7.28515625" style="4" customWidth="1"/>
    <col min="9198" max="9198" width="9.5703125" style="4" customWidth="1"/>
    <col min="9199" max="9200" width="9.28515625" style="4" customWidth="1"/>
    <col min="9201" max="9202" width="8.140625" style="4" customWidth="1"/>
    <col min="9203" max="9205" width="8.28515625" style="4" customWidth="1"/>
    <col min="9206" max="9206" width="10" style="4" customWidth="1"/>
    <col min="9207" max="9207" width="10.28515625" style="4" customWidth="1"/>
    <col min="9208" max="9208" width="1.7109375" style="4" customWidth="1"/>
    <col min="9209" max="9218" width="17.28515625" style="4" customWidth="1"/>
    <col min="9219" max="9220" width="10.7109375" style="4" customWidth="1"/>
    <col min="9221" max="9222" width="17.28515625" style="4" customWidth="1"/>
    <col min="9223" max="9223" width="18.42578125" style="4" bestFit="1" customWidth="1"/>
    <col min="9224" max="9240" width="17.28515625" style="4" customWidth="1"/>
    <col min="9241" max="9450" width="9.140625" style="4"/>
    <col min="9451" max="9451" width="4" style="4" customWidth="1"/>
    <col min="9452" max="9452" width="21.140625" style="4" customWidth="1"/>
    <col min="9453" max="9453" width="7.28515625" style="4" customWidth="1"/>
    <col min="9454" max="9454" width="9.5703125" style="4" customWidth="1"/>
    <col min="9455" max="9456" width="9.28515625" style="4" customWidth="1"/>
    <col min="9457" max="9458" width="8.140625" style="4" customWidth="1"/>
    <col min="9459" max="9461" width="8.28515625" style="4" customWidth="1"/>
    <col min="9462" max="9462" width="10" style="4" customWidth="1"/>
    <col min="9463" max="9463" width="10.28515625" style="4" customWidth="1"/>
    <col min="9464" max="9464" width="1.7109375" style="4" customWidth="1"/>
    <col min="9465" max="9474" width="17.28515625" style="4" customWidth="1"/>
    <col min="9475" max="9476" width="10.7109375" style="4" customWidth="1"/>
    <col min="9477" max="9478" width="17.28515625" style="4" customWidth="1"/>
    <col min="9479" max="9479" width="18.42578125" style="4" bestFit="1" customWidth="1"/>
    <col min="9480" max="9496" width="17.28515625" style="4" customWidth="1"/>
    <col min="9497" max="9706" width="9.140625" style="4"/>
    <col min="9707" max="9707" width="4" style="4" customWidth="1"/>
    <col min="9708" max="9708" width="21.140625" style="4" customWidth="1"/>
    <col min="9709" max="9709" width="7.28515625" style="4" customWidth="1"/>
    <col min="9710" max="9710" width="9.5703125" style="4" customWidth="1"/>
    <col min="9711" max="9712" width="9.28515625" style="4" customWidth="1"/>
    <col min="9713" max="9714" width="8.140625" style="4" customWidth="1"/>
    <col min="9715" max="9717" width="8.28515625" style="4" customWidth="1"/>
    <col min="9718" max="9718" width="10" style="4" customWidth="1"/>
    <col min="9719" max="9719" width="10.28515625" style="4" customWidth="1"/>
    <col min="9720" max="9720" width="1.7109375" style="4" customWidth="1"/>
    <col min="9721" max="9730" width="17.28515625" style="4" customWidth="1"/>
    <col min="9731" max="9732" width="10.7109375" style="4" customWidth="1"/>
    <col min="9733" max="9734" width="17.28515625" style="4" customWidth="1"/>
    <col min="9735" max="9735" width="18.42578125" style="4" bestFit="1" customWidth="1"/>
    <col min="9736" max="9752" width="17.28515625" style="4" customWidth="1"/>
    <col min="9753" max="9962" width="9.140625" style="4"/>
    <col min="9963" max="9963" width="4" style="4" customWidth="1"/>
    <col min="9964" max="9964" width="21.140625" style="4" customWidth="1"/>
    <col min="9965" max="9965" width="7.28515625" style="4" customWidth="1"/>
    <col min="9966" max="9966" width="9.5703125" style="4" customWidth="1"/>
    <col min="9967" max="9968" width="9.28515625" style="4" customWidth="1"/>
    <col min="9969" max="9970" width="8.140625" style="4" customWidth="1"/>
    <col min="9971" max="9973" width="8.28515625" style="4" customWidth="1"/>
    <col min="9974" max="9974" width="10" style="4" customWidth="1"/>
    <col min="9975" max="9975" width="10.28515625" style="4" customWidth="1"/>
    <col min="9976" max="9976" width="1.7109375" style="4" customWidth="1"/>
    <col min="9977" max="9986" width="17.28515625" style="4" customWidth="1"/>
    <col min="9987" max="9988" width="10.7109375" style="4" customWidth="1"/>
    <col min="9989" max="9990" width="17.28515625" style="4" customWidth="1"/>
    <col min="9991" max="9991" width="18.42578125" style="4" bestFit="1" customWidth="1"/>
    <col min="9992" max="10008" width="17.28515625" style="4" customWidth="1"/>
    <col min="10009" max="10218" width="9.140625" style="4"/>
    <col min="10219" max="10219" width="4" style="4" customWidth="1"/>
    <col min="10220" max="10220" width="21.140625" style="4" customWidth="1"/>
    <col min="10221" max="10221" width="7.28515625" style="4" customWidth="1"/>
    <col min="10222" max="10222" width="9.5703125" style="4" customWidth="1"/>
    <col min="10223" max="10224" width="9.28515625" style="4" customWidth="1"/>
    <col min="10225" max="10226" width="8.140625" style="4" customWidth="1"/>
    <col min="10227" max="10229" width="8.28515625" style="4" customWidth="1"/>
    <col min="10230" max="10230" width="10" style="4" customWidth="1"/>
    <col min="10231" max="10231" width="10.28515625" style="4" customWidth="1"/>
    <col min="10232" max="10232" width="1.7109375" style="4" customWidth="1"/>
    <col min="10233" max="10242" width="17.28515625" style="4" customWidth="1"/>
    <col min="10243" max="10244" width="10.7109375" style="4" customWidth="1"/>
    <col min="10245" max="10246" width="17.28515625" style="4" customWidth="1"/>
    <col min="10247" max="10247" width="18.42578125" style="4" bestFit="1" customWidth="1"/>
    <col min="10248" max="10264" width="17.28515625" style="4" customWidth="1"/>
    <col min="10265" max="10474" width="9.140625" style="4"/>
    <col min="10475" max="10475" width="4" style="4" customWidth="1"/>
    <col min="10476" max="10476" width="21.140625" style="4" customWidth="1"/>
    <col min="10477" max="10477" width="7.28515625" style="4" customWidth="1"/>
    <col min="10478" max="10478" width="9.5703125" style="4" customWidth="1"/>
    <col min="10479" max="10480" width="9.28515625" style="4" customWidth="1"/>
    <col min="10481" max="10482" width="8.140625" style="4" customWidth="1"/>
    <col min="10483" max="10485" width="8.28515625" style="4" customWidth="1"/>
    <col min="10486" max="10486" width="10" style="4" customWidth="1"/>
    <col min="10487" max="10487" width="10.28515625" style="4" customWidth="1"/>
    <col min="10488" max="10488" width="1.7109375" style="4" customWidth="1"/>
    <col min="10489" max="10498" width="17.28515625" style="4" customWidth="1"/>
    <col min="10499" max="10500" width="10.7109375" style="4" customWidth="1"/>
    <col min="10501" max="10502" width="17.28515625" style="4" customWidth="1"/>
    <col min="10503" max="10503" width="18.42578125" style="4" bestFit="1" customWidth="1"/>
    <col min="10504" max="10520" width="17.28515625" style="4" customWidth="1"/>
    <col min="10521" max="10730" width="9.140625" style="4"/>
    <col min="10731" max="10731" width="4" style="4" customWidth="1"/>
    <col min="10732" max="10732" width="21.140625" style="4" customWidth="1"/>
    <col min="10733" max="10733" width="7.28515625" style="4" customWidth="1"/>
    <col min="10734" max="10734" width="9.5703125" style="4" customWidth="1"/>
    <col min="10735" max="10736" width="9.28515625" style="4" customWidth="1"/>
    <col min="10737" max="10738" width="8.140625" style="4" customWidth="1"/>
    <col min="10739" max="10741" width="8.28515625" style="4" customWidth="1"/>
    <col min="10742" max="10742" width="10" style="4" customWidth="1"/>
    <col min="10743" max="10743" width="10.28515625" style="4" customWidth="1"/>
    <col min="10744" max="10744" width="1.7109375" style="4" customWidth="1"/>
    <col min="10745" max="10754" width="17.28515625" style="4" customWidth="1"/>
    <col min="10755" max="10756" width="10.7109375" style="4" customWidth="1"/>
    <col min="10757" max="10758" width="17.28515625" style="4" customWidth="1"/>
    <col min="10759" max="10759" width="18.42578125" style="4" bestFit="1" customWidth="1"/>
    <col min="10760" max="10776" width="17.28515625" style="4" customWidth="1"/>
    <col min="10777" max="10986" width="9.140625" style="4"/>
    <col min="10987" max="10987" width="4" style="4" customWidth="1"/>
    <col min="10988" max="10988" width="21.140625" style="4" customWidth="1"/>
    <col min="10989" max="10989" width="7.28515625" style="4" customWidth="1"/>
    <col min="10990" max="10990" width="9.5703125" style="4" customWidth="1"/>
    <col min="10991" max="10992" width="9.28515625" style="4" customWidth="1"/>
    <col min="10993" max="10994" width="8.140625" style="4" customWidth="1"/>
    <col min="10995" max="10997" width="8.28515625" style="4" customWidth="1"/>
    <col min="10998" max="10998" width="10" style="4" customWidth="1"/>
    <col min="10999" max="10999" width="10.28515625" style="4" customWidth="1"/>
    <col min="11000" max="11000" width="1.7109375" style="4" customWidth="1"/>
    <col min="11001" max="11010" width="17.28515625" style="4" customWidth="1"/>
    <col min="11011" max="11012" width="10.7109375" style="4" customWidth="1"/>
    <col min="11013" max="11014" width="17.28515625" style="4" customWidth="1"/>
    <col min="11015" max="11015" width="18.42578125" style="4" bestFit="1" customWidth="1"/>
    <col min="11016" max="11032" width="17.28515625" style="4" customWidth="1"/>
    <col min="11033" max="11242" width="9.140625" style="4"/>
    <col min="11243" max="11243" width="4" style="4" customWidth="1"/>
    <col min="11244" max="11244" width="21.140625" style="4" customWidth="1"/>
    <col min="11245" max="11245" width="7.28515625" style="4" customWidth="1"/>
    <col min="11246" max="11246" width="9.5703125" style="4" customWidth="1"/>
    <col min="11247" max="11248" width="9.28515625" style="4" customWidth="1"/>
    <col min="11249" max="11250" width="8.140625" style="4" customWidth="1"/>
    <col min="11251" max="11253" width="8.28515625" style="4" customWidth="1"/>
    <col min="11254" max="11254" width="10" style="4" customWidth="1"/>
    <col min="11255" max="11255" width="10.28515625" style="4" customWidth="1"/>
    <col min="11256" max="11256" width="1.7109375" style="4" customWidth="1"/>
    <col min="11257" max="11266" width="17.28515625" style="4" customWidth="1"/>
    <col min="11267" max="11268" width="10.7109375" style="4" customWidth="1"/>
    <col min="11269" max="11270" width="17.28515625" style="4" customWidth="1"/>
    <col min="11271" max="11271" width="18.42578125" style="4" bestFit="1" customWidth="1"/>
    <col min="11272" max="11288" width="17.28515625" style="4" customWidth="1"/>
    <col min="11289" max="11498" width="9.140625" style="4"/>
    <col min="11499" max="11499" width="4" style="4" customWidth="1"/>
    <col min="11500" max="11500" width="21.140625" style="4" customWidth="1"/>
    <col min="11501" max="11501" width="7.28515625" style="4" customWidth="1"/>
    <col min="11502" max="11502" width="9.5703125" style="4" customWidth="1"/>
    <col min="11503" max="11504" width="9.28515625" style="4" customWidth="1"/>
    <col min="11505" max="11506" width="8.140625" style="4" customWidth="1"/>
    <col min="11507" max="11509" width="8.28515625" style="4" customWidth="1"/>
    <col min="11510" max="11510" width="10" style="4" customWidth="1"/>
    <col min="11511" max="11511" width="10.28515625" style="4" customWidth="1"/>
    <col min="11512" max="11512" width="1.7109375" style="4" customWidth="1"/>
    <col min="11513" max="11522" width="17.28515625" style="4" customWidth="1"/>
    <col min="11523" max="11524" width="10.7109375" style="4" customWidth="1"/>
    <col min="11525" max="11526" width="17.28515625" style="4" customWidth="1"/>
    <col min="11527" max="11527" width="18.42578125" style="4" bestFit="1" customWidth="1"/>
    <col min="11528" max="11544" width="17.28515625" style="4" customWidth="1"/>
    <col min="11545" max="11754" width="9.140625" style="4"/>
    <col min="11755" max="11755" width="4" style="4" customWidth="1"/>
    <col min="11756" max="11756" width="21.140625" style="4" customWidth="1"/>
    <col min="11757" max="11757" width="7.28515625" style="4" customWidth="1"/>
    <col min="11758" max="11758" width="9.5703125" style="4" customWidth="1"/>
    <col min="11759" max="11760" width="9.28515625" style="4" customWidth="1"/>
    <col min="11761" max="11762" width="8.140625" style="4" customWidth="1"/>
    <col min="11763" max="11765" width="8.28515625" style="4" customWidth="1"/>
    <col min="11766" max="11766" width="10" style="4" customWidth="1"/>
    <col min="11767" max="11767" width="10.28515625" style="4" customWidth="1"/>
    <col min="11768" max="11768" width="1.7109375" style="4" customWidth="1"/>
    <col min="11769" max="11778" width="17.28515625" style="4" customWidth="1"/>
    <col min="11779" max="11780" width="10.7109375" style="4" customWidth="1"/>
    <col min="11781" max="11782" width="17.28515625" style="4" customWidth="1"/>
    <col min="11783" max="11783" width="18.42578125" style="4" bestFit="1" customWidth="1"/>
    <col min="11784" max="11800" width="17.28515625" style="4" customWidth="1"/>
    <col min="11801" max="12010" width="9.140625" style="4"/>
    <col min="12011" max="12011" width="4" style="4" customWidth="1"/>
    <col min="12012" max="12012" width="21.140625" style="4" customWidth="1"/>
    <col min="12013" max="12013" width="7.28515625" style="4" customWidth="1"/>
    <col min="12014" max="12014" width="9.5703125" style="4" customWidth="1"/>
    <col min="12015" max="12016" width="9.28515625" style="4" customWidth="1"/>
    <col min="12017" max="12018" width="8.140625" style="4" customWidth="1"/>
    <col min="12019" max="12021" width="8.28515625" style="4" customWidth="1"/>
    <col min="12022" max="12022" width="10" style="4" customWidth="1"/>
    <col min="12023" max="12023" width="10.28515625" style="4" customWidth="1"/>
    <col min="12024" max="12024" width="1.7109375" style="4" customWidth="1"/>
    <col min="12025" max="12034" width="17.28515625" style="4" customWidth="1"/>
    <col min="12035" max="12036" width="10.7109375" style="4" customWidth="1"/>
    <col min="12037" max="12038" width="17.28515625" style="4" customWidth="1"/>
    <col min="12039" max="12039" width="18.42578125" style="4" bestFit="1" customWidth="1"/>
    <col min="12040" max="12056" width="17.28515625" style="4" customWidth="1"/>
    <col min="12057" max="12266" width="9.140625" style="4"/>
    <col min="12267" max="12267" width="4" style="4" customWidth="1"/>
    <col min="12268" max="12268" width="21.140625" style="4" customWidth="1"/>
    <col min="12269" max="12269" width="7.28515625" style="4" customWidth="1"/>
    <col min="12270" max="12270" width="9.5703125" style="4" customWidth="1"/>
    <col min="12271" max="12272" width="9.28515625" style="4" customWidth="1"/>
    <col min="12273" max="12274" width="8.140625" style="4" customWidth="1"/>
    <col min="12275" max="12277" width="8.28515625" style="4" customWidth="1"/>
    <col min="12278" max="12278" width="10" style="4" customWidth="1"/>
    <col min="12279" max="12279" width="10.28515625" style="4" customWidth="1"/>
    <col min="12280" max="12280" width="1.7109375" style="4" customWidth="1"/>
    <col min="12281" max="12290" width="17.28515625" style="4" customWidth="1"/>
    <col min="12291" max="12292" width="10.7109375" style="4" customWidth="1"/>
    <col min="12293" max="12294" width="17.28515625" style="4" customWidth="1"/>
    <col min="12295" max="12295" width="18.42578125" style="4" bestFit="1" customWidth="1"/>
    <col min="12296" max="12312" width="17.28515625" style="4" customWidth="1"/>
    <col min="12313" max="12522" width="9.140625" style="4"/>
    <col min="12523" max="12523" width="4" style="4" customWidth="1"/>
    <col min="12524" max="12524" width="21.140625" style="4" customWidth="1"/>
    <col min="12525" max="12525" width="7.28515625" style="4" customWidth="1"/>
    <col min="12526" max="12526" width="9.5703125" style="4" customWidth="1"/>
    <col min="12527" max="12528" width="9.28515625" style="4" customWidth="1"/>
    <col min="12529" max="12530" width="8.140625" style="4" customWidth="1"/>
    <col min="12531" max="12533" width="8.28515625" style="4" customWidth="1"/>
    <col min="12534" max="12534" width="10" style="4" customWidth="1"/>
    <col min="12535" max="12535" width="10.28515625" style="4" customWidth="1"/>
    <col min="12536" max="12536" width="1.7109375" style="4" customWidth="1"/>
    <col min="12537" max="12546" width="17.28515625" style="4" customWidth="1"/>
    <col min="12547" max="12548" width="10.7109375" style="4" customWidth="1"/>
    <col min="12549" max="12550" width="17.28515625" style="4" customWidth="1"/>
    <col min="12551" max="12551" width="18.42578125" style="4" bestFit="1" customWidth="1"/>
    <col min="12552" max="12568" width="17.28515625" style="4" customWidth="1"/>
    <col min="12569" max="12778" width="9.140625" style="4"/>
    <col min="12779" max="12779" width="4" style="4" customWidth="1"/>
    <col min="12780" max="12780" width="21.140625" style="4" customWidth="1"/>
    <col min="12781" max="12781" width="7.28515625" style="4" customWidth="1"/>
    <col min="12782" max="12782" width="9.5703125" style="4" customWidth="1"/>
    <col min="12783" max="12784" width="9.28515625" style="4" customWidth="1"/>
    <col min="12785" max="12786" width="8.140625" style="4" customWidth="1"/>
    <col min="12787" max="12789" width="8.28515625" style="4" customWidth="1"/>
    <col min="12790" max="12790" width="10" style="4" customWidth="1"/>
    <col min="12791" max="12791" width="10.28515625" style="4" customWidth="1"/>
    <col min="12792" max="12792" width="1.7109375" style="4" customWidth="1"/>
    <col min="12793" max="12802" width="17.28515625" style="4" customWidth="1"/>
    <col min="12803" max="12804" width="10.7109375" style="4" customWidth="1"/>
    <col min="12805" max="12806" width="17.28515625" style="4" customWidth="1"/>
    <col min="12807" max="12807" width="18.42578125" style="4" bestFit="1" customWidth="1"/>
    <col min="12808" max="12824" width="17.28515625" style="4" customWidth="1"/>
    <col min="12825" max="13034" width="9.140625" style="4"/>
    <col min="13035" max="13035" width="4" style="4" customWidth="1"/>
    <col min="13036" max="13036" width="21.140625" style="4" customWidth="1"/>
    <col min="13037" max="13037" width="7.28515625" style="4" customWidth="1"/>
    <col min="13038" max="13038" width="9.5703125" style="4" customWidth="1"/>
    <col min="13039" max="13040" width="9.28515625" style="4" customWidth="1"/>
    <col min="13041" max="13042" width="8.140625" style="4" customWidth="1"/>
    <col min="13043" max="13045" width="8.28515625" style="4" customWidth="1"/>
    <col min="13046" max="13046" width="10" style="4" customWidth="1"/>
    <col min="13047" max="13047" width="10.28515625" style="4" customWidth="1"/>
    <col min="13048" max="13048" width="1.7109375" style="4" customWidth="1"/>
    <col min="13049" max="13058" width="17.28515625" style="4" customWidth="1"/>
    <col min="13059" max="13060" width="10.7109375" style="4" customWidth="1"/>
    <col min="13061" max="13062" width="17.28515625" style="4" customWidth="1"/>
    <col min="13063" max="13063" width="18.42578125" style="4" bestFit="1" customWidth="1"/>
    <col min="13064" max="13080" width="17.28515625" style="4" customWidth="1"/>
    <col min="13081" max="13290" width="9.140625" style="4"/>
    <col min="13291" max="13291" width="4" style="4" customWidth="1"/>
    <col min="13292" max="13292" width="21.140625" style="4" customWidth="1"/>
    <col min="13293" max="13293" width="7.28515625" style="4" customWidth="1"/>
    <col min="13294" max="13294" width="9.5703125" style="4" customWidth="1"/>
    <col min="13295" max="13296" width="9.28515625" style="4" customWidth="1"/>
    <col min="13297" max="13298" width="8.140625" style="4" customWidth="1"/>
    <col min="13299" max="13301" width="8.28515625" style="4" customWidth="1"/>
    <col min="13302" max="13302" width="10" style="4" customWidth="1"/>
    <col min="13303" max="13303" width="10.28515625" style="4" customWidth="1"/>
    <col min="13304" max="13304" width="1.7109375" style="4" customWidth="1"/>
    <col min="13305" max="13314" width="17.28515625" style="4" customWidth="1"/>
    <col min="13315" max="13316" width="10.7109375" style="4" customWidth="1"/>
    <col min="13317" max="13318" width="17.28515625" style="4" customWidth="1"/>
    <col min="13319" max="13319" width="18.42578125" style="4" bestFit="1" customWidth="1"/>
    <col min="13320" max="13336" width="17.28515625" style="4" customWidth="1"/>
    <col min="13337" max="13546" width="9.140625" style="4"/>
    <col min="13547" max="13547" width="4" style="4" customWidth="1"/>
    <col min="13548" max="13548" width="21.140625" style="4" customWidth="1"/>
    <col min="13549" max="13549" width="7.28515625" style="4" customWidth="1"/>
    <col min="13550" max="13550" width="9.5703125" style="4" customWidth="1"/>
    <col min="13551" max="13552" width="9.28515625" style="4" customWidth="1"/>
    <col min="13553" max="13554" width="8.140625" style="4" customWidth="1"/>
    <col min="13555" max="13557" width="8.28515625" style="4" customWidth="1"/>
    <col min="13558" max="13558" width="10" style="4" customWidth="1"/>
    <col min="13559" max="13559" width="10.28515625" style="4" customWidth="1"/>
    <col min="13560" max="13560" width="1.7109375" style="4" customWidth="1"/>
    <col min="13561" max="13570" width="17.28515625" style="4" customWidth="1"/>
    <col min="13571" max="13572" width="10.7109375" style="4" customWidth="1"/>
    <col min="13573" max="13574" width="17.28515625" style="4" customWidth="1"/>
    <col min="13575" max="13575" width="18.42578125" style="4" bestFit="1" customWidth="1"/>
    <col min="13576" max="13592" width="17.28515625" style="4" customWidth="1"/>
    <col min="13593" max="13802" width="9.140625" style="4"/>
    <col min="13803" max="13803" width="4" style="4" customWidth="1"/>
    <col min="13804" max="13804" width="21.140625" style="4" customWidth="1"/>
    <col min="13805" max="13805" width="7.28515625" style="4" customWidth="1"/>
    <col min="13806" max="13806" width="9.5703125" style="4" customWidth="1"/>
    <col min="13807" max="13808" width="9.28515625" style="4" customWidth="1"/>
    <col min="13809" max="13810" width="8.140625" style="4" customWidth="1"/>
    <col min="13811" max="13813" width="8.28515625" style="4" customWidth="1"/>
    <col min="13814" max="13814" width="10" style="4" customWidth="1"/>
    <col min="13815" max="13815" width="10.28515625" style="4" customWidth="1"/>
    <col min="13816" max="13816" width="1.7109375" style="4" customWidth="1"/>
    <col min="13817" max="13826" width="17.28515625" style="4" customWidth="1"/>
    <col min="13827" max="13828" width="10.7109375" style="4" customWidth="1"/>
    <col min="13829" max="13830" width="17.28515625" style="4" customWidth="1"/>
    <col min="13831" max="13831" width="18.42578125" style="4" bestFit="1" customWidth="1"/>
    <col min="13832" max="13848" width="17.28515625" style="4" customWidth="1"/>
    <col min="13849" max="14058" width="9.140625" style="4"/>
    <col min="14059" max="14059" width="4" style="4" customWidth="1"/>
    <col min="14060" max="14060" width="21.140625" style="4" customWidth="1"/>
    <col min="14061" max="14061" width="7.28515625" style="4" customWidth="1"/>
    <col min="14062" max="14062" width="9.5703125" style="4" customWidth="1"/>
    <col min="14063" max="14064" width="9.28515625" style="4" customWidth="1"/>
    <col min="14065" max="14066" width="8.140625" style="4" customWidth="1"/>
    <col min="14067" max="14069" width="8.28515625" style="4" customWidth="1"/>
    <col min="14070" max="14070" width="10" style="4" customWidth="1"/>
    <col min="14071" max="14071" width="10.28515625" style="4" customWidth="1"/>
    <col min="14072" max="14072" width="1.7109375" style="4" customWidth="1"/>
    <col min="14073" max="14082" width="17.28515625" style="4" customWidth="1"/>
    <col min="14083" max="14084" width="10.7109375" style="4" customWidth="1"/>
    <col min="14085" max="14086" width="17.28515625" style="4" customWidth="1"/>
    <col min="14087" max="14087" width="18.42578125" style="4" bestFit="1" customWidth="1"/>
    <col min="14088" max="14104" width="17.28515625" style="4" customWidth="1"/>
    <col min="14105" max="14314" width="9.140625" style="4"/>
    <col min="14315" max="14315" width="4" style="4" customWidth="1"/>
    <col min="14316" max="14316" width="21.140625" style="4" customWidth="1"/>
    <col min="14317" max="14317" width="7.28515625" style="4" customWidth="1"/>
    <col min="14318" max="14318" width="9.5703125" style="4" customWidth="1"/>
    <col min="14319" max="14320" width="9.28515625" style="4" customWidth="1"/>
    <col min="14321" max="14322" width="8.140625" style="4" customWidth="1"/>
    <col min="14323" max="14325" width="8.28515625" style="4" customWidth="1"/>
    <col min="14326" max="14326" width="10" style="4" customWidth="1"/>
    <col min="14327" max="14327" width="10.28515625" style="4" customWidth="1"/>
    <col min="14328" max="14328" width="1.7109375" style="4" customWidth="1"/>
    <col min="14329" max="14338" width="17.28515625" style="4" customWidth="1"/>
    <col min="14339" max="14340" width="10.7109375" style="4" customWidth="1"/>
    <col min="14341" max="14342" width="17.28515625" style="4" customWidth="1"/>
    <col min="14343" max="14343" width="18.42578125" style="4" bestFit="1" customWidth="1"/>
    <col min="14344" max="14360" width="17.28515625" style="4" customWidth="1"/>
    <col min="14361" max="14570" width="9.140625" style="4"/>
    <col min="14571" max="14571" width="4" style="4" customWidth="1"/>
    <col min="14572" max="14572" width="21.140625" style="4" customWidth="1"/>
    <col min="14573" max="14573" width="7.28515625" style="4" customWidth="1"/>
    <col min="14574" max="14574" width="9.5703125" style="4" customWidth="1"/>
    <col min="14575" max="14576" width="9.28515625" style="4" customWidth="1"/>
    <col min="14577" max="14578" width="8.140625" style="4" customWidth="1"/>
    <col min="14579" max="14581" width="8.28515625" style="4" customWidth="1"/>
    <col min="14582" max="14582" width="10" style="4" customWidth="1"/>
    <col min="14583" max="14583" width="10.28515625" style="4" customWidth="1"/>
    <col min="14584" max="14584" width="1.7109375" style="4" customWidth="1"/>
    <col min="14585" max="14594" width="17.28515625" style="4" customWidth="1"/>
    <col min="14595" max="14596" width="10.7109375" style="4" customWidth="1"/>
    <col min="14597" max="14598" width="17.28515625" style="4" customWidth="1"/>
    <col min="14599" max="14599" width="18.42578125" style="4" bestFit="1" customWidth="1"/>
    <col min="14600" max="14616" width="17.28515625" style="4" customWidth="1"/>
    <col min="14617" max="14826" width="9.140625" style="4"/>
    <col min="14827" max="14827" width="4" style="4" customWidth="1"/>
    <col min="14828" max="14828" width="21.140625" style="4" customWidth="1"/>
    <col min="14829" max="14829" width="7.28515625" style="4" customWidth="1"/>
    <col min="14830" max="14830" width="9.5703125" style="4" customWidth="1"/>
    <col min="14831" max="14832" width="9.28515625" style="4" customWidth="1"/>
    <col min="14833" max="14834" width="8.140625" style="4" customWidth="1"/>
    <col min="14835" max="14837" width="8.28515625" style="4" customWidth="1"/>
    <col min="14838" max="14838" width="10" style="4" customWidth="1"/>
    <col min="14839" max="14839" width="10.28515625" style="4" customWidth="1"/>
    <col min="14840" max="14840" width="1.7109375" style="4" customWidth="1"/>
    <col min="14841" max="14850" width="17.28515625" style="4" customWidth="1"/>
    <col min="14851" max="14852" width="10.7109375" style="4" customWidth="1"/>
    <col min="14853" max="14854" width="17.28515625" style="4" customWidth="1"/>
    <col min="14855" max="14855" width="18.42578125" style="4" bestFit="1" customWidth="1"/>
    <col min="14856" max="14872" width="17.28515625" style="4" customWidth="1"/>
    <col min="14873" max="15082" width="9.140625" style="4"/>
    <col min="15083" max="15083" width="4" style="4" customWidth="1"/>
    <col min="15084" max="15084" width="21.140625" style="4" customWidth="1"/>
    <col min="15085" max="15085" width="7.28515625" style="4" customWidth="1"/>
    <col min="15086" max="15086" width="9.5703125" style="4" customWidth="1"/>
    <col min="15087" max="15088" width="9.28515625" style="4" customWidth="1"/>
    <col min="15089" max="15090" width="8.140625" style="4" customWidth="1"/>
    <col min="15091" max="15093" width="8.28515625" style="4" customWidth="1"/>
    <col min="15094" max="15094" width="10" style="4" customWidth="1"/>
    <col min="15095" max="15095" width="10.28515625" style="4" customWidth="1"/>
    <col min="15096" max="15096" width="1.7109375" style="4" customWidth="1"/>
    <col min="15097" max="15106" width="17.28515625" style="4" customWidth="1"/>
    <col min="15107" max="15108" width="10.7109375" style="4" customWidth="1"/>
    <col min="15109" max="15110" width="17.28515625" style="4" customWidth="1"/>
    <col min="15111" max="15111" width="18.42578125" style="4" bestFit="1" customWidth="1"/>
    <col min="15112" max="15128" width="17.28515625" style="4" customWidth="1"/>
    <col min="15129" max="15338" width="9.140625" style="4"/>
    <col min="15339" max="15339" width="4" style="4" customWidth="1"/>
    <col min="15340" max="15340" width="21.140625" style="4" customWidth="1"/>
    <col min="15341" max="15341" width="7.28515625" style="4" customWidth="1"/>
    <col min="15342" max="15342" width="9.5703125" style="4" customWidth="1"/>
    <col min="15343" max="15344" width="9.28515625" style="4" customWidth="1"/>
    <col min="15345" max="15346" width="8.140625" style="4" customWidth="1"/>
    <col min="15347" max="15349" width="8.28515625" style="4" customWidth="1"/>
    <col min="15350" max="15350" width="10" style="4" customWidth="1"/>
    <col min="15351" max="15351" width="10.28515625" style="4" customWidth="1"/>
    <col min="15352" max="15352" width="1.7109375" style="4" customWidth="1"/>
    <col min="15353" max="15362" width="17.28515625" style="4" customWidth="1"/>
    <col min="15363" max="15364" width="10.7109375" style="4" customWidth="1"/>
    <col min="15365" max="15366" width="17.28515625" style="4" customWidth="1"/>
    <col min="15367" max="15367" width="18.42578125" style="4" bestFit="1" customWidth="1"/>
    <col min="15368" max="15384" width="17.28515625" style="4" customWidth="1"/>
    <col min="15385" max="15594" width="9.140625" style="4"/>
    <col min="15595" max="15595" width="4" style="4" customWidth="1"/>
    <col min="15596" max="15596" width="21.140625" style="4" customWidth="1"/>
    <col min="15597" max="15597" width="7.28515625" style="4" customWidth="1"/>
    <col min="15598" max="15598" width="9.5703125" style="4" customWidth="1"/>
    <col min="15599" max="15600" width="9.28515625" style="4" customWidth="1"/>
    <col min="15601" max="15602" width="8.140625" style="4" customWidth="1"/>
    <col min="15603" max="15605" width="8.28515625" style="4" customWidth="1"/>
    <col min="15606" max="15606" width="10" style="4" customWidth="1"/>
    <col min="15607" max="15607" width="10.28515625" style="4" customWidth="1"/>
    <col min="15608" max="15608" width="1.7109375" style="4" customWidth="1"/>
    <col min="15609" max="15618" width="17.28515625" style="4" customWidth="1"/>
    <col min="15619" max="15620" width="10.7109375" style="4" customWidth="1"/>
    <col min="15621" max="15622" width="17.28515625" style="4" customWidth="1"/>
    <col min="15623" max="15623" width="18.42578125" style="4" bestFit="1" customWidth="1"/>
    <col min="15624" max="15640" width="17.28515625" style="4" customWidth="1"/>
    <col min="15641" max="15850" width="9.140625" style="4"/>
    <col min="15851" max="15851" width="4" style="4" customWidth="1"/>
    <col min="15852" max="15852" width="21.140625" style="4" customWidth="1"/>
    <col min="15853" max="15853" width="7.28515625" style="4" customWidth="1"/>
    <col min="15854" max="15854" width="9.5703125" style="4" customWidth="1"/>
    <col min="15855" max="15856" width="9.28515625" style="4" customWidth="1"/>
    <col min="15857" max="15858" width="8.140625" style="4" customWidth="1"/>
    <col min="15859" max="15861" width="8.28515625" style="4" customWidth="1"/>
    <col min="15862" max="15862" width="10" style="4" customWidth="1"/>
    <col min="15863" max="15863" width="10.28515625" style="4" customWidth="1"/>
    <col min="15864" max="15864" width="1.7109375" style="4" customWidth="1"/>
    <col min="15865" max="15874" width="17.28515625" style="4" customWidth="1"/>
    <col min="15875" max="15876" width="10.7109375" style="4" customWidth="1"/>
    <col min="15877" max="15878" width="17.28515625" style="4" customWidth="1"/>
    <col min="15879" max="15879" width="18.42578125" style="4" bestFit="1" customWidth="1"/>
    <col min="15880" max="15896" width="17.28515625" style="4" customWidth="1"/>
    <col min="15897" max="16106" width="9.140625" style="4"/>
    <col min="16107" max="16107" width="4" style="4" customWidth="1"/>
    <col min="16108" max="16108" width="21.140625" style="4" customWidth="1"/>
    <col min="16109" max="16109" width="7.28515625" style="4" customWidth="1"/>
    <col min="16110" max="16110" width="9.5703125" style="4" customWidth="1"/>
    <col min="16111" max="16112" width="9.28515625" style="4" customWidth="1"/>
    <col min="16113" max="16114" width="8.140625" style="4" customWidth="1"/>
    <col min="16115" max="16117" width="8.28515625" style="4" customWidth="1"/>
    <col min="16118" max="16118" width="10" style="4" customWidth="1"/>
    <col min="16119" max="16119" width="10.28515625" style="4" customWidth="1"/>
    <col min="16120" max="16120" width="1.7109375" style="4" customWidth="1"/>
    <col min="16121" max="16130" width="17.28515625" style="4" customWidth="1"/>
    <col min="16131" max="16132" width="10.7109375" style="4" customWidth="1"/>
    <col min="16133" max="16134" width="17.28515625" style="4" customWidth="1"/>
    <col min="16135" max="16135" width="18.42578125" style="4" bestFit="1" customWidth="1"/>
    <col min="16136" max="16152" width="17.28515625" style="4" customWidth="1"/>
    <col min="16153" max="16384" width="9.140625" style="4"/>
  </cols>
  <sheetData>
    <row r="2" spans="1:38" x14ac:dyDescent="0.2">
      <c r="A2" s="4"/>
      <c r="B2" s="4"/>
      <c r="C2" s="4"/>
      <c r="D2" s="4"/>
    </row>
    <row r="5" spans="1:38" x14ac:dyDescent="0.2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9" spans="1:38" s="10" customFormat="1" ht="24.75" customHeight="1" x14ac:dyDescent="0.25">
      <c r="A9" s="221" t="s">
        <v>548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9"/>
      <c r="O9" s="202">
        <v>2020</v>
      </c>
      <c r="P9" s="203"/>
      <c r="Q9" s="203"/>
      <c r="R9" s="203"/>
      <c r="S9" s="203"/>
      <c r="T9" s="204"/>
      <c r="U9" s="203">
        <v>2019</v>
      </c>
      <c r="V9" s="203"/>
      <c r="W9" s="203"/>
      <c r="X9" s="220"/>
    </row>
    <row r="10" spans="1:38" s="10" customFormat="1" x14ac:dyDescent="0.25">
      <c r="A10" s="218" t="s">
        <v>1</v>
      </c>
      <c r="B10" s="218" t="s">
        <v>2</v>
      </c>
      <c r="C10" s="218" t="s">
        <v>3</v>
      </c>
      <c r="D10" s="218" t="s">
        <v>4</v>
      </c>
      <c r="E10" s="211" t="s">
        <v>5</v>
      </c>
      <c r="F10" s="212"/>
      <c r="G10" s="218" t="s">
        <v>6</v>
      </c>
      <c r="H10" s="218"/>
      <c r="I10" s="218"/>
      <c r="J10" s="218"/>
      <c r="K10" s="218"/>
      <c r="L10" s="56" t="s">
        <v>7</v>
      </c>
      <c r="M10" s="12" t="s">
        <v>8</v>
      </c>
      <c r="N10" s="13"/>
      <c r="O10" s="126">
        <v>44121</v>
      </c>
      <c r="P10" s="126">
        <v>44122</v>
      </c>
      <c r="Q10" s="126">
        <v>44108</v>
      </c>
      <c r="R10" s="126">
        <v>44094</v>
      </c>
      <c r="S10" s="126">
        <v>44086</v>
      </c>
      <c r="T10" s="173">
        <v>44045</v>
      </c>
      <c r="U10" s="155">
        <v>43807</v>
      </c>
      <c r="V10" s="126">
        <v>43786</v>
      </c>
      <c r="W10" s="126">
        <v>43786</v>
      </c>
      <c r="X10" s="120">
        <v>43779</v>
      </c>
    </row>
    <row r="11" spans="1:38" s="10" customFormat="1" x14ac:dyDescent="0.25">
      <c r="A11" s="218"/>
      <c r="B11" s="218"/>
      <c r="C11" s="218"/>
      <c r="D11" s="218"/>
      <c r="E11" s="213"/>
      <c r="F11" s="214"/>
      <c r="G11" s="218">
        <v>1</v>
      </c>
      <c r="H11" s="218">
        <v>2</v>
      </c>
      <c r="I11" s="218">
        <v>3</v>
      </c>
      <c r="J11" s="218">
        <v>4</v>
      </c>
      <c r="K11" s="218">
        <v>5</v>
      </c>
      <c r="L11" s="11" t="s">
        <v>9</v>
      </c>
      <c r="M11" s="14" t="s">
        <v>10</v>
      </c>
      <c r="N11" s="13"/>
      <c r="O11" s="121" t="s">
        <v>416</v>
      </c>
      <c r="P11" s="121" t="s">
        <v>551</v>
      </c>
      <c r="Q11" s="121" t="s">
        <v>12</v>
      </c>
      <c r="R11" s="121" t="s">
        <v>11</v>
      </c>
      <c r="S11" s="121" t="s">
        <v>12</v>
      </c>
      <c r="T11" s="174" t="s">
        <v>12</v>
      </c>
      <c r="U11" s="171" t="s">
        <v>14</v>
      </c>
      <c r="V11" s="121" t="s">
        <v>12</v>
      </c>
      <c r="W11" s="121" t="s">
        <v>232</v>
      </c>
      <c r="X11" s="121" t="s">
        <v>16</v>
      </c>
    </row>
    <row r="12" spans="1:38" s="10" customFormat="1" x14ac:dyDescent="0.25">
      <c r="A12" s="218"/>
      <c r="B12" s="218"/>
      <c r="C12" s="218"/>
      <c r="D12" s="218"/>
      <c r="E12" s="215"/>
      <c r="F12" s="216"/>
      <c r="G12" s="218"/>
      <c r="H12" s="218"/>
      <c r="I12" s="218"/>
      <c r="J12" s="218"/>
      <c r="K12" s="218"/>
      <c r="L12" s="17" t="s">
        <v>10</v>
      </c>
      <c r="M12" s="18" t="s">
        <v>17</v>
      </c>
      <c r="N12" s="19"/>
      <c r="O12" s="124" t="s">
        <v>349</v>
      </c>
      <c r="P12" s="124" t="s">
        <v>24</v>
      </c>
      <c r="Q12" s="124" t="s">
        <v>415</v>
      </c>
      <c r="R12" s="124" t="s">
        <v>323</v>
      </c>
      <c r="S12" s="124" t="s">
        <v>583</v>
      </c>
      <c r="T12" s="175" t="s">
        <v>592</v>
      </c>
      <c r="U12" s="172" t="s">
        <v>25</v>
      </c>
      <c r="V12" s="124" t="s">
        <v>444</v>
      </c>
      <c r="W12" s="124" t="s">
        <v>22</v>
      </c>
      <c r="X12" s="124" t="s">
        <v>30</v>
      </c>
    </row>
    <row r="13" spans="1:38" x14ac:dyDescent="0.2">
      <c r="O13" s="87"/>
      <c r="P13" s="87"/>
      <c r="Q13" s="87"/>
      <c r="R13" s="87"/>
      <c r="S13" s="87"/>
      <c r="T13" s="201"/>
      <c r="U13" s="3"/>
      <c r="V13" s="3"/>
      <c r="W13" s="3"/>
      <c r="X13" s="3"/>
    </row>
    <row r="14" spans="1:38" s="5" customFormat="1" ht="14.1" customHeight="1" x14ac:dyDescent="0.25">
      <c r="A14" s="23">
        <f t="shared" ref="A14:A23" si="0">A13+1</f>
        <v>1</v>
      </c>
      <c r="B14" s="37" t="s">
        <v>225</v>
      </c>
      <c r="C14" s="25">
        <v>12699</v>
      </c>
      <c r="D14" s="26" t="s">
        <v>22</v>
      </c>
      <c r="E14" s="27">
        <f t="shared" ref="E14:E23" si="1">MAX(O14:T14)</f>
        <v>493</v>
      </c>
      <c r="F14" s="27" t="e">
        <f>VLOOKUP(E14,Tab!$G$2:$H$255,2,TRUE)</f>
        <v>#N/A</v>
      </c>
      <c r="G14" s="28">
        <f t="shared" ref="G14:G23" si="2">LARGE(O14:X14,1)</f>
        <v>510</v>
      </c>
      <c r="H14" s="28">
        <f t="shared" ref="H14:H23" si="3">LARGE(O14:X14,2)</f>
        <v>502</v>
      </c>
      <c r="I14" s="28">
        <f t="shared" ref="I14:I23" si="4">LARGE(O14:X14,3)</f>
        <v>498</v>
      </c>
      <c r="J14" s="28">
        <f t="shared" ref="J14:J23" si="5">LARGE(O14:X14,4)</f>
        <v>493</v>
      </c>
      <c r="K14" s="28">
        <f t="shared" ref="K14:K23" si="6">LARGE(O14:X14,5)</f>
        <v>463</v>
      </c>
      <c r="L14" s="29">
        <f t="shared" ref="L14:L23" si="7">SUM(G14:K14)</f>
        <v>2466</v>
      </c>
      <c r="M14" s="30">
        <f t="shared" ref="M14:M23" si="8">L14/5</f>
        <v>493.2</v>
      </c>
      <c r="N14" s="31"/>
      <c r="O14" s="33">
        <v>0</v>
      </c>
      <c r="P14" s="33">
        <v>0</v>
      </c>
      <c r="Q14" s="33">
        <v>462</v>
      </c>
      <c r="R14" s="33">
        <v>463</v>
      </c>
      <c r="S14" s="33">
        <v>0</v>
      </c>
      <c r="T14" s="170">
        <v>493</v>
      </c>
      <c r="U14" s="165">
        <v>498</v>
      </c>
      <c r="V14" s="32">
        <v>0</v>
      </c>
      <c r="W14" s="32">
        <v>502</v>
      </c>
      <c r="X14" s="33">
        <v>510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s="5" customFormat="1" ht="14.1" customHeight="1" x14ac:dyDescent="0.25">
      <c r="A15" s="23">
        <f t="shared" si="0"/>
        <v>2</v>
      </c>
      <c r="B15" s="159" t="s">
        <v>293</v>
      </c>
      <c r="C15" s="35">
        <v>14368</v>
      </c>
      <c r="D15" s="69" t="s">
        <v>67</v>
      </c>
      <c r="E15" s="27">
        <f t="shared" si="1"/>
        <v>373</v>
      </c>
      <c r="F15" s="27" t="e">
        <f>VLOOKUP(E15,Tab!$G$2:$H$255,2,TRUE)</f>
        <v>#N/A</v>
      </c>
      <c r="G15" s="39">
        <f t="shared" si="2"/>
        <v>403</v>
      </c>
      <c r="H15" s="39">
        <f t="shared" si="3"/>
        <v>382</v>
      </c>
      <c r="I15" s="39">
        <f t="shared" si="4"/>
        <v>373</v>
      </c>
      <c r="J15" s="39">
        <f t="shared" si="5"/>
        <v>0</v>
      </c>
      <c r="K15" s="39">
        <f t="shared" si="6"/>
        <v>0</v>
      </c>
      <c r="L15" s="29">
        <f t="shared" si="7"/>
        <v>1158</v>
      </c>
      <c r="M15" s="30">
        <f t="shared" si="8"/>
        <v>231.6</v>
      </c>
      <c r="N15" s="31"/>
      <c r="O15" s="33">
        <v>373</v>
      </c>
      <c r="P15" s="33">
        <v>0</v>
      </c>
      <c r="Q15" s="33">
        <v>0</v>
      </c>
      <c r="R15" s="33">
        <v>0</v>
      </c>
      <c r="S15" s="33">
        <v>0</v>
      </c>
      <c r="T15" s="170">
        <v>0</v>
      </c>
      <c r="U15" s="165">
        <v>403</v>
      </c>
      <c r="V15" s="32">
        <v>382</v>
      </c>
      <c r="W15" s="32">
        <v>0</v>
      </c>
      <c r="X15" s="33">
        <v>0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s="5" customFormat="1" ht="14.1" customHeight="1" x14ac:dyDescent="0.25">
      <c r="A16" s="23">
        <f t="shared" si="0"/>
        <v>3</v>
      </c>
      <c r="B16" s="37" t="s">
        <v>380</v>
      </c>
      <c r="C16" s="25">
        <v>14840</v>
      </c>
      <c r="D16" s="26" t="s">
        <v>22</v>
      </c>
      <c r="E16" s="27">
        <f t="shared" si="1"/>
        <v>367</v>
      </c>
      <c r="F16" s="27" t="e">
        <f>VLOOKUP(E16,Tab!$G$2:$H$255,2,TRUE)</f>
        <v>#N/A</v>
      </c>
      <c r="G16" s="28">
        <f t="shared" si="2"/>
        <v>367</v>
      </c>
      <c r="H16" s="28">
        <f t="shared" si="3"/>
        <v>340</v>
      </c>
      <c r="I16" s="28">
        <f t="shared" si="4"/>
        <v>286</v>
      </c>
      <c r="J16" s="28">
        <f t="shared" si="5"/>
        <v>0</v>
      </c>
      <c r="K16" s="28">
        <f t="shared" si="6"/>
        <v>0</v>
      </c>
      <c r="L16" s="29">
        <f t="shared" si="7"/>
        <v>993</v>
      </c>
      <c r="M16" s="30">
        <f t="shared" si="8"/>
        <v>198.6</v>
      </c>
      <c r="N16" s="31"/>
      <c r="O16" s="33">
        <v>0</v>
      </c>
      <c r="P16" s="33">
        <v>0</v>
      </c>
      <c r="Q16" s="33">
        <v>367</v>
      </c>
      <c r="R16" s="33">
        <v>340</v>
      </c>
      <c r="S16" s="33">
        <v>0</v>
      </c>
      <c r="T16" s="170">
        <v>0</v>
      </c>
      <c r="U16" s="165">
        <v>0</v>
      </c>
      <c r="V16" s="32">
        <v>0</v>
      </c>
      <c r="W16" s="32">
        <v>286</v>
      </c>
      <c r="X16" s="33">
        <v>0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 ht="14.1" customHeight="1" x14ac:dyDescent="0.25">
      <c r="A17" s="23">
        <f t="shared" si="0"/>
        <v>4</v>
      </c>
      <c r="B17" s="37" t="s">
        <v>584</v>
      </c>
      <c r="C17" s="25">
        <v>15313</v>
      </c>
      <c r="D17" s="53" t="s">
        <v>166</v>
      </c>
      <c r="E17" s="27">
        <f t="shared" si="1"/>
        <v>484</v>
      </c>
      <c r="F17" s="27" t="e">
        <f>VLOOKUP(E17,Tab!$G$2:$H$255,2,TRUE)</f>
        <v>#N/A</v>
      </c>
      <c r="G17" s="28">
        <f t="shared" si="2"/>
        <v>484</v>
      </c>
      <c r="H17" s="28">
        <f t="shared" si="3"/>
        <v>0</v>
      </c>
      <c r="I17" s="28">
        <f t="shared" si="4"/>
        <v>0</v>
      </c>
      <c r="J17" s="28">
        <f t="shared" si="5"/>
        <v>0</v>
      </c>
      <c r="K17" s="28">
        <f t="shared" si="6"/>
        <v>0</v>
      </c>
      <c r="L17" s="29">
        <f t="shared" si="7"/>
        <v>484</v>
      </c>
      <c r="M17" s="30">
        <f t="shared" si="8"/>
        <v>96.8</v>
      </c>
      <c r="N17" s="31"/>
      <c r="O17" s="33">
        <v>0</v>
      </c>
      <c r="P17" s="33">
        <v>0</v>
      </c>
      <c r="Q17" s="33">
        <v>0</v>
      </c>
      <c r="R17" s="33">
        <v>0</v>
      </c>
      <c r="S17" s="33">
        <v>484</v>
      </c>
      <c r="T17" s="170">
        <v>0</v>
      </c>
      <c r="U17" s="165">
        <v>0</v>
      </c>
      <c r="V17" s="32">
        <v>0</v>
      </c>
      <c r="W17" s="32">
        <v>0</v>
      </c>
      <c r="X17" s="33">
        <v>0</v>
      </c>
    </row>
    <row r="18" spans="1:38" ht="14.1" customHeight="1" x14ac:dyDescent="0.25">
      <c r="A18" s="23">
        <f t="shared" si="0"/>
        <v>5</v>
      </c>
      <c r="B18" s="24" t="s">
        <v>552</v>
      </c>
      <c r="C18" s="25">
        <v>15495</v>
      </c>
      <c r="D18" s="52" t="s">
        <v>24</v>
      </c>
      <c r="E18" s="27">
        <f t="shared" si="1"/>
        <v>335</v>
      </c>
      <c r="F18" s="27" t="e">
        <f>VLOOKUP(E18,Tab!$G$2:$H$255,2,TRUE)</f>
        <v>#N/A</v>
      </c>
      <c r="G18" s="28">
        <f t="shared" si="2"/>
        <v>335</v>
      </c>
      <c r="H18" s="28">
        <f t="shared" si="3"/>
        <v>0</v>
      </c>
      <c r="I18" s="28">
        <f t="shared" si="4"/>
        <v>0</v>
      </c>
      <c r="J18" s="28">
        <f t="shared" si="5"/>
        <v>0</v>
      </c>
      <c r="K18" s="28">
        <f t="shared" si="6"/>
        <v>0</v>
      </c>
      <c r="L18" s="29">
        <f t="shared" si="7"/>
        <v>335</v>
      </c>
      <c r="M18" s="30">
        <f t="shared" si="8"/>
        <v>67</v>
      </c>
      <c r="N18" s="31"/>
      <c r="O18" s="33">
        <v>0</v>
      </c>
      <c r="P18" s="33">
        <v>335</v>
      </c>
      <c r="Q18" s="33">
        <v>0</v>
      </c>
      <c r="R18" s="33">
        <v>0</v>
      </c>
      <c r="S18" s="33">
        <v>0</v>
      </c>
      <c r="T18" s="170">
        <v>0</v>
      </c>
      <c r="U18" s="165">
        <v>0</v>
      </c>
      <c r="V18" s="32">
        <v>0</v>
      </c>
      <c r="W18" s="32">
        <v>0</v>
      </c>
      <c r="X18" s="33">
        <v>0</v>
      </c>
    </row>
    <row r="19" spans="1:38" s="5" customFormat="1" ht="14.1" customHeight="1" x14ac:dyDescent="0.25">
      <c r="A19" s="23">
        <f t="shared" si="0"/>
        <v>6</v>
      </c>
      <c r="B19" s="37" t="s">
        <v>327</v>
      </c>
      <c r="C19" s="25">
        <v>14682</v>
      </c>
      <c r="D19" s="26" t="s">
        <v>39</v>
      </c>
      <c r="E19" s="27">
        <f t="shared" si="1"/>
        <v>0</v>
      </c>
      <c r="F19" s="27" t="e">
        <f>VLOOKUP(E19,Tab!$G$2:$H$255,2,TRUE)</f>
        <v>#N/A</v>
      </c>
      <c r="G19" s="28">
        <f t="shared" si="2"/>
        <v>0</v>
      </c>
      <c r="H19" s="28">
        <f t="shared" si="3"/>
        <v>0</v>
      </c>
      <c r="I19" s="28">
        <f t="shared" si="4"/>
        <v>0</v>
      </c>
      <c r="J19" s="28">
        <f t="shared" si="5"/>
        <v>0</v>
      </c>
      <c r="K19" s="28">
        <f t="shared" si="6"/>
        <v>0</v>
      </c>
      <c r="L19" s="29">
        <f t="shared" si="7"/>
        <v>0</v>
      </c>
      <c r="M19" s="30">
        <f t="shared" si="8"/>
        <v>0</v>
      </c>
      <c r="N19" s="31"/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170">
        <v>0</v>
      </c>
      <c r="U19" s="165">
        <v>0</v>
      </c>
      <c r="V19" s="32">
        <v>0</v>
      </c>
      <c r="W19" s="32">
        <v>0</v>
      </c>
      <c r="X19" s="33">
        <v>0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s="5" customFormat="1" ht="14.1" customHeight="1" x14ac:dyDescent="0.25">
      <c r="A20" s="23">
        <f t="shared" si="0"/>
        <v>7</v>
      </c>
      <c r="B20" s="24" t="s">
        <v>307</v>
      </c>
      <c r="C20" s="25">
        <v>14488</v>
      </c>
      <c r="D20" s="52" t="s">
        <v>24</v>
      </c>
      <c r="E20" s="27">
        <f t="shared" si="1"/>
        <v>0</v>
      </c>
      <c r="F20" s="27" t="e">
        <f>VLOOKUP(E20,Tab!$G$2:$H$255,2,TRUE)</f>
        <v>#N/A</v>
      </c>
      <c r="G20" s="28">
        <f t="shared" si="2"/>
        <v>0</v>
      </c>
      <c r="H20" s="28">
        <f t="shared" si="3"/>
        <v>0</v>
      </c>
      <c r="I20" s="28">
        <f t="shared" si="4"/>
        <v>0</v>
      </c>
      <c r="J20" s="28">
        <f t="shared" si="5"/>
        <v>0</v>
      </c>
      <c r="K20" s="28">
        <f t="shared" si="6"/>
        <v>0</v>
      </c>
      <c r="L20" s="29">
        <f t="shared" si="7"/>
        <v>0</v>
      </c>
      <c r="M20" s="30">
        <f t="shared" si="8"/>
        <v>0</v>
      </c>
      <c r="N20" s="31"/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170">
        <v>0</v>
      </c>
      <c r="U20" s="165">
        <v>0</v>
      </c>
      <c r="V20" s="32">
        <v>0</v>
      </c>
      <c r="W20" s="32">
        <v>0</v>
      </c>
      <c r="X20" s="33">
        <v>0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ht="14.1" customHeight="1" x14ac:dyDescent="0.25">
      <c r="A21" s="23">
        <f t="shared" si="0"/>
        <v>8</v>
      </c>
      <c r="B21" s="34"/>
      <c r="C21" s="35"/>
      <c r="D21" s="69"/>
      <c r="E21" s="27">
        <f t="shared" si="1"/>
        <v>0</v>
      </c>
      <c r="F21" s="27" t="e">
        <f>VLOOKUP(E21,Tab!$G$2:$H$255,2,TRUE)</f>
        <v>#N/A</v>
      </c>
      <c r="G21" s="39">
        <f t="shared" si="2"/>
        <v>0</v>
      </c>
      <c r="H21" s="39">
        <f t="shared" si="3"/>
        <v>0</v>
      </c>
      <c r="I21" s="39">
        <f t="shared" si="4"/>
        <v>0</v>
      </c>
      <c r="J21" s="39">
        <f t="shared" si="5"/>
        <v>0</v>
      </c>
      <c r="K21" s="39">
        <f t="shared" si="6"/>
        <v>0</v>
      </c>
      <c r="L21" s="29">
        <f t="shared" si="7"/>
        <v>0</v>
      </c>
      <c r="M21" s="30">
        <f t="shared" si="8"/>
        <v>0</v>
      </c>
      <c r="N21" s="31"/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170">
        <v>0</v>
      </c>
      <c r="U21" s="165">
        <v>0</v>
      </c>
      <c r="V21" s="32">
        <v>0</v>
      </c>
      <c r="W21" s="32">
        <v>0</v>
      </c>
      <c r="X21" s="33">
        <v>0</v>
      </c>
    </row>
    <row r="22" spans="1:38" ht="14.1" customHeight="1" x14ac:dyDescent="0.25">
      <c r="A22" s="23">
        <f t="shared" si="0"/>
        <v>9</v>
      </c>
      <c r="B22" s="37"/>
      <c r="C22" s="25"/>
      <c r="D22" s="53"/>
      <c r="E22" s="27">
        <f t="shared" si="1"/>
        <v>0</v>
      </c>
      <c r="F22" s="27" t="e">
        <f>VLOOKUP(E22,Tab!$G$2:$H$255,2,TRUE)</f>
        <v>#N/A</v>
      </c>
      <c r="G22" s="28">
        <f t="shared" si="2"/>
        <v>0</v>
      </c>
      <c r="H22" s="28">
        <f t="shared" si="3"/>
        <v>0</v>
      </c>
      <c r="I22" s="28">
        <f t="shared" si="4"/>
        <v>0</v>
      </c>
      <c r="J22" s="28">
        <f t="shared" si="5"/>
        <v>0</v>
      </c>
      <c r="K22" s="28">
        <f t="shared" si="6"/>
        <v>0</v>
      </c>
      <c r="L22" s="29">
        <f t="shared" si="7"/>
        <v>0</v>
      </c>
      <c r="M22" s="30">
        <f t="shared" si="8"/>
        <v>0</v>
      </c>
      <c r="N22" s="31"/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170">
        <v>0</v>
      </c>
      <c r="U22" s="165">
        <v>0</v>
      </c>
      <c r="V22" s="32">
        <v>0</v>
      </c>
      <c r="W22" s="32">
        <v>0</v>
      </c>
      <c r="X22" s="33">
        <v>0</v>
      </c>
    </row>
    <row r="23" spans="1:38" s="5" customFormat="1" ht="14.1" customHeight="1" x14ac:dyDescent="0.25">
      <c r="A23" s="23">
        <f t="shared" si="0"/>
        <v>10</v>
      </c>
      <c r="B23" s="125"/>
      <c r="C23" s="35"/>
      <c r="D23" s="69"/>
      <c r="E23" s="27">
        <f t="shared" si="1"/>
        <v>0</v>
      </c>
      <c r="F23" s="27" t="e">
        <f>VLOOKUP(E23,Tab!$G$2:$H$255,2,TRUE)</f>
        <v>#N/A</v>
      </c>
      <c r="G23" s="39">
        <f t="shared" si="2"/>
        <v>0</v>
      </c>
      <c r="H23" s="39">
        <f t="shared" si="3"/>
        <v>0</v>
      </c>
      <c r="I23" s="39">
        <f t="shared" si="4"/>
        <v>0</v>
      </c>
      <c r="J23" s="39">
        <f t="shared" si="5"/>
        <v>0</v>
      </c>
      <c r="K23" s="39">
        <f t="shared" si="6"/>
        <v>0</v>
      </c>
      <c r="L23" s="29">
        <f t="shared" si="7"/>
        <v>0</v>
      </c>
      <c r="M23" s="30">
        <f t="shared" si="8"/>
        <v>0</v>
      </c>
      <c r="N23" s="31"/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170">
        <v>0</v>
      </c>
      <c r="U23" s="165">
        <v>0</v>
      </c>
      <c r="V23" s="32">
        <v>0</v>
      </c>
      <c r="W23" s="32">
        <v>0</v>
      </c>
      <c r="X23" s="33">
        <v>0</v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</sheetData>
  <sortState ref="B14:X23">
    <sortCondition descending="1" ref="L14:L23"/>
    <sortCondition descending="1" ref="E14:E23"/>
  </sortState>
  <mergeCells count="15">
    <mergeCell ref="U9:X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  <mergeCell ref="O9:T9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9" width="16.42578125" style="5" customWidth="1"/>
    <col min="20" max="16384" width="9.140625" style="4"/>
  </cols>
  <sheetData>
    <row r="2" spans="1:19" x14ac:dyDescent="0.25">
      <c r="A2" s="4"/>
      <c r="B2" s="4"/>
    </row>
    <row r="5" spans="1:19" x14ac:dyDescent="0.25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8"/>
      <c r="M5" s="8"/>
      <c r="N5" s="8"/>
      <c r="O5" s="8"/>
      <c r="P5" s="8"/>
      <c r="Q5" s="8"/>
      <c r="R5" s="8"/>
      <c r="S5" s="8"/>
    </row>
    <row r="9" spans="1:19" s="10" customFormat="1" ht="24.75" customHeight="1" x14ac:dyDescent="0.25">
      <c r="A9" s="221" t="s">
        <v>334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03"/>
      <c r="P9" s="203"/>
      <c r="Q9" s="203"/>
      <c r="R9" s="203"/>
      <c r="S9" s="220"/>
    </row>
    <row r="10" spans="1:19" s="10" customFormat="1" x14ac:dyDescent="0.25">
      <c r="A10" s="210" t="s">
        <v>1</v>
      </c>
      <c r="B10" s="210" t="s">
        <v>2</v>
      </c>
      <c r="C10" s="218" t="s">
        <v>3</v>
      </c>
      <c r="D10" s="218" t="s">
        <v>4</v>
      </c>
      <c r="E10" s="211" t="s">
        <v>5</v>
      </c>
      <c r="F10" s="212"/>
      <c r="G10" s="217" t="s">
        <v>6</v>
      </c>
      <c r="H10" s="217"/>
      <c r="I10" s="217"/>
      <c r="J10" s="56" t="s">
        <v>7</v>
      </c>
      <c r="K10" s="12" t="s">
        <v>8</v>
      </c>
      <c r="L10" s="13"/>
      <c r="M10" s="75">
        <v>44031</v>
      </c>
      <c r="N10" s="75">
        <v>44017</v>
      </c>
      <c r="O10" s="75">
        <v>44016</v>
      </c>
      <c r="P10" s="75">
        <v>44009</v>
      </c>
      <c r="Q10" s="75">
        <v>44002</v>
      </c>
      <c r="R10" s="75">
        <v>43904</v>
      </c>
      <c r="S10" s="75">
        <v>43898</v>
      </c>
    </row>
    <row r="11" spans="1:19" s="10" customFormat="1" x14ac:dyDescent="0.25">
      <c r="A11" s="210"/>
      <c r="B11" s="210"/>
      <c r="C11" s="218"/>
      <c r="D11" s="218"/>
      <c r="E11" s="213"/>
      <c r="F11" s="214"/>
      <c r="G11" s="218">
        <v>1</v>
      </c>
      <c r="H11" s="218">
        <v>2</v>
      </c>
      <c r="I11" s="222">
        <v>3</v>
      </c>
      <c r="J11" s="11" t="s">
        <v>9</v>
      </c>
      <c r="K11" s="14" t="s">
        <v>10</v>
      </c>
      <c r="L11" s="13"/>
      <c r="M11" s="74" t="s">
        <v>14</v>
      </c>
      <c r="N11" s="74" t="s">
        <v>16</v>
      </c>
      <c r="O11" s="74" t="s">
        <v>16</v>
      </c>
      <c r="P11" s="74" t="s">
        <v>16</v>
      </c>
      <c r="Q11" s="74" t="s">
        <v>11</v>
      </c>
      <c r="R11" s="74" t="s">
        <v>11</v>
      </c>
      <c r="S11" s="74" t="s">
        <v>300</v>
      </c>
    </row>
    <row r="12" spans="1:19" s="10" customFormat="1" x14ac:dyDescent="0.25">
      <c r="A12" s="210"/>
      <c r="B12" s="210"/>
      <c r="C12" s="210"/>
      <c r="D12" s="210"/>
      <c r="E12" s="215"/>
      <c r="F12" s="216"/>
      <c r="G12" s="218"/>
      <c r="H12" s="218"/>
      <c r="I12" s="222"/>
      <c r="J12" s="17" t="s">
        <v>10</v>
      </c>
      <c r="K12" s="18" t="s">
        <v>17</v>
      </c>
      <c r="L12" s="19"/>
      <c r="M12" s="73" t="s">
        <v>25</v>
      </c>
      <c r="N12" s="73" t="s">
        <v>27</v>
      </c>
      <c r="O12" s="73" t="s">
        <v>28</v>
      </c>
      <c r="P12" s="73" t="s">
        <v>30</v>
      </c>
      <c r="Q12" s="73" t="s">
        <v>373</v>
      </c>
      <c r="R12" s="73" t="s">
        <v>31</v>
      </c>
      <c r="S12" s="73" t="s">
        <v>79</v>
      </c>
    </row>
    <row r="13" spans="1:19" x14ac:dyDescent="0.25">
      <c r="M13" s="72"/>
      <c r="N13" s="72"/>
      <c r="O13" s="72"/>
      <c r="P13" s="72"/>
      <c r="Q13" s="72"/>
      <c r="R13" s="72"/>
      <c r="S13" s="72"/>
    </row>
    <row r="14" spans="1:19" ht="14.1" customHeight="1" x14ac:dyDescent="0.25">
      <c r="A14" s="23">
        <f t="shared" ref="A14:A45" si="0">A13+1</f>
        <v>1</v>
      </c>
      <c r="B14" s="54" t="s">
        <v>125</v>
      </c>
      <c r="C14" s="35">
        <v>14112</v>
      </c>
      <c r="D14" s="158" t="s">
        <v>76</v>
      </c>
      <c r="E14" s="27">
        <f t="shared" ref="E14:E58" si="1">MAX(M14:Q14)</f>
        <v>538</v>
      </c>
      <c r="F14" s="27" t="str">
        <f>VLOOKUP(E14,Tab!$Y$2:$Z$255,2,TRUE)</f>
        <v>Não</v>
      </c>
      <c r="G14" s="28">
        <f t="shared" ref="G14:G58" si="2">LARGE(M14:S14,1)</f>
        <v>538</v>
      </c>
      <c r="H14" s="28">
        <f t="shared" ref="H14:H58" si="3">LARGE(M14:S14,2)</f>
        <v>533</v>
      </c>
      <c r="I14" s="28">
        <f t="shared" ref="I14:I58" si="4">LARGE(M14:S14,3)</f>
        <v>526</v>
      </c>
      <c r="J14" s="29">
        <f t="shared" ref="J14:J58" si="5">SUM(G14:I14)</f>
        <v>1597</v>
      </c>
      <c r="K14" s="30">
        <f t="shared" ref="K14:K58" si="6">J14/3</f>
        <v>532.33333333333337</v>
      </c>
      <c r="L14" s="31"/>
      <c r="M14" s="71">
        <v>538</v>
      </c>
      <c r="N14" s="71">
        <v>522</v>
      </c>
      <c r="O14" s="71">
        <v>533</v>
      </c>
      <c r="P14" s="71">
        <v>0</v>
      </c>
      <c r="Q14" s="71">
        <v>526</v>
      </c>
      <c r="R14" s="71">
        <v>0</v>
      </c>
      <c r="S14" s="71">
        <v>514</v>
      </c>
    </row>
    <row r="15" spans="1:19" ht="14.1" customHeight="1" x14ac:dyDescent="0.25">
      <c r="A15" s="23">
        <f t="shared" si="0"/>
        <v>2</v>
      </c>
      <c r="B15" s="68" t="s">
        <v>35</v>
      </c>
      <c r="C15" s="25">
        <v>1671</v>
      </c>
      <c r="D15" s="26" t="s">
        <v>36</v>
      </c>
      <c r="E15" s="27">
        <f t="shared" si="1"/>
        <v>537</v>
      </c>
      <c r="F15" s="27" t="str">
        <f>VLOOKUP(E15,Tab!$Y$2:$Z$255,2,TRUE)</f>
        <v>Não</v>
      </c>
      <c r="G15" s="28">
        <f t="shared" si="2"/>
        <v>537</v>
      </c>
      <c r="H15" s="28">
        <f t="shared" si="3"/>
        <v>534</v>
      </c>
      <c r="I15" s="28">
        <f t="shared" si="4"/>
        <v>522</v>
      </c>
      <c r="J15" s="29">
        <f t="shared" si="5"/>
        <v>1593</v>
      </c>
      <c r="K15" s="30">
        <f t="shared" si="6"/>
        <v>531</v>
      </c>
      <c r="L15" s="31"/>
      <c r="M15" s="71">
        <v>534</v>
      </c>
      <c r="N15" s="71">
        <v>537</v>
      </c>
      <c r="O15" s="71">
        <v>522</v>
      </c>
      <c r="P15" s="71">
        <v>0</v>
      </c>
      <c r="Q15" s="71">
        <v>518</v>
      </c>
      <c r="R15" s="71">
        <v>0</v>
      </c>
      <c r="S15" s="71">
        <v>0</v>
      </c>
    </row>
    <row r="16" spans="1:19" ht="14.1" customHeight="1" x14ac:dyDescent="0.25">
      <c r="A16" s="23">
        <f t="shared" si="0"/>
        <v>3</v>
      </c>
      <c r="B16" s="54" t="s">
        <v>384</v>
      </c>
      <c r="C16" s="35">
        <v>13828</v>
      </c>
      <c r="D16" s="36" t="s">
        <v>44</v>
      </c>
      <c r="E16" s="27">
        <f t="shared" si="1"/>
        <v>536</v>
      </c>
      <c r="F16" s="27" t="str">
        <f>VLOOKUP(E16,Tab!$Y$2:$Z$255,2,TRUE)</f>
        <v>Não</v>
      </c>
      <c r="G16" s="28">
        <f t="shared" si="2"/>
        <v>536</v>
      </c>
      <c r="H16" s="28">
        <f t="shared" si="3"/>
        <v>524</v>
      </c>
      <c r="I16" s="28">
        <f t="shared" si="4"/>
        <v>516</v>
      </c>
      <c r="J16" s="29">
        <f t="shared" si="5"/>
        <v>1576</v>
      </c>
      <c r="K16" s="30">
        <f t="shared" si="6"/>
        <v>525.33333333333337</v>
      </c>
      <c r="L16" s="31"/>
      <c r="M16" s="71">
        <v>536</v>
      </c>
      <c r="N16" s="71">
        <v>524</v>
      </c>
      <c r="O16" s="71">
        <v>516</v>
      </c>
      <c r="P16" s="71">
        <v>0</v>
      </c>
      <c r="Q16" s="71">
        <v>0</v>
      </c>
      <c r="R16" s="71">
        <v>0</v>
      </c>
      <c r="S16" s="71">
        <v>0</v>
      </c>
    </row>
    <row r="17" spans="1:19" ht="14.1" customHeight="1" x14ac:dyDescent="0.25">
      <c r="A17" s="23">
        <f t="shared" si="0"/>
        <v>4</v>
      </c>
      <c r="B17" s="54" t="s">
        <v>40</v>
      </c>
      <c r="C17" s="35">
        <v>7139</v>
      </c>
      <c r="D17" s="158" t="s">
        <v>41</v>
      </c>
      <c r="E17" s="27">
        <f t="shared" si="1"/>
        <v>525</v>
      </c>
      <c r="F17" s="27" t="str">
        <f>VLOOKUP(E17,Tab!$Y$2:$Z$255,2,TRUE)</f>
        <v>Não</v>
      </c>
      <c r="G17" s="28">
        <f t="shared" si="2"/>
        <v>526</v>
      </c>
      <c r="H17" s="28">
        <f t="shared" si="3"/>
        <v>525</v>
      </c>
      <c r="I17" s="28">
        <f t="shared" si="4"/>
        <v>522</v>
      </c>
      <c r="J17" s="29">
        <f t="shared" si="5"/>
        <v>1573</v>
      </c>
      <c r="K17" s="30">
        <f t="shared" si="6"/>
        <v>524.33333333333337</v>
      </c>
      <c r="L17" s="31"/>
      <c r="M17" s="71">
        <v>518</v>
      </c>
      <c r="N17" s="71">
        <v>525</v>
      </c>
      <c r="O17" s="71">
        <v>0</v>
      </c>
      <c r="P17" s="71">
        <v>0</v>
      </c>
      <c r="Q17" s="71">
        <v>522</v>
      </c>
      <c r="R17" s="71">
        <v>0</v>
      </c>
      <c r="S17" s="71">
        <v>526</v>
      </c>
    </row>
    <row r="18" spans="1:19" ht="14.1" customHeight="1" x14ac:dyDescent="0.25">
      <c r="A18" s="23">
        <f t="shared" si="0"/>
        <v>5</v>
      </c>
      <c r="B18" s="37" t="s">
        <v>115</v>
      </c>
      <c r="C18" s="25">
        <v>602</v>
      </c>
      <c r="D18" s="26" t="s">
        <v>65</v>
      </c>
      <c r="E18" s="27">
        <f t="shared" si="1"/>
        <v>531</v>
      </c>
      <c r="F18" s="27" t="str">
        <f>VLOOKUP(E18,Tab!$Y$2:$Z$255,2,TRUE)</f>
        <v>Não</v>
      </c>
      <c r="G18" s="28">
        <f t="shared" si="2"/>
        <v>531</v>
      </c>
      <c r="H18" s="28">
        <f t="shared" si="3"/>
        <v>525</v>
      </c>
      <c r="I18" s="28">
        <f t="shared" si="4"/>
        <v>516</v>
      </c>
      <c r="J18" s="29">
        <f t="shared" si="5"/>
        <v>1572</v>
      </c>
      <c r="K18" s="30">
        <f t="shared" si="6"/>
        <v>524</v>
      </c>
      <c r="L18" s="31"/>
      <c r="M18" s="71">
        <v>516</v>
      </c>
      <c r="N18" s="71">
        <v>531</v>
      </c>
      <c r="O18" s="71">
        <v>525</v>
      </c>
      <c r="P18" s="71">
        <v>0</v>
      </c>
      <c r="Q18" s="71">
        <v>0</v>
      </c>
      <c r="R18" s="71">
        <v>0</v>
      </c>
      <c r="S18" s="71">
        <v>0</v>
      </c>
    </row>
    <row r="19" spans="1:19" ht="14.1" customHeight="1" x14ac:dyDescent="0.25">
      <c r="A19" s="23">
        <f t="shared" si="0"/>
        <v>6</v>
      </c>
      <c r="B19" s="68" t="s">
        <v>43</v>
      </c>
      <c r="C19" s="25">
        <v>633</v>
      </c>
      <c r="D19" s="26" t="s">
        <v>26</v>
      </c>
      <c r="E19" s="27">
        <f t="shared" si="1"/>
        <v>531</v>
      </c>
      <c r="F19" s="27" t="str">
        <f>VLOOKUP(E19,Tab!$Y$2:$Z$255,2,TRUE)</f>
        <v>Não</v>
      </c>
      <c r="G19" s="28">
        <f t="shared" si="2"/>
        <v>531</v>
      </c>
      <c r="H19" s="28">
        <f t="shared" si="3"/>
        <v>518</v>
      </c>
      <c r="I19" s="28">
        <f t="shared" si="4"/>
        <v>516</v>
      </c>
      <c r="J19" s="29">
        <f t="shared" si="5"/>
        <v>1565</v>
      </c>
      <c r="K19" s="30">
        <f t="shared" si="6"/>
        <v>521.66666666666663</v>
      </c>
      <c r="L19" s="31"/>
      <c r="M19" s="71">
        <v>518</v>
      </c>
      <c r="N19" s="71">
        <v>516</v>
      </c>
      <c r="O19" s="71">
        <v>531</v>
      </c>
      <c r="P19" s="71">
        <v>0</v>
      </c>
      <c r="Q19" s="71">
        <v>516</v>
      </c>
      <c r="R19" s="71">
        <v>0</v>
      </c>
      <c r="S19" s="71">
        <v>0</v>
      </c>
    </row>
    <row r="20" spans="1:19" ht="14.1" customHeight="1" x14ac:dyDescent="0.25">
      <c r="A20" s="23">
        <f t="shared" si="0"/>
        <v>7</v>
      </c>
      <c r="B20" s="54" t="s">
        <v>54</v>
      </c>
      <c r="C20" s="35">
        <v>881</v>
      </c>
      <c r="D20" s="158" t="s">
        <v>26</v>
      </c>
      <c r="E20" s="27">
        <f t="shared" si="1"/>
        <v>525</v>
      </c>
      <c r="F20" s="27" t="str">
        <f>VLOOKUP(E20,Tab!$Y$2:$Z$255,2,TRUE)</f>
        <v>Não</v>
      </c>
      <c r="G20" s="28">
        <f t="shared" si="2"/>
        <v>525</v>
      </c>
      <c r="H20" s="28">
        <f t="shared" si="3"/>
        <v>517</v>
      </c>
      <c r="I20" s="28">
        <f t="shared" si="4"/>
        <v>516</v>
      </c>
      <c r="J20" s="29">
        <f t="shared" si="5"/>
        <v>1558</v>
      </c>
      <c r="K20" s="30">
        <f t="shared" si="6"/>
        <v>519.33333333333337</v>
      </c>
      <c r="L20" s="31"/>
      <c r="M20" s="71">
        <v>517</v>
      </c>
      <c r="N20" s="71">
        <v>525</v>
      </c>
      <c r="O20" s="71">
        <v>516</v>
      </c>
      <c r="P20" s="71">
        <v>0</v>
      </c>
      <c r="Q20" s="71">
        <v>0</v>
      </c>
      <c r="R20" s="71">
        <v>0</v>
      </c>
      <c r="S20" s="71">
        <v>0</v>
      </c>
    </row>
    <row r="21" spans="1:19" ht="14.1" customHeight="1" x14ac:dyDescent="0.25">
      <c r="A21" s="23">
        <f t="shared" si="0"/>
        <v>8</v>
      </c>
      <c r="B21" s="54" t="s">
        <v>56</v>
      </c>
      <c r="C21" s="35">
        <v>13351</v>
      </c>
      <c r="D21" s="158" t="s">
        <v>57</v>
      </c>
      <c r="E21" s="27">
        <f t="shared" si="1"/>
        <v>523</v>
      </c>
      <c r="F21" s="27" t="str">
        <f>VLOOKUP(E21,Tab!$Y$2:$Z$255,2,TRUE)</f>
        <v>Não</v>
      </c>
      <c r="G21" s="28">
        <f t="shared" si="2"/>
        <v>523</v>
      </c>
      <c r="H21" s="28">
        <f t="shared" si="3"/>
        <v>516</v>
      </c>
      <c r="I21" s="28">
        <f t="shared" si="4"/>
        <v>509</v>
      </c>
      <c r="J21" s="29">
        <f t="shared" si="5"/>
        <v>1548</v>
      </c>
      <c r="K21" s="30">
        <f t="shared" si="6"/>
        <v>516</v>
      </c>
      <c r="L21" s="31"/>
      <c r="M21" s="71">
        <v>523</v>
      </c>
      <c r="N21" s="71">
        <v>516</v>
      </c>
      <c r="O21" s="71">
        <v>0</v>
      </c>
      <c r="P21" s="71">
        <v>0</v>
      </c>
      <c r="Q21" s="71">
        <v>509</v>
      </c>
      <c r="R21" s="71">
        <v>0</v>
      </c>
      <c r="S21" s="71">
        <v>0</v>
      </c>
    </row>
    <row r="22" spans="1:19" ht="14.1" customHeight="1" x14ac:dyDescent="0.25">
      <c r="A22" s="23">
        <f t="shared" si="0"/>
        <v>9</v>
      </c>
      <c r="B22" s="54" t="s">
        <v>301</v>
      </c>
      <c r="C22" s="35">
        <v>14540</v>
      </c>
      <c r="D22" s="36" t="s">
        <v>44</v>
      </c>
      <c r="E22" s="27">
        <f t="shared" si="1"/>
        <v>522</v>
      </c>
      <c r="F22" s="27" t="str">
        <f>VLOOKUP(E22,Tab!$Y$2:$Z$255,2,TRUE)</f>
        <v>Não</v>
      </c>
      <c r="G22" s="28">
        <f t="shared" si="2"/>
        <v>522</v>
      </c>
      <c r="H22" s="28">
        <f t="shared" si="3"/>
        <v>511</v>
      </c>
      <c r="I22" s="28">
        <f t="shared" si="4"/>
        <v>509</v>
      </c>
      <c r="J22" s="29">
        <f t="shared" si="5"/>
        <v>1542</v>
      </c>
      <c r="K22" s="30">
        <f t="shared" si="6"/>
        <v>514</v>
      </c>
      <c r="L22" s="31"/>
      <c r="M22" s="71">
        <v>522</v>
      </c>
      <c r="N22" s="71">
        <v>509</v>
      </c>
      <c r="O22" s="71">
        <v>511</v>
      </c>
      <c r="P22" s="71">
        <v>0</v>
      </c>
      <c r="Q22" s="71">
        <v>0</v>
      </c>
      <c r="R22" s="71">
        <v>0</v>
      </c>
      <c r="S22" s="71">
        <v>0</v>
      </c>
    </row>
    <row r="23" spans="1:19" ht="14.1" customHeight="1" x14ac:dyDescent="0.25">
      <c r="A23" s="23">
        <f t="shared" si="0"/>
        <v>10</v>
      </c>
      <c r="B23" s="54" t="s">
        <v>116</v>
      </c>
      <c r="C23" s="35">
        <v>4562</v>
      </c>
      <c r="D23" s="158" t="s">
        <v>79</v>
      </c>
      <c r="E23" s="27">
        <f t="shared" si="1"/>
        <v>510</v>
      </c>
      <c r="F23" s="27" t="str">
        <f>VLOOKUP(E23,Tab!$Y$2:$Z$255,2,TRUE)</f>
        <v>Não</v>
      </c>
      <c r="G23" s="28">
        <f t="shared" si="2"/>
        <v>525</v>
      </c>
      <c r="H23" s="28">
        <f t="shared" si="3"/>
        <v>510</v>
      </c>
      <c r="I23" s="28">
        <f t="shared" si="4"/>
        <v>504</v>
      </c>
      <c r="J23" s="29">
        <f t="shared" si="5"/>
        <v>1539</v>
      </c>
      <c r="K23" s="30">
        <f t="shared" si="6"/>
        <v>513</v>
      </c>
      <c r="L23" s="31"/>
      <c r="M23" s="71">
        <v>504</v>
      </c>
      <c r="N23" s="71">
        <v>488</v>
      </c>
      <c r="O23" s="71">
        <v>0</v>
      </c>
      <c r="P23" s="71">
        <v>0</v>
      </c>
      <c r="Q23" s="71">
        <v>510</v>
      </c>
      <c r="R23" s="71">
        <v>0</v>
      </c>
      <c r="S23" s="71">
        <v>525</v>
      </c>
    </row>
    <row r="24" spans="1:19" ht="14.1" customHeight="1" x14ac:dyDescent="0.25">
      <c r="A24" s="23">
        <f t="shared" si="0"/>
        <v>11</v>
      </c>
      <c r="B24" s="54" t="s">
        <v>51</v>
      </c>
      <c r="C24" s="35">
        <v>10772</v>
      </c>
      <c r="D24" s="36" t="s">
        <v>44</v>
      </c>
      <c r="E24" s="27">
        <f t="shared" si="1"/>
        <v>518</v>
      </c>
      <c r="F24" s="27" t="str">
        <f>VLOOKUP(E24,Tab!$Y$2:$Z$255,2,TRUE)</f>
        <v>Não</v>
      </c>
      <c r="G24" s="28">
        <f t="shared" si="2"/>
        <v>518</v>
      </c>
      <c r="H24" s="28">
        <f t="shared" si="3"/>
        <v>516</v>
      </c>
      <c r="I24" s="28">
        <f t="shared" si="4"/>
        <v>503</v>
      </c>
      <c r="J24" s="29">
        <f t="shared" si="5"/>
        <v>1537</v>
      </c>
      <c r="K24" s="30">
        <f t="shared" si="6"/>
        <v>512.33333333333337</v>
      </c>
      <c r="L24" s="31"/>
      <c r="M24" s="71">
        <v>518</v>
      </c>
      <c r="N24" s="71">
        <v>503</v>
      </c>
      <c r="O24" s="71">
        <v>516</v>
      </c>
      <c r="P24" s="71">
        <v>0</v>
      </c>
      <c r="Q24" s="71">
        <v>0</v>
      </c>
      <c r="R24" s="71">
        <v>0</v>
      </c>
      <c r="S24" s="71">
        <v>0</v>
      </c>
    </row>
    <row r="25" spans="1:19" ht="14.1" customHeight="1" x14ac:dyDescent="0.25">
      <c r="A25" s="23">
        <f t="shared" si="0"/>
        <v>12</v>
      </c>
      <c r="B25" s="54" t="s">
        <v>241</v>
      </c>
      <c r="C25" s="35">
        <v>13965</v>
      </c>
      <c r="D25" s="36" t="s">
        <v>67</v>
      </c>
      <c r="E25" s="27">
        <f t="shared" si="1"/>
        <v>514</v>
      </c>
      <c r="F25" s="27" t="str">
        <f>VLOOKUP(E25,Tab!$Y$2:$Z$255,2,TRUE)</f>
        <v>Não</v>
      </c>
      <c r="G25" s="28">
        <f t="shared" si="2"/>
        <v>514</v>
      </c>
      <c r="H25" s="28">
        <f t="shared" si="3"/>
        <v>510</v>
      </c>
      <c r="I25" s="28">
        <f t="shared" si="4"/>
        <v>503</v>
      </c>
      <c r="J25" s="29">
        <f t="shared" si="5"/>
        <v>1527</v>
      </c>
      <c r="K25" s="30">
        <f t="shared" si="6"/>
        <v>509</v>
      </c>
      <c r="L25" s="31"/>
      <c r="M25" s="71">
        <v>514</v>
      </c>
      <c r="N25" s="71">
        <v>0</v>
      </c>
      <c r="O25" s="71">
        <v>0</v>
      </c>
      <c r="P25" s="71">
        <v>0</v>
      </c>
      <c r="Q25" s="71">
        <v>510</v>
      </c>
      <c r="R25" s="71">
        <v>0</v>
      </c>
      <c r="S25" s="71">
        <v>503</v>
      </c>
    </row>
    <row r="26" spans="1:19" ht="14.1" customHeight="1" x14ac:dyDescent="0.25">
      <c r="A26" s="23">
        <f t="shared" si="0"/>
        <v>13</v>
      </c>
      <c r="B26" s="54" t="s">
        <v>42</v>
      </c>
      <c r="C26" s="35">
        <v>9676</v>
      </c>
      <c r="D26" s="158" t="s">
        <v>36</v>
      </c>
      <c r="E26" s="27">
        <f t="shared" si="1"/>
        <v>522</v>
      </c>
      <c r="F26" s="27" t="str">
        <f>VLOOKUP(E26,Tab!$Y$2:$Z$255,2,TRUE)</f>
        <v>Não</v>
      </c>
      <c r="G26" s="28">
        <f t="shared" si="2"/>
        <v>522</v>
      </c>
      <c r="H26" s="28">
        <f t="shared" si="3"/>
        <v>499</v>
      </c>
      <c r="I26" s="28">
        <f t="shared" si="4"/>
        <v>495</v>
      </c>
      <c r="J26" s="29">
        <f t="shared" si="5"/>
        <v>1516</v>
      </c>
      <c r="K26" s="30">
        <f t="shared" si="6"/>
        <v>505.33333333333331</v>
      </c>
      <c r="L26" s="31"/>
      <c r="M26" s="71">
        <v>522</v>
      </c>
      <c r="N26" s="71">
        <v>499</v>
      </c>
      <c r="O26" s="71">
        <v>495</v>
      </c>
      <c r="P26" s="71">
        <v>0</v>
      </c>
      <c r="Q26" s="71">
        <v>0</v>
      </c>
      <c r="R26" s="71">
        <v>0</v>
      </c>
      <c r="S26" s="71">
        <v>0</v>
      </c>
    </row>
    <row r="27" spans="1:19" ht="14.1" customHeight="1" x14ac:dyDescent="0.25">
      <c r="A27" s="23">
        <f t="shared" si="0"/>
        <v>14</v>
      </c>
      <c r="B27" s="54" t="s">
        <v>297</v>
      </c>
      <c r="C27" s="35">
        <v>14432</v>
      </c>
      <c r="D27" s="36" t="s">
        <v>39</v>
      </c>
      <c r="E27" s="27">
        <f t="shared" si="1"/>
        <v>490</v>
      </c>
      <c r="F27" s="27" t="e">
        <f>VLOOKUP(E27,Tab!$Y$2:$Z$255,2,TRUE)</f>
        <v>#N/A</v>
      </c>
      <c r="G27" s="28">
        <f t="shared" si="2"/>
        <v>490</v>
      </c>
      <c r="H27" s="28">
        <f t="shared" si="3"/>
        <v>485</v>
      </c>
      <c r="I27" s="28">
        <f t="shared" si="4"/>
        <v>475</v>
      </c>
      <c r="J27" s="29">
        <f t="shared" si="5"/>
        <v>1450</v>
      </c>
      <c r="K27" s="30">
        <f t="shared" si="6"/>
        <v>483.33333333333331</v>
      </c>
      <c r="L27" s="31"/>
      <c r="M27" s="71">
        <v>475</v>
      </c>
      <c r="N27" s="71">
        <v>490</v>
      </c>
      <c r="O27" s="71">
        <v>485</v>
      </c>
      <c r="P27" s="71">
        <v>0</v>
      </c>
      <c r="Q27" s="71">
        <v>0</v>
      </c>
      <c r="R27" s="71">
        <v>0</v>
      </c>
      <c r="S27" s="71">
        <v>0</v>
      </c>
    </row>
    <row r="28" spans="1:19" ht="14.1" customHeight="1" x14ac:dyDescent="0.25">
      <c r="A28" s="23">
        <f t="shared" si="0"/>
        <v>15</v>
      </c>
      <c r="B28" s="54" t="s">
        <v>38</v>
      </c>
      <c r="C28" s="35">
        <v>10436</v>
      </c>
      <c r="D28" s="158" t="s">
        <v>39</v>
      </c>
      <c r="E28" s="27">
        <f t="shared" si="1"/>
        <v>526</v>
      </c>
      <c r="F28" s="27" t="str">
        <f>VLOOKUP(E28,Tab!$Y$2:$Z$255,2,TRUE)</f>
        <v>Não</v>
      </c>
      <c r="G28" s="28">
        <f t="shared" si="2"/>
        <v>526</v>
      </c>
      <c r="H28" s="28">
        <f t="shared" si="3"/>
        <v>524</v>
      </c>
      <c r="I28" s="28">
        <f t="shared" si="4"/>
        <v>351</v>
      </c>
      <c r="J28" s="29">
        <f t="shared" si="5"/>
        <v>1401</v>
      </c>
      <c r="K28" s="30">
        <f t="shared" si="6"/>
        <v>467</v>
      </c>
      <c r="L28" s="31"/>
      <c r="M28" s="71">
        <v>351</v>
      </c>
      <c r="N28" s="71">
        <v>524</v>
      </c>
      <c r="O28" s="71">
        <v>526</v>
      </c>
      <c r="P28" s="71">
        <v>0</v>
      </c>
      <c r="Q28" s="71">
        <v>0</v>
      </c>
      <c r="R28" s="71">
        <v>0</v>
      </c>
      <c r="S28" s="71">
        <v>0</v>
      </c>
    </row>
    <row r="29" spans="1:19" ht="14.1" customHeight="1" x14ac:dyDescent="0.25">
      <c r="A29" s="23">
        <f t="shared" si="0"/>
        <v>16</v>
      </c>
      <c r="B29" s="54" t="s">
        <v>32</v>
      </c>
      <c r="C29" s="35">
        <v>498</v>
      </c>
      <c r="D29" s="158" t="s">
        <v>26</v>
      </c>
      <c r="E29" s="27">
        <f t="shared" si="1"/>
        <v>555</v>
      </c>
      <c r="F29" s="27" t="str">
        <f>VLOOKUP(E29,Tab!$Y$2:$Z$255,2,TRUE)</f>
        <v>B</v>
      </c>
      <c r="G29" s="28">
        <f t="shared" si="2"/>
        <v>555</v>
      </c>
      <c r="H29" s="28">
        <f t="shared" si="3"/>
        <v>538</v>
      </c>
      <c r="I29" s="28">
        <f t="shared" si="4"/>
        <v>0</v>
      </c>
      <c r="J29" s="29">
        <f t="shared" si="5"/>
        <v>1093</v>
      </c>
      <c r="K29" s="30">
        <f t="shared" si="6"/>
        <v>364.33333333333331</v>
      </c>
      <c r="L29" s="31"/>
      <c r="M29" s="71">
        <v>555</v>
      </c>
      <c r="N29" s="71">
        <v>538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</row>
    <row r="30" spans="1:19" ht="14.1" customHeight="1" x14ac:dyDescent="0.25">
      <c r="A30" s="23">
        <f t="shared" si="0"/>
        <v>17</v>
      </c>
      <c r="B30" s="54" t="s">
        <v>52</v>
      </c>
      <c r="C30" s="35">
        <v>449</v>
      </c>
      <c r="D30" s="36" t="s">
        <v>24</v>
      </c>
      <c r="E30" s="27">
        <f t="shared" si="1"/>
        <v>531</v>
      </c>
      <c r="F30" s="27" t="str">
        <f>VLOOKUP(E30,Tab!$Y$2:$Z$255,2,TRUE)</f>
        <v>Não</v>
      </c>
      <c r="G30" s="28">
        <f t="shared" si="2"/>
        <v>531</v>
      </c>
      <c r="H30" s="28">
        <f t="shared" si="3"/>
        <v>510</v>
      </c>
      <c r="I30" s="28">
        <f t="shared" si="4"/>
        <v>0</v>
      </c>
      <c r="J30" s="29">
        <f t="shared" si="5"/>
        <v>1041</v>
      </c>
      <c r="K30" s="30">
        <f t="shared" si="6"/>
        <v>347</v>
      </c>
      <c r="L30" s="31"/>
      <c r="M30" s="71">
        <v>0</v>
      </c>
      <c r="N30" s="71">
        <v>0</v>
      </c>
      <c r="O30" s="71">
        <v>0</v>
      </c>
      <c r="P30" s="71">
        <v>531</v>
      </c>
      <c r="Q30" s="71">
        <v>0</v>
      </c>
      <c r="R30" s="71">
        <v>510</v>
      </c>
      <c r="S30" s="71">
        <v>0</v>
      </c>
    </row>
    <row r="31" spans="1:19" ht="14.1" customHeight="1" x14ac:dyDescent="0.25">
      <c r="A31" s="23">
        <f t="shared" si="0"/>
        <v>18</v>
      </c>
      <c r="B31" s="68" t="s">
        <v>50</v>
      </c>
      <c r="C31" s="25">
        <v>11037</v>
      </c>
      <c r="D31" s="26" t="s">
        <v>39</v>
      </c>
      <c r="E31" s="27">
        <f t="shared" si="1"/>
        <v>519</v>
      </c>
      <c r="F31" s="27" t="str">
        <f>VLOOKUP(E31,Tab!$Y$2:$Z$255,2,TRUE)</f>
        <v>Não</v>
      </c>
      <c r="G31" s="28">
        <f t="shared" si="2"/>
        <v>519</v>
      </c>
      <c r="H31" s="28">
        <f t="shared" si="3"/>
        <v>505</v>
      </c>
      <c r="I31" s="28">
        <f t="shared" si="4"/>
        <v>0</v>
      </c>
      <c r="J31" s="29">
        <f t="shared" si="5"/>
        <v>1024</v>
      </c>
      <c r="K31" s="30">
        <f t="shared" si="6"/>
        <v>341.33333333333331</v>
      </c>
      <c r="L31" s="31"/>
      <c r="M31" s="71">
        <v>519</v>
      </c>
      <c r="N31" s="71">
        <v>0</v>
      </c>
      <c r="O31" s="71">
        <v>505</v>
      </c>
      <c r="P31" s="71">
        <v>0</v>
      </c>
      <c r="Q31" s="71">
        <v>0</v>
      </c>
      <c r="R31" s="71">
        <v>0</v>
      </c>
      <c r="S31" s="71">
        <v>0</v>
      </c>
    </row>
    <row r="32" spans="1:19" ht="14.1" customHeight="1" x14ac:dyDescent="0.25">
      <c r="A32" s="23">
        <f t="shared" si="0"/>
        <v>19</v>
      </c>
      <c r="B32" s="68" t="s">
        <v>120</v>
      </c>
      <c r="C32" s="25">
        <v>3617</v>
      </c>
      <c r="D32" s="26" t="s">
        <v>121</v>
      </c>
      <c r="E32" s="27">
        <f t="shared" si="1"/>
        <v>488</v>
      </c>
      <c r="F32" s="27" t="e">
        <f>VLOOKUP(E32,Tab!$Y$2:$Z$255,2,TRUE)</f>
        <v>#N/A</v>
      </c>
      <c r="G32" s="28">
        <f t="shared" si="2"/>
        <v>525</v>
      </c>
      <c r="H32" s="28">
        <f t="shared" si="3"/>
        <v>488</v>
      </c>
      <c r="I32" s="28">
        <f t="shared" si="4"/>
        <v>0</v>
      </c>
      <c r="J32" s="29">
        <f t="shared" si="5"/>
        <v>1013</v>
      </c>
      <c r="K32" s="30">
        <f t="shared" si="6"/>
        <v>337.66666666666669</v>
      </c>
      <c r="L32" s="31"/>
      <c r="M32" s="71">
        <v>0</v>
      </c>
      <c r="N32" s="71">
        <v>0</v>
      </c>
      <c r="O32" s="71">
        <v>0</v>
      </c>
      <c r="P32" s="71">
        <v>0</v>
      </c>
      <c r="Q32" s="71">
        <v>488</v>
      </c>
      <c r="R32" s="71">
        <v>0</v>
      </c>
      <c r="S32" s="71">
        <v>525</v>
      </c>
    </row>
    <row r="33" spans="1:19" ht="14.1" customHeight="1" x14ac:dyDescent="0.25">
      <c r="A33" s="23">
        <f t="shared" si="0"/>
        <v>20</v>
      </c>
      <c r="B33" s="54" t="s">
        <v>71</v>
      </c>
      <c r="C33" s="35">
        <v>12263</v>
      </c>
      <c r="D33" s="158" t="s">
        <v>44</v>
      </c>
      <c r="E33" s="27">
        <f t="shared" si="1"/>
        <v>505</v>
      </c>
      <c r="F33" s="27" t="str">
        <f>VLOOKUP(E33,Tab!$Y$2:$Z$255,2,TRUE)</f>
        <v>Não</v>
      </c>
      <c r="G33" s="28">
        <f t="shared" si="2"/>
        <v>505</v>
      </c>
      <c r="H33" s="28">
        <f t="shared" si="3"/>
        <v>503</v>
      </c>
      <c r="I33" s="28">
        <f t="shared" si="4"/>
        <v>0</v>
      </c>
      <c r="J33" s="29">
        <f t="shared" si="5"/>
        <v>1008</v>
      </c>
      <c r="K33" s="30">
        <f t="shared" si="6"/>
        <v>336</v>
      </c>
      <c r="L33" s="31"/>
      <c r="M33" s="71">
        <v>503</v>
      </c>
      <c r="N33" s="71">
        <v>505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</row>
    <row r="34" spans="1:19" ht="14.1" customHeight="1" x14ac:dyDescent="0.25">
      <c r="A34" s="23">
        <f t="shared" si="0"/>
        <v>21</v>
      </c>
      <c r="B34" s="54" t="s">
        <v>62</v>
      </c>
      <c r="C34" s="35">
        <v>7427</v>
      </c>
      <c r="D34" s="158" t="s">
        <v>63</v>
      </c>
      <c r="E34" s="27">
        <f t="shared" si="1"/>
        <v>508</v>
      </c>
      <c r="F34" s="27" t="str">
        <f>VLOOKUP(E34,Tab!$Y$2:$Z$255,2,TRUE)</f>
        <v>Não</v>
      </c>
      <c r="G34" s="28">
        <f t="shared" si="2"/>
        <v>508</v>
      </c>
      <c r="H34" s="28">
        <f t="shared" si="3"/>
        <v>495</v>
      </c>
      <c r="I34" s="28">
        <f t="shared" si="4"/>
        <v>0</v>
      </c>
      <c r="J34" s="29">
        <f t="shared" si="5"/>
        <v>1003</v>
      </c>
      <c r="K34" s="30">
        <f t="shared" si="6"/>
        <v>334.33333333333331</v>
      </c>
      <c r="L34" s="31"/>
      <c r="M34" s="71">
        <v>508</v>
      </c>
      <c r="N34" s="71">
        <v>495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</row>
    <row r="35" spans="1:19" ht="14.1" customHeight="1" x14ac:dyDescent="0.25">
      <c r="A35" s="23">
        <f t="shared" si="0"/>
        <v>22</v>
      </c>
      <c r="B35" s="54" t="s">
        <v>64</v>
      </c>
      <c r="C35" s="35">
        <v>779</v>
      </c>
      <c r="D35" s="36" t="s">
        <v>44</v>
      </c>
      <c r="E35" s="27">
        <f t="shared" si="1"/>
        <v>518</v>
      </c>
      <c r="F35" s="27" t="str">
        <f>VLOOKUP(E35,Tab!$Y$2:$Z$255,2,TRUE)</f>
        <v>Não</v>
      </c>
      <c r="G35" s="28">
        <f t="shared" si="2"/>
        <v>518</v>
      </c>
      <c r="H35" s="28">
        <f t="shared" si="3"/>
        <v>483</v>
      </c>
      <c r="I35" s="28">
        <f t="shared" si="4"/>
        <v>0</v>
      </c>
      <c r="J35" s="29">
        <f t="shared" si="5"/>
        <v>1001</v>
      </c>
      <c r="K35" s="30">
        <f t="shared" si="6"/>
        <v>333.66666666666669</v>
      </c>
      <c r="L35" s="31"/>
      <c r="M35" s="71">
        <v>483</v>
      </c>
      <c r="N35" s="71">
        <v>518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</row>
    <row r="36" spans="1:19" ht="14.1" customHeight="1" x14ac:dyDescent="0.25">
      <c r="A36" s="23">
        <f t="shared" si="0"/>
        <v>23</v>
      </c>
      <c r="B36" s="54" t="s">
        <v>47</v>
      </c>
      <c r="C36" s="35">
        <v>10124</v>
      </c>
      <c r="D36" s="36" t="s">
        <v>24</v>
      </c>
      <c r="E36" s="27">
        <f t="shared" si="1"/>
        <v>472</v>
      </c>
      <c r="F36" s="27" t="e">
        <f>VLOOKUP(E36,Tab!$Y$2:$Z$255,2,TRUE)</f>
        <v>#N/A</v>
      </c>
      <c r="G36" s="28">
        <f t="shared" si="2"/>
        <v>522</v>
      </c>
      <c r="H36" s="28">
        <f t="shared" si="3"/>
        <v>472</v>
      </c>
      <c r="I36" s="28">
        <f t="shared" si="4"/>
        <v>0</v>
      </c>
      <c r="J36" s="29">
        <f t="shared" si="5"/>
        <v>994</v>
      </c>
      <c r="K36" s="30">
        <f t="shared" si="6"/>
        <v>331.33333333333331</v>
      </c>
      <c r="L36" s="31"/>
      <c r="M36" s="71">
        <v>0</v>
      </c>
      <c r="N36" s="71">
        <v>0</v>
      </c>
      <c r="O36" s="71">
        <v>0</v>
      </c>
      <c r="P36" s="71">
        <v>472</v>
      </c>
      <c r="Q36" s="71">
        <v>0</v>
      </c>
      <c r="R36" s="71">
        <v>522</v>
      </c>
      <c r="S36" s="71">
        <v>0</v>
      </c>
    </row>
    <row r="37" spans="1:19" ht="14.1" customHeight="1" x14ac:dyDescent="0.25">
      <c r="A37" s="23">
        <f t="shared" si="0"/>
        <v>24</v>
      </c>
      <c r="B37" s="54" t="s">
        <v>147</v>
      </c>
      <c r="C37" s="35">
        <v>963</v>
      </c>
      <c r="D37" s="158" t="s">
        <v>65</v>
      </c>
      <c r="E37" s="27">
        <f t="shared" si="1"/>
        <v>501</v>
      </c>
      <c r="F37" s="27" t="str">
        <f>VLOOKUP(E37,Tab!$Y$2:$Z$255,2,TRUE)</f>
        <v>Não</v>
      </c>
      <c r="G37" s="28">
        <f t="shared" si="2"/>
        <v>501</v>
      </c>
      <c r="H37" s="28">
        <f t="shared" si="3"/>
        <v>487</v>
      </c>
      <c r="I37" s="28">
        <f t="shared" si="4"/>
        <v>0</v>
      </c>
      <c r="J37" s="29">
        <f t="shared" si="5"/>
        <v>988</v>
      </c>
      <c r="K37" s="30">
        <f t="shared" si="6"/>
        <v>329.33333333333331</v>
      </c>
      <c r="L37" s="31"/>
      <c r="M37" s="71">
        <v>501</v>
      </c>
      <c r="N37" s="71">
        <v>487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</row>
    <row r="38" spans="1:19" ht="14.1" customHeight="1" x14ac:dyDescent="0.25">
      <c r="A38" s="23">
        <f t="shared" si="0"/>
        <v>25</v>
      </c>
      <c r="B38" s="54" t="s">
        <v>131</v>
      </c>
      <c r="C38" s="35">
        <v>38</v>
      </c>
      <c r="D38" s="158" t="s">
        <v>26</v>
      </c>
      <c r="E38" s="27">
        <f t="shared" si="1"/>
        <v>487</v>
      </c>
      <c r="F38" s="27" t="e">
        <f>VLOOKUP(E38,Tab!$Y$2:$Z$255,2,TRUE)</f>
        <v>#N/A</v>
      </c>
      <c r="G38" s="28">
        <f t="shared" si="2"/>
        <v>487</v>
      </c>
      <c r="H38" s="28">
        <f t="shared" si="3"/>
        <v>487</v>
      </c>
      <c r="I38" s="28">
        <f t="shared" si="4"/>
        <v>0</v>
      </c>
      <c r="J38" s="29">
        <f t="shared" si="5"/>
        <v>974</v>
      </c>
      <c r="K38" s="30">
        <f t="shared" si="6"/>
        <v>324.66666666666669</v>
      </c>
      <c r="L38" s="31"/>
      <c r="M38" s="71">
        <v>487</v>
      </c>
      <c r="N38" s="71">
        <v>487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</row>
    <row r="39" spans="1:19" ht="14.1" customHeight="1" x14ac:dyDescent="0.25">
      <c r="A39" s="23">
        <f t="shared" si="0"/>
        <v>26</v>
      </c>
      <c r="B39" s="54" t="s">
        <v>91</v>
      </c>
      <c r="C39" s="35">
        <v>1805</v>
      </c>
      <c r="D39" s="158" t="s">
        <v>26</v>
      </c>
      <c r="E39" s="27">
        <f t="shared" si="1"/>
        <v>485</v>
      </c>
      <c r="F39" s="27" t="e">
        <f>VLOOKUP(E39,Tab!$Y$2:$Z$255,2,TRUE)</f>
        <v>#N/A</v>
      </c>
      <c r="G39" s="28">
        <f t="shared" si="2"/>
        <v>485</v>
      </c>
      <c r="H39" s="28">
        <f t="shared" si="3"/>
        <v>461</v>
      </c>
      <c r="I39" s="28">
        <f t="shared" si="4"/>
        <v>0</v>
      </c>
      <c r="J39" s="29">
        <f t="shared" si="5"/>
        <v>946</v>
      </c>
      <c r="K39" s="30">
        <f t="shared" si="6"/>
        <v>315.33333333333331</v>
      </c>
      <c r="L39" s="31"/>
      <c r="M39" s="71">
        <v>485</v>
      </c>
      <c r="N39" s="71">
        <v>461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</row>
    <row r="40" spans="1:19" ht="14.1" customHeight="1" x14ac:dyDescent="0.25">
      <c r="A40" s="23">
        <f t="shared" si="0"/>
        <v>27</v>
      </c>
      <c r="B40" s="54" t="s">
        <v>122</v>
      </c>
      <c r="C40" s="35">
        <v>320</v>
      </c>
      <c r="D40" s="158" t="s">
        <v>63</v>
      </c>
      <c r="E40" s="27">
        <f t="shared" si="1"/>
        <v>483</v>
      </c>
      <c r="F40" s="27" t="e">
        <f>VLOOKUP(E40,Tab!$Y$2:$Z$255,2,TRUE)</f>
        <v>#N/A</v>
      </c>
      <c r="G40" s="28">
        <f t="shared" si="2"/>
        <v>483</v>
      </c>
      <c r="H40" s="28">
        <f t="shared" si="3"/>
        <v>462</v>
      </c>
      <c r="I40" s="28">
        <f t="shared" si="4"/>
        <v>0</v>
      </c>
      <c r="J40" s="29">
        <f t="shared" si="5"/>
        <v>945</v>
      </c>
      <c r="K40" s="30">
        <f t="shared" si="6"/>
        <v>315</v>
      </c>
      <c r="L40" s="31"/>
      <c r="M40" s="71">
        <v>462</v>
      </c>
      <c r="N40" s="71">
        <v>483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</row>
    <row r="41" spans="1:19" ht="14.1" customHeight="1" x14ac:dyDescent="0.25">
      <c r="A41" s="23">
        <f t="shared" si="0"/>
        <v>28</v>
      </c>
      <c r="B41" s="68" t="s">
        <v>196</v>
      </c>
      <c r="C41" s="25">
        <v>12150</v>
      </c>
      <c r="D41" s="26" t="s">
        <v>39</v>
      </c>
      <c r="E41" s="27">
        <f t="shared" si="1"/>
        <v>450</v>
      </c>
      <c r="F41" s="27" t="e">
        <f>VLOOKUP(E41,Tab!$Y$2:$Z$255,2,TRUE)</f>
        <v>#N/A</v>
      </c>
      <c r="G41" s="28">
        <f t="shared" si="2"/>
        <v>450</v>
      </c>
      <c r="H41" s="28">
        <f t="shared" si="3"/>
        <v>445</v>
      </c>
      <c r="I41" s="28">
        <f t="shared" si="4"/>
        <v>0</v>
      </c>
      <c r="J41" s="29">
        <f t="shared" si="5"/>
        <v>895</v>
      </c>
      <c r="K41" s="30">
        <f t="shared" si="6"/>
        <v>298.33333333333331</v>
      </c>
      <c r="L41" s="31"/>
      <c r="M41" s="71">
        <v>445</v>
      </c>
      <c r="N41" s="71">
        <v>0</v>
      </c>
      <c r="O41" s="71">
        <v>450</v>
      </c>
      <c r="P41" s="71">
        <v>0</v>
      </c>
      <c r="Q41" s="71">
        <v>0</v>
      </c>
      <c r="R41" s="71">
        <v>0</v>
      </c>
      <c r="S41" s="71">
        <v>0</v>
      </c>
    </row>
    <row r="42" spans="1:19" ht="14.1" customHeight="1" x14ac:dyDescent="0.25">
      <c r="A42" s="23">
        <f t="shared" si="0"/>
        <v>29</v>
      </c>
      <c r="B42" s="54" t="s">
        <v>86</v>
      </c>
      <c r="C42" s="35">
        <v>314</v>
      </c>
      <c r="D42" s="158" t="s">
        <v>24</v>
      </c>
      <c r="E42" s="27">
        <f t="shared" si="1"/>
        <v>431</v>
      </c>
      <c r="F42" s="27" t="e">
        <f>VLOOKUP(E42,Tab!$Y$2:$Z$255,2,TRUE)</f>
        <v>#N/A</v>
      </c>
      <c r="G42" s="28">
        <f t="shared" si="2"/>
        <v>455</v>
      </c>
      <c r="H42" s="28">
        <f t="shared" si="3"/>
        <v>431</v>
      </c>
      <c r="I42" s="28">
        <f t="shared" si="4"/>
        <v>0</v>
      </c>
      <c r="J42" s="29">
        <f t="shared" si="5"/>
        <v>886</v>
      </c>
      <c r="K42" s="30">
        <f t="shared" si="6"/>
        <v>295.33333333333331</v>
      </c>
      <c r="L42" s="31"/>
      <c r="M42" s="71">
        <v>0</v>
      </c>
      <c r="N42" s="71">
        <v>0</v>
      </c>
      <c r="O42" s="71">
        <v>0</v>
      </c>
      <c r="P42" s="71">
        <v>431</v>
      </c>
      <c r="Q42" s="71">
        <v>0</v>
      </c>
      <c r="R42" s="71">
        <v>455</v>
      </c>
      <c r="S42" s="71">
        <v>0</v>
      </c>
    </row>
    <row r="43" spans="1:19" ht="14.1" customHeight="1" x14ac:dyDescent="0.25">
      <c r="A43" s="23">
        <f t="shared" si="0"/>
        <v>30</v>
      </c>
      <c r="B43" s="54" t="s">
        <v>77</v>
      </c>
      <c r="C43" s="35">
        <v>567</v>
      </c>
      <c r="D43" s="158" t="s">
        <v>26</v>
      </c>
      <c r="E43" s="27">
        <f t="shared" si="1"/>
        <v>461</v>
      </c>
      <c r="F43" s="27" t="e">
        <f>VLOOKUP(E43,Tab!$Y$2:$Z$255,2,TRUE)</f>
        <v>#N/A</v>
      </c>
      <c r="G43" s="28">
        <f t="shared" si="2"/>
        <v>461</v>
      </c>
      <c r="H43" s="28">
        <f t="shared" si="3"/>
        <v>415</v>
      </c>
      <c r="I43" s="28">
        <f t="shared" si="4"/>
        <v>0</v>
      </c>
      <c r="J43" s="29">
        <f t="shared" si="5"/>
        <v>876</v>
      </c>
      <c r="K43" s="30">
        <f t="shared" si="6"/>
        <v>292</v>
      </c>
      <c r="L43" s="31"/>
      <c r="M43" s="71">
        <v>461</v>
      </c>
      <c r="N43" s="71">
        <v>415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</row>
    <row r="44" spans="1:19" ht="14.1" customHeight="1" x14ac:dyDescent="0.25">
      <c r="A44" s="23">
        <f t="shared" si="0"/>
        <v>31</v>
      </c>
      <c r="B44" s="54" t="s">
        <v>504</v>
      </c>
      <c r="C44" s="35">
        <v>9550</v>
      </c>
      <c r="D44" s="158" t="s">
        <v>24</v>
      </c>
      <c r="E44" s="27">
        <f t="shared" si="1"/>
        <v>438</v>
      </c>
      <c r="F44" s="27" t="e">
        <f>VLOOKUP(E44,Tab!$Y$2:$Z$255,2,TRUE)</f>
        <v>#N/A</v>
      </c>
      <c r="G44" s="28">
        <f t="shared" si="2"/>
        <v>438</v>
      </c>
      <c r="H44" s="28">
        <f t="shared" si="3"/>
        <v>438</v>
      </c>
      <c r="I44" s="28">
        <f t="shared" si="4"/>
        <v>0</v>
      </c>
      <c r="J44" s="29">
        <f t="shared" si="5"/>
        <v>876</v>
      </c>
      <c r="K44" s="30">
        <f t="shared" si="6"/>
        <v>292</v>
      </c>
      <c r="L44" s="31"/>
      <c r="M44" s="71">
        <v>438</v>
      </c>
      <c r="N44" s="71">
        <v>0</v>
      </c>
      <c r="O44" s="71">
        <v>0</v>
      </c>
      <c r="P44" s="71">
        <v>438</v>
      </c>
      <c r="Q44" s="71">
        <v>0</v>
      </c>
      <c r="R44" s="71">
        <v>0</v>
      </c>
      <c r="S44" s="71">
        <v>0</v>
      </c>
    </row>
    <row r="45" spans="1:19" ht="14.1" customHeight="1" x14ac:dyDescent="0.25">
      <c r="A45" s="23">
        <f t="shared" si="0"/>
        <v>32</v>
      </c>
      <c r="B45" s="68" t="s">
        <v>37</v>
      </c>
      <c r="C45" s="25">
        <v>10792</v>
      </c>
      <c r="D45" s="26" t="s">
        <v>26</v>
      </c>
      <c r="E45" s="27">
        <f t="shared" si="1"/>
        <v>512</v>
      </c>
      <c r="F45" s="27" t="str">
        <f>VLOOKUP(E45,Tab!$Y$2:$Z$255,2,TRUE)</f>
        <v>Não</v>
      </c>
      <c r="G45" s="28">
        <f t="shared" si="2"/>
        <v>512</v>
      </c>
      <c r="H45" s="28">
        <f t="shared" si="3"/>
        <v>352</v>
      </c>
      <c r="I45" s="28">
        <f t="shared" si="4"/>
        <v>0</v>
      </c>
      <c r="J45" s="29">
        <f t="shared" si="5"/>
        <v>864</v>
      </c>
      <c r="K45" s="30">
        <f t="shared" si="6"/>
        <v>288</v>
      </c>
      <c r="L45" s="31"/>
      <c r="M45" s="71">
        <v>0</v>
      </c>
      <c r="N45" s="71">
        <v>352</v>
      </c>
      <c r="O45" s="71">
        <v>512</v>
      </c>
      <c r="P45" s="71">
        <v>0</v>
      </c>
      <c r="Q45" s="71">
        <v>0</v>
      </c>
      <c r="R45" s="71">
        <v>0</v>
      </c>
      <c r="S45" s="71">
        <v>0</v>
      </c>
    </row>
    <row r="46" spans="1:19" ht="14.1" customHeight="1" x14ac:dyDescent="0.25">
      <c r="A46" s="23">
        <f t="shared" ref="A46:A58" si="7">A45+1</f>
        <v>33</v>
      </c>
      <c r="B46" s="54" t="s">
        <v>134</v>
      </c>
      <c r="C46" s="35">
        <v>787</v>
      </c>
      <c r="D46" s="158" t="s">
        <v>65</v>
      </c>
      <c r="E46" s="27">
        <f t="shared" si="1"/>
        <v>517</v>
      </c>
      <c r="F46" s="27" t="str">
        <f>VLOOKUP(E46,Tab!$Y$2:$Z$255,2,TRUE)</f>
        <v>Não</v>
      </c>
      <c r="G46" s="28">
        <f t="shared" si="2"/>
        <v>517</v>
      </c>
      <c r="H46" s="28">
        <f t="shared" si="3"/>
        <v>0</v>
      </c>
      <c r="I46" s="28">
        <f t="shared" si="4"/>
        <v>0</v>
      </c>
      <c r="J46" s="29">
        <f t="shared" si="5"/>
        <v>517</v>
      </c>
      <c r="K46" s="30">
        <f t="shared" si="6"/>
        <v>172.33333333333334</v>
      </c>
      <c r="L46" s="31"/>
      <c r="M46" s="71">
        <v>517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</row>
    <row r="47" spans="1:19" ht="14.1" customHeight="1" x14ac:dyDescent="0.25">
      <c r="A47" s="23">
        <f t="shared" si="7"/>
        <v>34</v>
      </c>
      <c r="B47" s="54" t="s">
        <v>170</v>
      </c>
      <c r="C47" s="35">
        <v>10362</v>
      </c>
      <c r="D47" s="36" t="s">
        <v>98</v>
      </c>
      <c r="E47" s="27">
        <f t="shared" si="1"/>
        <v>477</v>
      </c>
      <c r="F47" s="27" t="e">
        <f>VLOOKUP(E47,Tab!$Y$2:$Z$255,2,TRUE)</f>
        <v>#N/A</v>
      </c>
      <c r="G47" s="28">
        <f t="shared" si="2"/>
        <v>477</v>
      </c>
      <c r="H47" s="28">
        <f t="shared" si="3"/>
        <v>0</v>
      </c>
      <c r="I47" s="28">
        <f t="shared" si="4"/>
        <v>0</v>
      </c>
      <c r="J47" s="29">
        <f t="shared" si="5"/>
        <v>477</v>
      </c>
      <c r="K47" s="30">
        <f t="shared" si="6"/>
        <v>159</v>
      </c>
      <c r="L47" s="31"/>
      <c r="M47" s="71">
        <v>0</v>
      </c>
      <c r="N47" s="71">
        <v>0</v>
      </c>
      <c r="O47" s="71">
        <v>0</v>
      </c>
      <c r="P47" s="71">
        <v>477</v>
      </c>
      <c r="Q47" s="71">
        <v>0</v>
      </c>
      <c r="R47" s="71">
        <v>0</v>
      </c>
      <c r="S47" s="71">
        <v>0</v>
      </c>
    </row>
    <row r="48" spans="1:19" ht="14.1" customHeight="1" x14ac:dyDescent="0.25">
      <c r="A48" s="23">
        <f t="shared" si="7"/>
        <v>35</v>
      </c>
      <c r="B48" s="54" t="s">
        <v>83</v>
      </c>
      <c r="C48" s="35">
        <v>11482</v>
      </c>
      <c r="D48" s="158" t="s">
        <v>84</v>
      </c>
      <c r="E48" s="27">
        <f t="shared" si="1"/>
        <v>468</v>
      </c>
      <c r="F48" s="27" t="e">
        <f>VLOOKUP(E48,Tab!$Y$2:$Z$255,2,TRUE)</f>
        <v>#N/A</v>
      </c>
      <c r="G48" s="28">
        <f t="shared" si="2"/>
        <v>468</v>
      </c>
      <c r="H48" s="28">
        <f t="shared" si="3"/>
        <v>0</v>
      </c>
      <c r="I48" s="28">
        <f t="shared" si="4"/>
        <v>0</v>
      </c>
      <c r="J48" s="29">
        <f t="shared" si="5"/>
        <v>468</v>
      </c>
      <c r="K48" s="30">
        <f t="shared" si="6"/>
        <v>156</v>
      </c>
      <c r="L48" s="31"/>
      <c r="M48" s="71">
        <v>468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</row>
    <row r="49" spans="1:19" ht="14.1" customHeight="1" x14ac:dyDescent="0.25">
      <c r="A49" s="23">
        <f t="shared" si="7"/>
        <v>36</v>
      </c>
      <c r="B49" s="54" t="s">
        <v>230</v>
      </c>
      <c r="C49" s="35">
        <v>7536</v>
      </c>
      <c r="D49" s="158" t="s">
        <v>98</v>
      </c>
      <c r="E49" s="27">
        <f t="shared" si="1"/>
        <v>433</v>
      </c>
      <c r="F49" s="27" t="e">
        <f>VLOOKUP(E49,Tab!$Y$2:$Z$255,2,TRUE)</f>
        <v>#N/A</v>
      </c>
      <c r="G49" s="28">
        <f t="shared" si="2"/>
        <v>433</v>
      </c>
      <c r="H49" s="28">
        <f t="shared" si="3"/>
        <v>0</v>
      </c>
      <c r="I49" s="28">
        <f t="shared" si="4"/>
        <v>0</v>
      </c>
      <c r="J49" s="29">
        <f t="shared" si="5"/>
        <v>433</v>
      </c>
      <c r="K49" s="30">
        <f t="shared" si="6"/>
        <v>144.33333333333334</v>
      </c>
      <c r="L49" s="31"/>
      <c r="M49" s="71">
        <v>0</v>
      </c>
      <c r="N49" s="71">
        <v>0</v>
      </c>
      <c r="O49" s="71">
        <v>0</v>
      </c>
      <c r="P49" s="71">
        <v>433</v>
      </c>
      <c r="Q49" s="71">
        <v>0</v>
      </c>
      <c r="R49" s="71">
        <v>0</v>
      </c>
      <c r="S49" s="71">
        <v>0</v>
      </c>
    </row>
    <row r="50" spans="1:19" ht="14.1" customHeight="1" x14ac:dyDescent="0.25">
      <c r="A50" s="23">
        <f t="shared" si="7"/>
        <v>37</v>
      </c>
      <c r="B50" s="54" t="s">
        <v>303</v>
      </c>
      <c r="C50" s="35">
        <v>16</v>
      </c>
      <c r="D50" s="158" t="s">
        <v>26</v>
      </c>
      <c r="E50" s="27">
        <f t="shared" si="1"/>
        <v>430</v>
      </c>
      <c r="F50" s="27" t="e">
        <f>VLOOKUP(E50,Tab!$Y$2:$Z$255,2,TRUE)</f>
        <v>#N/A</v>
      </c>
      <c r="G50" s="28">
        <f t="shared" si="2"/>
        <v>430</v>
      </c>
      <c r="H50" s="28">
        <f t="shared" si="3"/>
        <v>0</v>
      </c>
      <c r="I50" s="28">
        <f t="shared" si="4"/>
        <v>0</v>
      </c>
      <c r="J50" s="29">
        <f t="shared" si="5"/>
        <v>430</v>
      </c>
      <c r="K50" s="30">
        <f t="shared" si="6"/>
        <v>143.33333333333334</v>
      </c>
      <c r="L50" s="31"/>
      <c r="M50" s="71">
        <v>0</v>
      </c>
      <c r="N50" s="71">
        <v>430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</row>
    <row r="51" spans="1:19" ht="14.1" customHeight="1" x14ac:dyDescent="0.25">
      <c r="A51" s="23">
        <f t="shared" si="7"/>
        <v>38</v>
      </c>
      <c r="B51" s="54" t="s">
        <v>503</v>
      </c>
      <c r="C51" s="35">
        <v>2120</v>
      </c>
      <c r="D51" s="158" t="s">
        <v>46</v>
      </c>
      <c r="E51" s="27">
        <f t="shared" si="1"/>
        <v>427</v>
      </c>
      <c r="F51" s="27" t="e">
        <f>VLOOKUP(E51,Tab!$Y$2:$Z$255,2,TRUE)</f>
        <v>#N/A</v>
      </c>
      <c r="G51" s="28">
        <f t="shared" si="2"/>
        <v>427</v>
      </c>
      <c r="H51" s="28">
        <f t="shared" si="3"/>
        <v>0</v>
      </c>
      <c r="I51" s="28">
        <f t="shared" si="4"/>
        <v>0</v>
      </c>
      <c r="J51" s="29">
        <f t="shared" si="5"/>
        <v>427</v>
      </c>
      <c r="K51" s="30">
        <f t="shared" si="6"/>
        <v>142.33333333333334</v>
      </c>
      <c r="L51" s="31"/>
      <c r="M51" s="71">
        <v>0</v>
      </c>
      <c r="N51" s="71">
        <v>0</v>
      </c>
      <c r="O51" s="71">
        <v>0</v>
      </c>
      <c r="P51" s="71">
        <v>0</v>
      </c>
      <c r="Q51" s="71">
        <v>427</v>
      </c>
      <c r="R51" s="71">
        <v>0</v>
      </c>
      <c r="S51" s="71">
        <v>0</v>
      </c>
    </row>
    <row r="52" spans="1:19" ht="14.1" customHeight="1" x14ac:dyDescent="0.25">
      <c r="A52" s="23">
        <f t="shared" si="7"/>
        <v>39</v>
      </c>
      <c r="B52" s="68" t="s">
        <v>102</v>
      </c>
      <c r="C52" s="25">
        <v>11751</v>
      </c>
      <c r="D52" s="26" t="s">
        <v>103</v>
      </c>
      <c r="E52" s="27">
        <f t="shared" si="1"/>
        <v>0</v>
      </c>
      <c r="F52" s="27" t="e">
        <f>VLOOKUP(E52,Tab!$Y$2:$Z$255,2,TRUE)</f>
        <v>#N/A</v>
      </c>
      <c r="G52" s="28">
        <f t="shared" si="2"/>
        <v>424</v>
      </c>
      <c r="H52" s="28">
        <f t="shared" si="3"/>
        <v>0</v>
      </c>
      <c r="I52" s="28">
        <f t="shared" si="4"/>
        <v>0</v>
      </c>
      <c r="J52" s="29">
        <f t="shared" si="5"/>
        <v>424</v>
      </c>
      <c r="K52" s="30">
        <f t="shared" si="6"/>
        <v>141.33333333333334</v>
      </c>
      <c r="L52" s="31"/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424</v>
      </c>
      <c r="S52" s="71">
        <v>0</v>
      </c>
    </row>
    <row r="53" spans="1:19" ht="14.1" customHeight="1" x14ac:dyDescent="0.25">
      <c r="A53" s="23">
        <f t="shared" si="7"/>
        <v>40</v>
      </c>
      <c r="B53" s="68" t="s">
        <v>229</v>
      </c>
      <c r="C53" s="25">
        <v>1659</v>
      </c>
      <c r="D53" s="26" t="s">
        <v>185</v>
      </c>
      <c r="E53" s="27">
        <f t="shared" si="1"/>
        <v>374</v>
      </c>
      <c r="F53" s="27" t="e">
        <f>VLOOKUP(E53,Tab!$Y$2:$Z$255,2,TRUE)</f>
        <v>#N/A</v>
      </c>
      <c r="G53" s="28">
        <f t="shared" si="2"/>
        <v>374</v>
      </c>
      <c r="H53" s="28">
        <f t="shared" si="3"/>
        <v>0</v>
      </c>
      <c r="I53" s="28">
        <f t="shared" si="4"/>
        <v>0</v>
      </c>
      <c r="J53" s="29">
        <f t="shared" si="5"/>
        <v>374</v>
      </c>
      <c r="K53" s="30">
        <f t="shared" si="6"/>
        <v>124.66666666666667</v>
      </c>
      <c r="L53" s="31"/>
      <c r="M53" s="71">
        <v>0</v>
      </c>
      <c r="N53" s="71">
        <v>0</v>
      </c>
      <c r="O53" s="71">
        <v>374</v>
      </c>
      <c r="P53" s="71">
        <v>0</v>
      </c>
      <c r="Q53" s="71">
        <v>0</v>
      </c>
      <c r="R53" s="71">
        <v>0</v>
      </c>
      <c r="S53" s="71">
        <v>0</v>
      </c>
    </row>
    <row r="54" spans="1:19" ht="14.1" customHeight="1" x14ac:dyDescent="0.25">
      <c r="A54" s="23">
        <f t="shared" si="7"/>
        <v>41</v>
      </c>
      <c r="B54" s="54" t="s">
        <v>97</v>
      </c>
      <c r="C54" s="35">
        <v>192</v>
      </c>
      <c r="D54" s="158" t="s">
        <v>24</v>
      </c>
      <c r="E54" s="27">
        <f t="shared" si="1"/>
        <v>362</v>
      </c>
      <c r="F54" s="27" t="e">
        <f>VLOOKUP(E54,Tab!$Y$2:$Z$255,2,TRUE)</f>
        <v>#N/A</v>
      </c>
      <c r="G54" s="28">
        <f t="shared" si="2"/>
        <v>362</v>
      </c>
      <c r="H54" s="28">
        <f t="shared" si="3"/>
        <v>0</v>
      </c>
      <c r="I54" s="28">
        <f t="shared" si="4"/>
        <v>0</v>
      </c>
      <c r="J54" s="29">
        <f t="shared" si="5"/>
        <v>362</v>
      </c>
      <c r="K54" s="30">
        <f t="shared" si="6"/>
        <v>120.66666666666667</v>
      </c>
      <c r="L54" s="31"/>
      <c r="M54" s="71">
        <v>0</v>
      </c>
      <c r="N54" s="71">
        <v>0</v>
      </c>
      <c r="O54" s="71">
        <v>0</v>
      </c>
      <c r="P54" s="71">
        <v>362</v>
      </c>
      <c r="Q54" s="71">
        <v>0</v>
      </c>
      <c r="R54" s="71">
        <v>0</v>
      </c>
      <c r="S54" s="71">
        <v>0</v>
      </c>
    </row>
    <row r="55" spans="1:19" ht="14.1" customHeight="1" x14ac:dyDescent="0.25">
      <c r="A55" s="23">
        <f t="shared" si="7"/>
        <v>42</v>
      </c>
      <c r="B55" s="68" t="s">
        <v>99</v>
      </c>
      <c r="C55" s="25">
        <v>11623</v>
      </c>
      <c r="D55" s="26" t="s">
        <v>39</v>
      </c>
      <c r="E55" s="27">
        <f t="shared" si="1"/>
        <v>326</v>
      </c>
      <c r="F55" s="27" t="e">
        <f>VLOOKUP(E55,Tab!$Y$2:$Z$255,2,TRUE)</f>
        <v>#N/A</v>
      </c>
      <c r="G55" s="28">
        <f t="shared" si="2"/>
        <v>326</v>
      </c>
      <c r="H55" s="28">
        <f t="shared" si="3"/>
        <v>0</v>
      </c>
      <c r="I55" s="28">
        <f t="shared" si="4"/>
        <v>0</v>
      </c>
      <c r="J55" s="29">
        <f t="shared" si="5"/>
        <v>326</v>
      </c>
      <c r="K55" s="30">
        <f t="shared" si="6"/>
        <v>108.66666666666667</v>
      </c>
      <c r="L55" s="31"/>
      <c r="M55" s="71">
        <v>326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</row>
    <row r="56" spans="1:19" ht="14.1" customHeight="1" x14ac:dyDescent="0.25">
      <c r="A56" s="23">
        <f t="shared" si="7"/>
        <v>43</v>
      </c>
      <c r="B56" s="54" t="s">
        <v>371</v>
      </c>
      <c r="C56" s="35">
        <v>11166</v>
      </c>
      <c r="D56" s="158" t="s">
        <v>24</v>
      </c>
      <c r="E56" s="27">
        <f t="shared" si="1"/>
        <v>0</v>
      </c>
      <c r="F56" s="27" t="e">
        <f>VLOOKUP(E56,Tab!$Y$2:$Z$255,2,TRUE)</f>
        <v>#N/A</v>
      </c>
      <c r="G56" s="28">
        <f t="shared" si="2"/>
        <v>224</v>
      </c>
      <c r="H56" s="28">
        <f t="shared" si="3"/>
        <v>0</v>
      </c>
      <c r="I56" s="28">
        <f t="shared" si="4"/>
        <v>0</v>
      </c>
      <c r="J56" s="29">
        <f t="shared" si="5"/>
        <v>224</v>
      </c>
      <c r="K56" s="30">
        <f t="shared" si="6"/>
        <v>74.666666666666671</v>
      </c>
      <c r="L56" s="31"/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224</v>
      </c>
      <c r="S56" s="71">
        <v>0</v>
      </c>
    </row>
    <row r="57" spans="1:19" ht="14.1" customHeight="1" x14ac:dyDescent="0.25">
      <c r="A57" s="23">
        <f t="shared" si="7"/>
        <v>44</v>
      </c>
      <c r="B57" s="54" t="s">
        <v>371</v>
      </c>
      <c r="C57" s="35">
        <v>11166</v>
      </c>
      <c r="D57" s="158" t="s">
        <v>24</v>
      </c>
      <c r="E57" s="27">
        <f t="shared" si="1"/>
        <v>180</v>
      </c>
      <c r="F57" s="27" t="e">
        <f>VLOOKUP(E57,Tab!$Y$2:$Z$255,2,TRUE)</f>
        <v>#N/A</v>
      </c>
      <c r="G57" s="28">
        <f t="shared" si="2"/>
        <v>180</v>
      </c>
      <c r="H57" s="28">
        <f t="shared" si="3"/>
        <v>0</v>
      </c>
      <c r="I57" s="28">
        <f t="shared" si="4"/>
        <v>0</v>
      </c>
      <c r="J57" s="29">
        <f t="shared" si="5"/>
        <v>180</v>
      </c>
      <c r="K57" s="30">
        <f t="shared" si="6"/>
        <v>60</v>
      </c>
      <c r="L57" s="31"/>
      <c r="M57" s="71">
        <v>0</v>
      </c>
      <c r="N57" s="71">
        <v>0</v>
      </c>
      <c r="O57" s="71">
        <v>0</v>
      </c>
      <c r="P57" s="71">
        <v>180</v>
      </c>
      <c r="Q57" s="71">
        <v>0</v>
      </c>
      <c r="R57" s="71">
        <v>0</v>
      </c>
      <c r="S57" s="71">
        <v>0</v>
      </c>
    </row>
    <row r="58" spans="1:19" ht="14.1" customHeight="1" x14ac:dyDescent="0.25">
      <c r="A58" s="23">
        <f t="shared" si="7"/>
        <v>45</v>
      </c>
      <c r="B58" s="54"/>
      <c r="C58" s="35"/>
      <c r="D58" s="158"/>
      <c r="E58" s="27">
        <f t="shared" si="1"/>
        <v>0</v>
      </c>
      <c r="F58" s="27" t="e">
        <f>VLOOKUP(E58,Tab!$Y$2:$Z$255,2,TRUE)</f>
        <v>#N/A</v>
      </c>
      <c r="G58" s="28">
        <f t="shared" si="2"/>
        <v>0</v>
      </c>
      <c r="H58" s="28">
        <f t="shared" si="3"/>
        <v>0</v>
      </c>
      <c r="I58" s="28">
        <f t="shared" si="4"/>
        <v>0</v>
      </c>
      <c r="J58" s="29">
        <f t="shared" si="5"/>
        <v>0</v>
      </c>
      <c r="K58" s="30">
        <f t="shared" si="6"/>
        <v>0</v>
      </c>
      <c r="L58" s="31"/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</row>
  </sheetData>
  <sortState ref="B14:S63">
    <sortCondition descending="1" ref="J14:J63"/>
    <sortCondition descending="1" ref="E14:E63"/>
  </sortState>
  <mergeCells count="12">
    <mergeCell ref="M9:S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58">
    <cfRule type="cellIs" dxfId="65" priority="4" stopIfTrue="1" operator="between">
      <formula>563</formula>
      <formula>600</formula>
    </cfRule>
  </conditionalFormatting>
  <conditionalFormatting sqref="F14:F58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23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79"/>
    </row>
    <row r="9" spans="1:24" s="10" customFormat="1" ht="24.75" customHeight="1" x14ac:dyDescent="0.25">
      <c r="A9" s="221" t="s">
        <v>335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20"/>
    </row>
    <row r="10" spans="1:24" s="10" customFormat="1" x14ac:dyDescent="0.25">
      <c r="A10" s="210" t="s">
        <v>1</v>
      </c>
      <c r="B10" s="210" t="s">
        <v>2</v>
      </c>
      <c r="C10" s="210" t="s">
        <v>3</v>
      </c>
      <c r="D10" s="210" t="s">
        <v>4</v>
      </c>
      <c r="E10" s="211" t="s">
        <v>5</v>
      </c>
      <c r="F10" s="212"/>
      <c r="G10" s="217" t="s">
        <v>6</v>
      </c>
      <c r="H10" s="217"/>
      <c r="I10" s="217"/>
      <c r="J10" s="56" t="s">
        <v>7</v>
      </c>
      <c r="K10" s="12" t="s">
        <v>8</v>
      </c>
      <c r="L10" s="13"/>
      <c r="M10" s="75"/>
      <c r="N10" s="138"/>
      <c r="O10" s="75"/>
      <c r="R10" s="81"/>
      <c r="S10" s="81"/>
      <c r="T10" s="81"/>
      <c r="U10" s="81"/>
      <c r="V10" s="81"/>
      <c r="W10" s="81"/>
      <c r="X10" s="81"/>
    </row>
    <row r="11" spans="1:24" s="10" customFormat="1" x14ac:dyDescent="0.25">
      <c r="A11" s="210"/>
      <c r="B11" s="210"/>
      <c r="C11" s="210"/>
      <c r="D11" s="210"/>
      <c r="E11" s="213"/>
      <c r="F11" s="214"/>
      <c r="G11" s="218">
        <v>1</v>
      </c>
      <c r="H11" s="218">
        <v>2</v>
      </c>
      <c r="I11" s="222">
        <v>3</v>
      </c>
      <c r="J11" s="11" t="s">
        <v>9</v>
      </c>
      <c r="K11" s="14" t="s">
        <v>10</v>
      </c>
      <c r="L11" s="13"/>
      <c r="M11" s="74"/>
      <c r="N11" s="139"/>
      <c r="O11" s="74"/>
      <c r="R11" s="83"/>
      <c r="S11" s="83"/>
      <c r="T11" s="83"/>
      <c r="U11" s="83"/>
      <c r="V11" s="83"/>
      <c r="W11" s="83"/>
      <c r="X11" s="84"/>
    </row>
    <row r="12" spans="1:24" s="10" customFormat="1" x14ac:dyDescent="0.25">
      <c r="A12" s="210"/>
      <c r="B12" s="210"/>
      <c r="C12" s="210"/>
      <c r="D12" s="210"/>
      <c r="E12" s="215"/>
      <c r="F12" s="216"/>
      <c r="G12" s="218"/>
      <c r="H12" s="218"/>
      <c r="I12" s="222"/>
      <c r="J12" s="17" t="s">
        <v>10</v>
      </c>
      <c r="K12" s="18" t="s">
        <v>17</v>
      </c>
      <c r="L12" s="19"/>
      <c r="M12" s="73"/>
      <c r="N12" s="140"/>
      <c r="O12" s="73"/>
      <c r="R12" s="83"/>
      <c r="S12" s="86"/>
      <c r="T12" s="86"/>
      <c r="U12" s="86"/>
      <c r="V12" s="86"/>
      <c r="W12" s="86"/>
      <c r="X12" s="84"/>
    </row>
    <row r="13" spans="1:24" x14ac:dyDescent="0.25">
      <c r="M13" s="119"/>
      <c r="N13" s="119"/>
      <c r="O13" s="141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3">
        <f t="shared" ref="A14:A23" si="0">A13+1</f>
        <v>1</v>
      </c>
      <c r="B14" s="68"/>
      <c r="C14" s="25"/>
      <c r="D14" s="26"/>
      <c r="E14" s="27">
        <f>MAX(M14:O14)</f>
        <v>0</v>
      </c>
      <c r="F14" s="27" t="e">
        <f>VLOOKUP(E14,Tab!$AA$2:$AB$255,2,TRUE)</f>
        <v>#N/A</v>
      </c>
      <c r="G14" s="28">
        <f>LARGE(M14:O14,1)</f>
        <v>0</v>
      </c>
      <c r="H14" s="28">
        <f>LARGE(M14:O14,2)</f>
        <v>0</v>
      </c>
      <c r="I14" s="28">
        <f>LARGE(M14:O14,3)</f>
        <v>0</v>
      </c>
      <c r="J14" s="29">
        <f t="shared" ref="J14:J23" si="1">SUM(G14:I14)</f>
        <v>0</v>
      </c>
      <c r="K14" s="30">
        <f t="shared" ref="K14:K23" si="2">J14/3</f>
        <v>0</v>
      </c>
      <c r="L14" s="31"/>
      <c r="M14" s="33">
        <v>0</v>
      </c>
      <c r="N14" s="33">
        <v>0</v>
      </c>
      <c r="O14" s="33">
        <v>0</v>
      </c>
      <c r="R14" s="89"/>
      <c r="S14" s="89"/>
      <c r="T14" s="89"/>
      <c r="U14" s="89"/>
      <c r="V14" s="89"/>
      <c r="W14" s="89"/>
      <c r="X14" s="89"/>
    </row>
    <row r="15" spans="1:24" ht="14.1" customHeight="1" x14ac:dyDescent="0.25">
      <c r="A15" s="23">
        <f t="shared" si="0"/>
        <v>2</v>
      </c>
      <c r="B15" s="68"/>
      <c r="C15" s="25"/>
      <c r="D15" s="26"/>
      <c r="E15" s="27">
        <f t="shared" ref="E15:E23" si="3">MAX(M15:O15)</f>
        <v>0</v>
      </c>
      <c r="F15" s="27" t="e">
        <f>VLOOKUP(E15,Tab!$AA$2:$AB$255,2,TRUE)</f>
        <v>#N/A</v>
      </c>
      <c r="G15" s="28">
        <f>LARGE(M15:O15,1)</f>
        <v>0</v>
      </c>
      <c r="H15" s="28">
        <f>LARGE(M15:O15,2)</f>
        <v>0</v>
      </c>
      <c r="I15" s="28">
        <f>LARGE(M15:O15,3)</f>
        <v>0</v>
      </c>
      <c r="J15" s="29">
        <f t="shared" si="1"/>
        <v>0</v>
      </c>
      <c r="K15" s="30">
        <f t="shared" si="2"/>
        <v>0</v>
      </c>
      <c r="L15" s="31"/>
      <c r="M15" s="33">
        <v>0</v>
      </c>
      <c r="N15" s="33">
        <v>0</v>
      </c>
      <c r="O15" s="33">
        <v>0</v>
      </c>
      <c r="R15" s="89"/>
      <c r="S15" s="89"/>
      <c r="T15" s="89"/>
      <c r="U15" s="89"/>
      <c r="V15" s="89"/>
      <c r="W15" s="89"/>
      <c r="X15" s="89"/>
    </row>
    <row r="16" spans="1:24" ht="14.1" customHeight="1" x14ac:dyDescent="0.25">
      <c r="A16" s="23">
        <f t="shared" si="0"/>
        <v>3</v>
      </c>
      <c r="B16" s="37"/>
      <c r="C16" s="25"/>
      <c r="D16" s="26"/>
      <c r="E16" s="27">
        <f t="shared" si="3"/>
        <v>0</v>
      </c>
      <c r="F16" s="27" t="e">
        <f>VLOOKUP(E16,Tab!$AA$2:$AB$255,2,TRUE)</f>
        <v>#N/A</v>
      </c>
      <c r="G16" s="28">
        <v>0</v>
      </c>
      <c r="H16" s="28">
        <v>0</v>
      </c>
      <c r="I16" s="28">
        <v>0</v>
      </c>
      <c r="J16" s="29">
        <f t="shared" si="1"/>
        <v>0</v>
      </c>
      <c r="K16" s="30">
        <f t="shared" si="2"/>
        <v>0</v>
      </c>
      <c r="L16" s="31"/>
      <c r="M16" s="33">
        <v>0</v>
      </c>
      <c r="N16" s="33">
        <v>0</v>
      </c>
      <c r="O16" s="33">
        <v>0</v>
      </c>
      <c r="R16" s="89"/>
      <c r="S16" s="89"/>
      <c r="T16" s="89"/>
      <c r="U16" s="89"/>
      <c r="V16" s="89"/>
      <c r="W16" s="89"/>
      <c r="X16" s="89"/>
    </row>
    <row r="17" spans="1:24" ht="14.1" customHeight="1" x14ac:dyDescent="0.25">
      <c r="A17" s="23">
        <f t="shared" si="0"/>
        <v>4</v>
      </c>
      <c r="B17" s="34"/>
      <c r="C17" s="35"/>
      <c r="D17" s="34"/>
      <c r="E17" s="27">
        <f t="shared" si="3"/>
        <v>0</v>
      </c>
      <c r="F17" s="27" t="e">
        <f>VLOOKUP(E17,Tab!$AA$2:$AB$255,2,TRUE)</f>
        <v>#N/A</v>
      </c>
      <c r="G17" s="28">
        <f t="shared" ref="G17:G23" si="4">LARGE(M17:O17,1)</f>
        <v>0</v>
      </c>
      <c r="H17" s="28">
        <f t="shared" ref="H17:H23" si="5">LARGE(M17:O17,2)</f>
        <v>0</v>
      </c>
      <c r="I17" s="28">
        <f t="shared" ref="I17:I23" si="6">LARGE(M17:O17,3)</f>
        <v>0</v>
      </c>
      <c r="J17" s="29">
        <f t="shared" si="1"/>
        <v>0</v>
      </c>
      <c r="K17" s="30">
        <f t="shared" si="2"/>
        <v>0</v>
      </c>
      <c r="L17" s="31"/>
      <c r="M17" s="33">
        <v>0</v>
      </c>
      <c r="N17" s="33">
        <v>0</v>
      </c>
      <c r="O17" s="33">
        <v>0</v>
      </c>
      <c r="R17" s="89"/>
      <c r="S17" s="89"/>
      <c r="T17" s="89"/>
      <c r="U17" s="89"/>
      <c r="V17" s="89"/>
      <c r="W17" s="89"/>
      <c r="X17" s="89"/>
    </row>
    <row r="18" spans="1:24" ht="14.1" customHeight="1" x14ac:dyDescent="0.25">
      <c r="A18" s="23">
        <f t="shared" si="0"/>
        <v>5</v>
      </c>
      <c r="B18" s="37"/>
      <c r="C18" s="25"/>
      <c r="D18" s="37"/>
      <c r="E18" s="27">
        <f t="shared" si="3"/>
        <v>0</v>
      </c>
      <c r="F18" s="27" t="e">
        <f>VLOOKUP(E18,Tab!$AA$2:$AB$255,2,TRUE)</f>
        <v>#N/A</v>
      </c>
      <c r="G18" s="28">
        <f t="shared" si="4"/>
        <v>0</v>
      </c>
      <c r="H18" s="28">
        <f t="shared" si="5"/>
        <v>0</v>
      </c>
      <c r="I18" s="28">
        <f t="shared" si="6"/>
        <v>0</v>
      </c>
      <c r="J18" s="29">
        <f t="shared" si="1"/>
        <v>0</v>
      </c>
      <c r="K18" s="30">
        <f t="shared" si="2"/>
        <v>0</v>
      </c>
      <c r="L18" s="31"/>
      <c r="M18" s="33">
        <v>0</v>
      </c>
      <c r="N18" s="33">
        <v>0</v>
      </c>
      <c r="O18" s="33">
        <v>0</v>
      </c>
      <c r="R18" s="89"/>
      <c r="S18" s="89"/>
      <c r="T18" s="89"/>
      <c r="U18" s="89"/>
      <c r="V18" s="89"/>
      <c r="W18" s="89"/>
      <c r="X18" s="89"/>
    </row>
    <row r="19" spans="1:24" ht="14.1" customHeight="1" x14ac:dyDescent="0.25">
      <c r="A19" s="23">
        <f t="shared" si="0"/>
        <v>6</v>
      </c>
      <c r="B19" s="37"/>
      <c r="C19" s="25"/>
      <c r="D19" s="37"/>
      <c r="E19" s="27">
        <f t="shared" si="3"/>
        <v>0</v>
      </c>
      <c r="F19" s="27" t="e">
        <f>VLOOKUP(E19,Tab!$AA$2:$AB$255,2,TRUE)</f>
        <v>#N/A</v>
      </c>
      <c r="G19" s="28">
        <f t="shared" si="4"/>
        <v>0</v>
      </c>
      <c r="H19" s="28">
        <f t="shared" si="5"/>
        <v>0</v>
      </c>
      <c r="I19" s="28">
        <f t="shared" si="6"/>
        <v>0</v>
      </c>
      <c r="J19" s="29">
        <f t="shared" si="1"/>
        <v>0</v>
      </c>
      <c r="K19" s="30">
        <f t="shared" si="2"/>
        <v>0</v>
      </c>
      <c r="L19" s="31"/>
      <c r="M19" s="33">
        <v>0</v>
      </c>
      <c r="N19" s="33">
        <v>0</v>
      </c>
      <c r="O19" s="33">
        <v>0</v>
      </c>
      <c r="R19" s="89"/>
      <c r="S19" s="89"/>
      <c r="T19" s="89"/>
      <c r="U19" s="89"/>
      <c r="V19" s="89"/>
      <c r="W19" s="89"/>
      <c r="X19" s="89"/>
    </row>
    <row r="20" spans="1:24" ht="14.1" customHeight="1" x14ac:dyDescent="0.25">
      <c r="A20" s="23">
        <f t="shared" si="0"/>
        <v>7</v>
      </c>
      <c r="B20" s="34"/>
      <c r="C20" s="35"/>
      <c r="D20" s="34"/>
      <c r="E20" s="27">
        <f t="shared" si="3"/>
        <v>0</v>
      </c>
      <c r="F20" s="27" t="e">
        <f>VLOOKUP(E20,Tab!$AA$2:$AB$255,2,TRUE)</f>
        <v>#N/A</v>
      </c>
      <c r="G20" s="28">
        <f t="shared" si="4"/>
        <v>0</v>
      </c>
      <c r="H20" s="28">
        <f t="shared" si="5"/>
        <v>0</v>
      </c>
      <c r="I20" s="28">
        <f t="shared" si="6"/>
        <v>0</v>
      </c>
      <c r="J20" s="29">
        <f t="shared" si="1"/>
        <v>0</v>
      </c>
      <c r="K20" s="30">
        <f t="shared" si="2"/>
        <v>0</v>
      </c>
      <c r="L20" s="31"/>
      <c r="M20" s="33">
        <v>0</v>
      </c>
      <c r="N20" s="33">
        <v>0</v>
      </c>
      <c r="O20" s="33">
        <v>0</v>
      </c>
      <c r="R20" s="89"/>
      <c r="S20" s="89"/>
      <c r="T20" s="89"/>
      <c r="U20" s="89"/>
      <c r="V20" s="89"/>
      <c r="W20" s="89"/>
      <c r="X20" s="89"/>
    </row>
    <row r="21" spans="1:24" ht="14.1" customHeight="1" x14ac:dyDescent="0.25">
      <c r="A21" s="23">
        <f t="shared" si="0"/>
        <v>8</v>
      </c>
      <c r="B21" s="34"/>
      <c r="C21" s="35"/>
      <c r="D21" s="34"/>
      <c r="E21" s="27">
        <f t="shared" si="3"/>
        <v>0</v>
      </c>
      <c r="F21" s="27" t="e">
        <f>VLOOKUP(E21,Tab!$AA$2:$AB$255,2,TRUE)</f>
        <v>#N/A</v>
      </c>
      <c r="G21" s="28">
        <f t="shared" si="4"/>
        <v>0</v>
      </c>
      <c r="H21" s="28">
        <f t="shared" si="5"/>
        <v>0</v>
      </c>
      <c r="I21" s="28">
        <f t="shared" si="6"/>
        <v>0</v>
      </c>
      <c r="J21" s="29">
        <f t="shared" si="1"/>
        <v>0</v>
      </c>
      <c r="K21" s="30">
        <f t="shared" si="2"/>
        <v>0</v>
      </c>
      <c r="L21" s="31"/>
      <c r="M21" s="33">
        <v>0</v>
      </c>
      <c r="N21" s="33">
        <v>0</v>
      </c>
      <c r="O21" s="33">
        <v>0</v>
      </c>
      <c r="R21" s="89"/>
      <c r="S21" s="89"/>
      <c r="T21" s="89"/>
      <c r="U21" s="89"/>
      <c r="V21" s="89"/>
      <c r="W21" s="89"/>
      <c r="X21" s="89"/>
    </row>
    <row r="22" spans="1:24" ht="14.1" customHeight="1" x14ac:dyDescent="0.25">
      <c r="A22" s="23">
        <f t="shared" si="0"/>
        <v>9</v>
      </c>
      <c r="B22" s="37"/>
      <c r="C22" s="25"/>
      <c r="D22" s="37"/>
      <c r="E22" s="27">
        <f t="shared" si="3"/>
        <v>0</v>
      </c>
      <c r="F22" s="27" t="e">
        <f>VLOOKUP(E22,Tab!$AA$2:$AB$255,2,TRUE)</f>
        <v>#N/A</v>
      </c>
      <c r="G22" s="28">
        <f t="shared" si="4"/>
        <v>0</v>
      </c>
      <c r="H22" s="28">
        <f t="shared" si="5"/>
        <v>0</v>
      </c>
      <c r="I22" s="28">
        <f t="shared" si="6"/>
        <v>0</v>
      </c>
      <c r="J22" s="29">
        <f t="shared" si="1"/>
        <v>0</v>
      </c>
      <c r="K22" s="30">
        <f t="shared" si="2"/>
        <v>0</v>
      </c>
      <c r="L22" s="31"/>
      <c r="M22" s="33">
        <v>0</v>
      </c>
      <c r="N22" s="33">
        <v>0</v>
      </c>
      <c r="O22" s="33">
        <v>0</v>
      </c>
      <c r="R22" s="89"/>
      <c r="S22" s="89"/>
      <c r="T22" s="89"/>
      <c r="U22" s="89"/>
      <c r="V22" s="89"/>
      <c r="W22" s="89"/>
      <c r="X22" s="89"/>
    </row>
    <row r="23" spans="1:24" ht="14.1" customHeight="1" x14ac:dyDescent="0.25">
      <c r="A23" s="23">
        <f t="shared" si="0"/>
        <v>10</v>
      </c>
      <c r="B23" s="37"/>
      <c r="C23" s="25"/>
      <c r="D23" s="37"/>
      <c r="E23" s="27">
        <f t="shared" si="3"/>
        <v>0</v>
      </c>
      <c r="F23" s="27" t="e">
        <f>VLOOKUP(E23,Tab!$AA$2:$AB$255,2,TRUE)</f>
        <v>#N/A</v>
      </c>
      <c r="G23" s="28">
        <f t="shared" si="4"/>
        <v>0</v>
      </c>
      <c r="H23" s="28">
        <f t="shared" si="5"/>
        <v>0</v>
      </c>
      <c r="I23" s="28">
        <f t="shared" si="6"/>
        <v>0</v>
      </c>
      <c r="J23" s="29">
        <f t="shared" si="1"/>
        <v>0</v>
      </c>
      <c r="K23" s="30">
        <f t="shared" si="2"/>
        <v>0</v>
      </c>
      <c r="L23" s="31"/>
      <c r="M23" s="33">
        <v>0</v>
      </c>
      <c r="N23" s="33">
        <v>0</v>
      </c>
      <c r="O23" s="33">
        <v>0</v>
      </c>
      <c r="R23" s="89"/>
      <c r="S23" s="89"/>
      <c r="T23" s="89"/>
      <c r="U23" s="89"/>
      <c r="V23" s="89"/>
      <c r="W23" s="89"/>
      <c r="X23" s="89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3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4" width="16.42578125" style="5" customWidth="1"/>
    <col min="15" max="15" width="19.85546875" style="5" customWidth="1"/>
    <col min="16" max="16" width="19.140625" style="5" customWidth="1"/>
    <col min="17" max="17" width="19.140625" style="5" bestFit="1" customWidth="1"/>
    <col min="18" max="27" width="16.42578125" style="5" customWidth="1"/>
    <col min="28" max="28" width="9.140625" style="4"/>
    <col min="29" max="38" width="9.140625" style="6"/>
    <col min="39" max="16384" width="9.140625" style="4"/>
  </cols>
  <sheetData>
    <row r="2" spans="1:27" x14ac:dyDescent="0.2">
      <c r="A2" s="4"/>
      <c r="B2" s="4"/>
      <c r="C2" s="4"/>
      <c r="D2" s="4"/>
    </row>
    <row r="5" spans="1:27" x14ac:dyDescent="0.2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9" spans="1:27" s="10" customFormat="1" ht="24.75" customHeight="1" x14ac:dyDescent="0.25">
      <c r="A9" s="221" t="s">
        <v>502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24">
        <v>2020</v>
      </c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6"/>
    </row>
    <row r="10" spans="1:27" s="10" customFormat="1" x14ac:dyDescent="0.25">
      <c r="A10" s="219" t="s">
        <v>1</v>
      </c>
      <c r="B10" s="219" t="s">
        <v>2</v>
      </c>
      <c r="C10" s="219" t="s">
        <v>3</v>
      </c>
      <c r="D10" s="219" t="s">
        <v>4</v>
      </c>
      <c r="E10" s="211" t="s">
        <v>5</v>
      </c>
      <c r="F10" s="212"/>
      <c r="G10" s="222" t="s">
        <v>6</v>
      </c>
      <c r="H10" s="228"/>
      <c r="I10" s="229"/>
      <c r="J10" s="56" t="s">
        <v>7</v>
      </c>
      <c r="K10" s="12" t="s">
        <v>8</v>
      </c>
      <c r="L10" s="13"/>
      <c r="M10" s="120">
        <v>44114</v>
      </c>
      <c r="N10" s="120">
        <v>44114</v>
      </c>
      <c r="O10" s="120">
        <v>44080</v>
      </c>
      <c r="P10" s="120">
        <v>44065</v>
      </c>
      <c r="Q10" s="120">
        <v>44051</v>
      </c>
      <c r="R10" s="120">
        <v>44023</v>
      </c>
      <c r="S10" s="120">
        <v>44016</v>
      </c>
      <c r="T10" s="120">
        <v>44016</v>
      </c>
      <c r="U10" s="120">
        <v>44009</v>
      </c>
      <c r="V10" s="120">
        <v>44009</v>
      </c>
      <c r="W10" s="120">
        <v>43904</v>
      </c>
      <c r="X10" s="120">
        <v>43897</v>
      </c>
      <c r="Y10" s="120">
        <v>43891</v>
      </c>
      <c r="Z10" s="120">
        <v>43883</v>
      </c>
      <c r="AA10" s="186">
        <v>43876</v>
      </c>
    </row>
    <row r="11" spans="1:27" s="10" customFormat="1" x14ac:dyDescent="0.2">
      <c r="A11" s="227"/>
      <c r="B11" s="227"/>
      <c r="C11" s="227"/>
      <c r="D11" s="227"/>
      <c r="E11" s="213"/>
      <c r="F11" s="214"/>
      <c r="G11" s="219">
        <v>1</v>
      </c>
      <c r="H11" s="219">
        <v>2</v>
      </c>
      <c r="I11" s="219">
        <v>3</v>
      </c>
      <c r="J11" s="11" t="s">
        <v>9</v>
      </c>
      <c r="K11" s="14" t="s">
        <v>10</v>
      </c>
      <c r="L11" s="13"/>
      <c r="M11" s="161" t="s">
        <v>530</v>
      </c>
      <c r="N11" s="161" t="s">
        <v>16</v>
      </c>
      <c r="O11" s="161" t="s">
        <v>15</v>
      </c>
      <c r="P11" s="161" t="s">
        <v>605</v>
      </c>
      <c r="Q11" s="161" t="s">
        <v>605</v>
      </c>
      <c r="R11" s="161" t="s">
        <v>14</v>
      </c>
      <c r="S11" s="161" t="s">
        <v>16</v>
      </c>
      <c r="T11" s="161" t="s">
        <v>12</v>
      </c>
      <c r="U11" s="161" t="s">
        <v>16</v>
      </c>
      <c r="V11" s="161" t="s">
        <v>16</v>
      </c>
      <c r="W11" s="161" t="s">
        <v>300</v>
      </c>
      <c r="X11" s="161" t="s">
        <v>300</v>
      </c>
      <c r="Y11" s="161" t="s">
        <v>490</v>
      </c>
      <c r="Z11" s="161" t="s">
        <v>11</v>
      </c>
      <c r="AA11" s="146" t="s">
        <v>253</v>
      </c>
    </row>
    <row r="12" spans="1:27" s="10" customFormat="1" x14ac:dyDescent="0.2">
      <c r="A12" s="210"/>
      <c r="B12" s="210"/>
      <c r="C12" s="210"/>
      <c r="D12" s="210"/>
      <c r="E12" s="215"/>
      <c r="F12" s="216"/>
      <c r="G12" s="210"/>
      <c r="H12" s="210"/>
      <c r="I12" s="210"/>
      <c r="J12" s="17" t="s">
        <v>10</v>
      </c>
      <c r="K12" s="18" t="s">
        <v>17</v>
      </c>
      <c r="L12" s="19"/>
      <c r="M12" s="163" t="s">
        <v>377</v>
      </c>
      <c r="N12" s="163" t="s">
        <v>29</v>
      </c>
      <c r="O12" s="163" t="s">
        <v>569</v>
      </c>
      <c r="P12" s="163" t="s">
        <v>23</v>
      </c>
      <c r="Q12" s="163" t="s">
        <v>19</v>
      </c>
      <c r="R12" s="163" t="s">
        <v>25</v>
      </c>
      <c r="S12" s="163" t="s">
        <v>30</v>
      </c>
      <c r="T12" s="163" t="s">
        <v>520</v>
      </c>
      <c r="U12" s="163" t="s">
        <v>27</v>
      </c>
      <c r="V12" s="163" t="s">
        <v>28</v>
      </c>
      <c r="W12" s="163" t="s">
        <v>377</v>
      </c>
      <c r="X12" s="163" t="s">
        <v>79</v>
      </c>
      <c r="Y12" s="163" t="s">
        <v>491</v>
      </c>
      <c r="Z12" s="163" t="s">
        <v>31</v>
      </c>
      <c r="AA12" s="147" t="s">
        <v>19</v>
      </c>
    </row>
    <row r="13" spans="1:27" x14ac:dyDescent="0.2"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4.1" customHeight="1" x14ac:dyDescent="0.25">
      <c r="A14" s="23">
        <f t="shared" ref="A14:A45" si="0">A13+1</f>
        <v>1</v>
      </c>
      <c r="B14" s="37" t="s">
        <v>32</v>
      </c>
      <c r="C14" s="25">
        <v>498</v>
      </c>
      <c r="D14" s="26" t="s">
        <v>26</v>
      </c>
      <c r="E14" s="27">
        <f t="shared" ref="E14:E45" si="1">MAX(M14:V14)</f>
        <v>574</v>
      </c>
      <c r="F14" s="27" t="str">
        <f>VLOOKUP(E14,Tab!$U$2:$V$255,2,TRUE)</f>
        <v>B</v>
      </c>
      <c r="G14" s="28">
        <f t="shared" ref="G14:G45" si="2">LARGE(M14:AA14,1)</f>
        <v>574</v>
      </c>
      <c r="H14" s="28">
        <f t="shared" ref="H14:H45" si="3">LARGE(M14:AA14,2)</f>
        <v>571</v>
      </c>
      <c r="I14" s="28">
        <f t="shared" ref="I14:I45" si="4">LARGE(M14:AA14,3)</f>
        <v>568</v>
      </c>
      <c r="J14" s="29">
        <f t="shared" ref="J14:J45" si="5">SUM(G14:I14)</f>
        <v>1713</v>
      </c>
      <c r="K14" s="30">
        <f t="shared" ref="K14:K45" si="6">J14/3</f>
        <v>571</v>
      </c>
      <c r="L14" s="31"/>
      <c r="M14" s="180">
        <v>0</v>
      </c>
      <c r="N14" s="180">
        <v>0</v>
      </c>
      <c r="O14" s="180">
        <v>574</v>
      </c>
      <c r="P14" s="180">
        <v>571</v>
      </c>
      <c r="Q14" s="180">
        <v>568</v>
      </c>
      <c r="R14" s="180">
        <v>541</v>
      </c>
      <c r="S14" s="180">
        <v>0</v>
      </c>
      <c r="T14" s="180">
        <v>0</v>
      </c>
      <c r="U14" s="180">
        <v>565</v>
      </c>
      <c r="V14" s="180">
        <v>0</v>
      </c>
      <c r="W14" s="180">
        <v>0</v>
      </c>
      <c r="X14" s="180">
        <v>0</v>
      </c>
      <c r="Y14" s="180">
        <v>0</v>
      </c>
      <c r="Z14" s="180">
        <v>0</v>
      </c>
      <c r="AA14" s="196">
        <v>0</v>
      </c>
    </row>
    <row r="15" spans="1:27" ht="14.1" customHeight="1" x14ac:dyDescent="0.25">
      <c r="A15" s="23">
        <f t="shared" si="0"/>
        <v>2</v>
      </c>
      <c r="B15" s="159" t="s">
        <v>37</v>
      </c>
      <c r="C15" s="35">
        <v>10792</v>
      </c>
      <c r="D15" s="158" t="s">
        <v>26</v>
      </c>
      <c r="E15" s="27">
        <f t="shared" si="1"/>
        <v>557</v>
      </c>
      <c r="F15" s="27" t="str">
        <f>VLOOKUP(E15,Tab!$U$2:$V$255,2,TRUE)</f>
        <v>C</v>
      </c>
      <c r="G15" s="28">
        <f t="shared" si="2"/>
        <v>557</v>
      </c>
      <c r="H15" s="28">
        <f t="shared" si="3"/>
        <v>549</v>
      </c>
      <c r="I15" s="28">
        <f t="shared" si="4"/>
        <v>549</v>
      </c>
      <c r="J15" s="29">
        <f t="shared" si="5"/>
        <v>1655</v>
      </c>
      <c r="K15" s="30">
        <f t="shared" si="6"/>
        <v>551.66666666666663</v>
      </c>
      <c r="L15" s="31"/>
      <c r="M15" s="180">
        <v>557</v>
      </c>
      <c r="N15" s="180">
        <v>0</v>
      </c>
      <c r="O15" s="180">
        <v>528</v>
      </c>
      <c r="P15" s="180">
        <v>549</v>
      </c>
      <c r="Q15" s="180">
        <v>549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96">
        <v>0</v>
      </c>
    </row>
    <row r="16" spans="1:27" ht="14.1" customHeight="1" x14ac:dyDescent="0.25">
      <c r="A16" s="23">
        <f t="shared" si="0"/>
        <v>3</v>
      </c>
      <c r="B16" s="159" t="s">
        <v>42</v>
      </c>
      <c r="C16" s="35">
        <v>9676</v>
      </c>
      <c r="D16" s="158" t="s">
        <v>36</v>
      </c>
      <c r="E16" s="27">
        <f t="shared" si="1"/>
        <v>548</v>
      </c>
      <c r="F16" s="27" t="str">
        <f>VLOOKUP(E16,Tab!$U$2:$V$255,2,TRUE)</f>
        <v>Não</v>
      </c>
      <c r="G16" s="28">
        <f t="shared" si="2"/>
        <v>548</v>
      </c>
      <c r="H16" s="28">
        <f t="shared" si="3"/>
        <v>545</v>
      </c>
      <c r="I16" s="28">
        <f t="shared" si="4"/>
        <v>544</v>
      </c>
      <c r="J16" s="29">
        <f t="shared" si="5"/>
        <v>1637</v>
      </c>
      <c r="K16" s="30">
        <f t="shared" si="6"/>
        <v>545.66666666666663</v>
      </c>
      <c r="L16" s="31"/>
      <c r="M16" s="180">
        <v>543</v>
      </c>
      <c r="N16" s="180">
        <v>0</v>
      </c>
      <c r="O16" s="180">
        <v>545</v>
      </c>
      <c r="P16" s="180">
        <v>548</v>
      </c>
      <c r="Q16" s="180">
        <v>544</v>
      </c>
      <c r="R16" s="180">
        <v>543</v>
      </c>
      <c r="S16" s="180">
        <v>0</v>
      </c>
      <c r="T16" s="180">
        <v>0</v>
      </c>
      <c r="U16" s="180">
        <v>0</v>
      </c>
      <c r="V16" s="180">
        <v>527</v>
      </c>
      <c r="W16" s="180">
        <v>542</v>
      </c>
      <c r="X16" s="180">
        <v>0</v>
      </c>
      <c r="Y16" s="180">
        <v>539</v>
      </c>
      <c r="Z16" s="180">
        <v>0</v>
      </c>
      <c r="AA16" s="196">
        <v>0</v>
      </c>
    </row>
    <row r="17" spans="1:27" ht="14.1" customHeight="1" x14ac:dyDescent="0.25">
      <c r="A17" s="23">
        <f t="shared" si="0"/>
        <v>4</v>
      </c>
      <c r="B17" s="37" t="s">
        <v>115</v>
      </c>
      <c r="C17" s="25">
        <v>602</v>
      </c>
      <c r="D17" s="26" t="s">
        <v>65</v>
      </c>
      <c r="E17" s="27">
        <f t="shared" si="1"/>
        <v>554</v>
      </c>
      <c r="F17" s="27" t="str">
        <f>VLOOKUP(E17,Tab!$U$2:$V$255,2,TRUE)</f>
        <v>C</v>
      </c>
      <c r="G17" s="28">
        <f t="shared" si="2"/>
        <v>554</v>
      </c>
      <c r="H17" s="28">
        <f t="shared" si="3"/>
        <v>541</v>
      </c>
      <c r="I17" s="28">
        <f t="shared" si="4"/>
        <v>538</v>
      </c>
      <c r="J17" s="29">
        <f t="shared" si="5"/>
        <v>1633</v>
      </c>
      <c r="K17" s="30">
        <f t="shared" si="6"/>
        <v>544.33333333333337</v>
      </c>
      <c r="L17" s="31"/>
      <c r="M17" s="180">
        <v>554</v>
      </c>
      <c r="N17" s="180">
        <v>0</v>
      </c>
      <c r="O17" s="180">
        <v>538</v>
      </c>
      <c r="P17" s="180">
        <v>535</v>
      </c>
      <c r="Q17" s="180">
        <v>0</v>
      </c>
      <c r="R17" s="180">
        <v>500</v>
      </c>
      <c r="S17" s="180">
        <v>0</v>
      </c>
      <c r="T17" s="180">
        <v>0</v>
      </c>
      <c r="U17" s="180">
        <v>541</v>
      </c>
      <c r="V17" s="180">
        <v>0</v>
      </c>
      <c r="W17" s="180">
        <v>537</v>
      </c>
      <c r="X17" s="180">
        <v>0</v>
      </c>
      <c r="Y17" s="180">
        <v>0</v>
      </c>
      <c r="Z17" s="180">
        <v>0</v>
      </c>
      <c r="AA17" s="196">
        <v>0</v>
      </c>
    </row>
    <row r="18" spans="1:27" ht="14.1" customHeight="1" x14ac:dyDescent="0.25">
      <c r="A18" s="23">
        <f t="shared" si="0"/>
        <v>5</v>
      </c>
      <c r="B18" s="159" t="s">
        <v>51</v>
      </c>
      <c r="C18" s="35">
        <v>10772</v>
      </c>
      <c r="D18" s="158" t="s">
        <v>44</v>
      </c>
      <c r="E18" s="27">
        <f t="shared" si="1"/>
        <v>545</v>
      </c>
      <c r="F18" s="27" t="str">
        <f>VLOOKUP(E18,Tab!$U$2:$V$255,2,TRUE)</f>
        <v>Não</v>
      </c>
      <c r="G18" s="28">
        <f t="shared" si="2"/>
        <v>545</v>
      </c>
      <c r="H18" s="28">
        <f t="shared" si="3"/>
        <v>544</v>
      </c>
      <c r="I18" s="28">
        <f t="shared" si="4"/>
        <v>543</v>
      </c>
      <c r="J18" s="29">
        <f t="shared" si="5"/>
        <v>1632</v>
      </c>
      <c r="K18" s="30">
        <f t="shared" si="6"/>
        <v>544</v>
      </c>
      <c r="L18" s="31"/>
      <c r="M18" s="180">
        <v>544</v>
      </c>
      <c r="N18" s="180">
        <v>0</v>
      </c>
      <c r="O18" s="180">
        <v>529</v>
      </c>
      <c r="P18" s="180">
        <v>0</v>
      </c>
      <c r="Q18" s="180">
        <v>0</v>
      </c>
      <c r="R18" s="180">
        <v>543</v>
      </c>
      <c r="S18" s="180">
        <v>0</v>
      </c>
      <c r="T18" s="180">
        <v>0</v>
      </c>
      <c r="U18" s="180">
        <v>545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96">
        <v>0</v>
      </c>
    </row>
    <row r="19" spans="1:27" ht="14.1" customHeight="1" x14ac:dyDescent="0.25">
      <c r="A19" s="23">
        <f t="shared" si="0"/>
        <v>6</v>
      </c>
      <c r="B19" s="37" t="s">
        <v>43</v>
      </c>
      <c r="C19" s="25">
        <v>633</v>
      </c>
      <c r="D19" s="26" t="s">
        <v>26</v>
      </c>
      <c r="E19" s="27">
        <f t="shared" si="1"/>
        <v>552</v>
      </c>
      <c r="F19" s="27" t="str">
        <f>VLOOKUP(E19,Tab!$U$2:$V$255,2,TRUE)</f>
        <v>C</v>
      </c>
      <c r="G19" s="28">
        <f t="shared" si="2"/>
        <v>552</v>
      </c>
      <c r="H19" s="28">
        <f t="shared" si="3"/>
        <v>539</v>
      </c>
      <c r="I19" s="28">
        <f t="shared" si="4"/>
        <v>538</v>
      </c>
      <c r="J19" s="29">
        <f t="shared" si="5"/>
        <v>1629</v>
      </c>
      <c r="K19" s="30">
        <f t="shared" si="6"/>
        <v>543</v>
      </c>
      <c r="L19" s="31"/>
      <c r="M19" s="180">
        <v>526</v>
      </c>
      <c r="N19" s="180">
        <v>0</v>
      </c>
      <c r="O19" s="180">
        <v>552</v>
      </c>
      <c r="P19" s="180">
        <v>0</v>
      </c>
      <c r="Q19" s="180">
        <v>0</v>
      </c>
      <c r="R19" s="180">
        <v>472</v>
      </c>
      <c r="S19" s="180">
        <v>0</v>
      </c>
      <c r="T19" s="180">
        <v>0</v>
      </c>
      <c r="U19" s="180">
        <v>539</v>
      </c>
      <c r="V19" s="180">
        <v>0</v>
      </c>
      <c r="W19" s="180">
        <v>538</v>
      </c>
      <c r="X19" s="180">
        <v>0</v>
      </c>
      <c r="Y19" s="180">
        <v>0</v>
      </c>
      <c r="Z19" s="180">
        <v>0</v>
      </c>
      <c r="AA19" s="196">
        <v>0</v>
      </c>
    </row>
    <row r="20" spans="1:27" ht="14.1" customHeight="1" x14ac:dyDescent="0.25">
      <c r="A20" s="23">
        <f t="shared" si="0"/>
        <v>7</v>
      </c>
      <c r="B20" s="159" t="s">
        <v>35</v>
      </c>
      <c r="C20" s="35">
        <v>1671</v>
      </c>
      <c r="D20" s="158" t="s">
        <v>36</v>
      </c>
      <c r="E20" s="27">
        <f t="shared" si="1"/>
        <v>553</v>
      </c>
      <c r="F20" s="27" t="str">
        <f>VLOOKUP(E20,Tab!$U$2:$V$255,2,TRUE)</f>
        <v>C</v>
      </c>
      <c r="G20" s="28">
        <f t="shared" si="2"/>
        <v>553</v>
      </c>
      <c r="H20" s="28">
        <f t="shared" si="3"/>
        <v>540</v>
      </c>
      <c r="I20" s="28">
        <f t="shared" si="4"/>
        <v>535</v>
      </c>
      <c r="J20" s="29">
        <f t="shared" si="5"/>
        <v>1628</v>
      </c>
      <c r="K20" s="30">
        <f t="shared" si="6"/>
        <v>542.66666666666663</v>
      </c>
      <c r="L20" s="31"/>
      <c r="M20" s="180">
        <v>540</v>
      </c>
      <c r="N20" s="180">
        <v>0</v>
      </c>
      <c r="O20" s="180">
        <v>553</v>
      </c>
      <c r="P20" s="180">
        <v>0</v>
      </c>
      <c r="Q20" s="180">
        <v>531</v>
      </c>
      <c r="R20" s="180">
        <v>535</v>
      </c>
      <c r="S20" s="180">
        <v>0</v>
      </c>
      <c r="T20" s="180">
        <v>0</v>
      </c>
      <c r="U20" s="180">
        <v>0</v>
      </c>
      <c r="V20" s="180">
        <v>528</v>
      </c>
      <c r="W20" s="180">
        <v>532</v>
      </c>
      <c r="X20" s="180">
        <v>0</v>
      </c>
      <c r="Y20" s="180">
        <v>0</v>
      </c>
      <c r="Z20" s="180">
        <v>0</v>
      </c>
      <c r="AA20" s="196">
        <v>0</v>
      </c>
    </row>
    <row r="21" spans="1:27" ht="14.1" customHeight="1" x14ac:dyDescent="0.25">
      <c r="A21" s="23">
        <f t="shared" si="0"/>
        <v>8</v>
      </c>
      <c r="B21" s="159" t="s">
        <v>301</v>
      </c>
      <c r="C21" s="35">
        <v>14540</v>
      </c>
      <c r="D21" s="158" t="s">
        <v>82</v>
      </c>
      <c r="E21" s="27">
        <f t="shared" si="1"/>
        <v>544</v>
      </c>
      <c r="F21" s="27" t="str">
        <f>VLOOKUP(E21,Tab!$U$2:$V$255,2,TRUE)</f>
        <v>Não</v>
      </c>
      <c r="G21" s="28">
        <f t="shared" si="2"/>
        <v>544</v>
      </c>
      <c r="H21" s="28">
        <f t="shared" si="3"/>
        <v>534</v>
      </c>
      <c r="I21" s="28">
        <f t="shared" si="4"/>
        <v>530</v>
      </c>
      <c r="J21" s="29">
        <f t="shared" si="5"/>
        <v>1608</v>
      </c>
      <c r="K21" s="30">
        <f t="shared" si="6"/>
        <v>536</v>
      </c>
      <c r="L21" s="31"/>
      <c r="M21" s="180">
        <v>527</v>
      </c>
      <c r="N21" s="180">
        <v>0</v>
      </c>
      <c r="O21" s="180">
        <v>544</v>
      </c>
      <c r="P21" s="180">
        <v>0</v>
      </c>
      <c r="Q21" s="180">
        <v>534</v>
      </c>
      <c r="R21" s="180">
        <v>530</v>
      </c>
      <c r="S21" s="180">
        <v>0</v>
      </c>
      <c r="T21" s="180">
        <v>0</v>
      </c>
      <c r="U21" s="180">
        <v>517</v>
      </c>
      <c r="V21" s="180">
        <v>0</v>
      </c>
      <c r="W21" s="180">
        <v>0</v>
      </c>
      <c r="X21" s="180">
        <v>0</v>
      </c>
      <c r="Y21" s="180">
        <v>502</v>
      </c>
      <c r="Z21" s="180">
        <v>0</v>
      </c>
      <c r="AA21" s="196">
        <v>0</v>
      </c>
    </row>
    <row r="22" spans="1:27" ht="14.1" customHeight="1" x14ac:dyDescent="0.25">
      <c r="A22" s="23">
        <f t="shared" si="0"/>
        <v>9</v>
      </c>
      <c r="B22" s="159" t="s">
        <v>294</v>
      </c>
      <c r="C22" s="35">
        <v>13828</v>
      </c>
      <c r="D22" s="158" t="s">
        <v>44</v>
      </c>
      <c r="E22" s="27">
        <f t="shared" si="1"/>
        <v>538</v>
      </c>
      <c r="F22" s="27" t="str">
        <f>VLOOKUP(E22,Tab!$U$2:$V$255,2,TRUE)</f>
        <v>Não</v>
      </c>
      <c r="G22" s="28">
        <f t="shared" si="2"/>
        <v>538</v>
      </c>
      <c r="H22" s="28">
        <f t="shared" si="3"/>
        <v>534</v>
      </c>
      <c r="I22" s="28">
        <f t="shared" si="4"/>
        <v>527</v>
      </c>
      <c r="J22" s="29">
        <f t="shared" si="5"/>
        <v>1599</v>
      </c>
      <c r="K22" s="30">
        <f t="shared" si="6"/>
        <v>533</v>
      </c>
      <c r="L22" s="31"/>
      <c r="M22" s="180">
        <v>508</v>
      </c>
      <c r="N22" s="180">
        <v>0</v>
      </c>
      <c r="O22" s="180">
        <v>538</v>
      </c>
      <c r="P22" s="180">
        <v>0</v>
      </c>
      <c r="Q22" s="180">
        <v>0</v>
      </c>
      <c r="R22" s="180">
        <v>512</v>
      </c>
      <c r="S22" s="180">
        <v>0</v>
      </c>
      <c r="T22" s="180">
        <v>0</v>
      </c>
      <c r="U22" s="180">
        <v>534</v>
      </c>
      <c r="V22" s="180">
        <v>0</v>
      </c>
      <c r="W22" s="180">
        <v>0</v>
      </c>
      <c r="X22" s="180">
        <v>0</v>
      </c>
      <c r="Y22" s="180">
        <v>527</v>
      </c>
      <c r="Z22" s="180">
        <v>0</v>
      </c>
      <c r="AA22" s="196">
        <v>0</v>
      </c>
    </row>
    <row r="23" spans="1:27" ht="14.1" customHeight="1" x14ac:dyDescent="0.25">
      <c r="A23" s="23">
        <f t="shared" si="0"/>
        <v>10</v>
      </c>
      <c r="B23" s="159" t="s">
        <v>241</v>
      </c>
      <c r="C23" s="130">
        <v>13965</v>
      </c>
      <c r="D23" s="158" t="s">
        <v>67</v>
      </c>
      <c r="E23" s="27">
        <f t="shared" si="1"/>
        <v>535</v>
      </c>
      <c r="F23" s="27" t="str">
        <f>VLOOKUP(E23,Tab!$U$2:$V$255,2,TRUE)</f>
        <v>Não</v>
      </c>
      <c r="G23" s="28">
        <f t="shared" si="2"/>
        <v>535</v>
      </c>
      <c r="H23" s="28">
        <f t="shared" si="3"/>
        <v>532</v>
      </c>
      <c r="I23" s="28">
        <f t="shared" si="4"/>
        <v>528</v>
      </c>
      <c r="J23" s="29">
        <f t="shared" si="5"/>
        <v>1595</v>
      </c>
      <c r="K23" s="30">
        <f t="shared" si="6"/>
        <v>531.66666666666663</v>
      </c>
      <c r="L23" s="31"/>
      <c r="M23" s="180">
        <v>0</v>
      </c>
      <c r="N23" s="180">
        <v>0</v>
      </c>
      <c r="O23" s="180">
        <v>0</v>
      </c>
      <c r="P23" s="180">
        <v>528</v>
      </c>
      <c r="Q23" s="180">
        <v>535</v>
      </c>
      <c r="R23" s="180">
        <v>524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512</v>
      </c>
      <c r="Y23" s="180">
        <v>0</v>
      </c>
      <c r="Z23" s="180">
        <v>0</v>
      </c>
      <c r="AA23" s="196">
        <v>532</v>
      </c>
    </row>
    <row r="24" spans="1:27" ht="14.1" customHeight="1" x14ac:dyDescent="0.25">
      <c r="A24" s="23">
        <f t="shared" si="0"/>
        <v>11</v>
      </c>
      <c r="B24" s="159" t="s">
        <v>120</v>
      </c>
      <c r="C24" s="35">
        <v>3617</v>
      </c>
      <c r="D24" s="158" t="s">
        <v>121</v>
      </c>
      <c r="E24" s="27">
        <f t="shared" si="1"/>
        <v>531</v>
      </c>
      <c r="F24" s="27" t="str">
        <f>VLOOKUP(E24,Tab!$U$2:$V$255,2,TRUE)</f>
        <v>Não</v>
      </c>
      <c r="G24" s="28">
        <f t="shared" si="2"/>
        <v>531</v>
      </c>
      <c r="H24" s="28">
        <f t="shared" si="3"/>
        <v>530</v>
      </c>
      <c r="I24" s="28">
        <f t="shared" si="4"/>
        <v>523</v>
      </c>
      <c r="J24" s="29">
        <f t="shared" si="5"/>
        <v>1584</v>
      </c>
      <c r="K24" s="30">
        <f t="shared" si="6"/>
        <v>528</v>
      </c>
      <c r="L24" s="31"/>
      <c r="M24" s="180">
        <v>0</v>
      </c>
      <c r="N24" s="180">
        <v>531</v>
      </c>
      <c r="O24" s="180">
        <v>0</v>
      </c>
      <c r="P24" s="180">
        <v>530</v>
      </c>
      <c r="Q24" s="180">
        <v>523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522</v>
      </c>
      <c r="Y24" s="180">
        <v>0</v>
      </c>
      <c r="Z24" s="180">
        <v>0</v>
      </c>
      <c r="AA24" s="196">
        <v>0</v>
      </c>
    </row>
    <row r="25" spans="1:27" ht="14.1" customHeight="1" x14ac:dyDescent="0.25">
      <c r="A25" s="23">
        <f t="shared" si="0"/>
        <v>12</v>
      </c>
      <c r="B25" s="34" t="s">
        <v>362</v>
      </c>
      <c r="C25" s="35">
        <v>13406</v>
      </c>
      <c r="D25" s="36" t="s">
        <v>24</v>
      </c>
      <c r="E25" s="27">
        <f t="shared" si="1"/>
        <v>534</v>
      </c>
      <c r="F25" s="27" t="str">
        <f>VLOOKUP(E25,Tab!$U$2:$V$255,2,TRUE)</f>
        <v>Não</v>
      </c>
      <c r="G25" s="28">
        <f t="shared" si="2"/>
        <v>534</v>
      </c>
      <c r="H25" s="28">
        <f t="shared" si="3"/>
        <v>529</v>
      </c>
      <c r="I25" s="28">
        <f t="shared" si="4"/>
        <v>518</v>
      </c>
      <c r="J25" s="29">
        <f t="shared" si="5"/>
        <v>1581</v>
      </c>
      <c r="K25" s="30">
        <f t="shared" si="6"/>
        <v>527</v>
      </c>
      <c r="L25" s="31"/>
      <c r="M25" s="180">
        <v>0</v>
      </c>
      <c r="N25" s="180">
        <v>0</v>
      </c>
      <c r="O25" s="180">
        <v>0</v>
      </c>
      <c r="P25" s="180">
        <v>534</v>
      </c>
      <c r="Q25" s="180">
        <v>529</v>
      </c>
      <c r="R25" s="180">
        <v>497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96">
        <v>518</v>
      </c>
    </row>
    <row r="26" spans="1:27" ht="14.1" customHeight="1" x14ac:dyDescent="0.25">
      <c r="A26" s="23">
        <f t="shared" si="0"/>
        <v>13</v>
      </c>
      <c r="B26" s="159" t="s">
        <v>69</v>
      </c>
      <c r="C26" s="35">
        <v>6350</v>
      </c>
      <c r="D26" s="158" t="s">
        <v>41</v>
      </c>
      <c r="E26" s="27">
        <f t="shared" si="1"/>
        <v>525</v>
      </c>
      <c r="F26" s="27" t="str">
        <f>VLOOKUP(E26,Tab!$U$2:$V$255,2,TRUE)</f>
        <v>Não</v>
      </c>
      <c r="G26" s="28">
        <f t="shared" si="2"/>
        <v>538</v>
      </c>
      <c r="H26" s="28">
        <f t="shared" si="3"/>
        <v>525</v>
      </c>
      <c r="I26" s="28">
        <f t="shared" si="4"/>
        <v>518</v>
      </c>
      <c r="J26" s="29">
        <f t="shared" si="5"/>
        <v>1581</v>
      </c>
      <c r="K26" s="30">
        <f t="shared" si="6"/>
        <v>527</v>
      </c>
      <c r="L26" s="31"/>
      <c r="M26" s="180">
        <v>0</v>
      </c>
      <c r="N26" s="180">
        <v>0</v>
      </c>
      <c r="O26" s="180">
        <v>0</v>
      </c>
      <c r="P26" s="180">
        <v>525</v>
      </c>
      <c r="Q26" s="180">
        <v>518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96">
        <v>538</v>
      </c>
    </row>
    <row r="27" spans="1:27" ht="14.1" customHeight="1" x14ac:dyDescent="0.25">
      <c r="A27" s="23">
        <f t="shared" si="0"/>
        <v>14</v>
      </c>
      <c r="B27" s="129" t="s">
        <v>161</v>
      </c>
      <c r="C27" s="130">
        <v>10165</v>
      </c>
      <c r="D27" s="131" t="s">
        <v>65</v>
      </c>
      <c r="E27" s="27">
        <f t="shared" si="1"/>
        <v>529</v>
      </c>
      <c r="F27" s="27" t="str">
        <f>VLOOKUP(E27,Tab!$U$2:$V$255,2,TRUE)</f>
        <v>Não</v>
      </c>
      <c r="G27" s="28">
        <f t="shared" si="2"/>
        <v>534</v>
      </c>
      <c r="H27" s="28">
        <f t="shared" si="3"/>
        <v>529</v>
      </c>
      <c r="I27" s="28">
        <f t="shared" si="4"/>
        <v>515</v>
      </c>
      <c r="J27" s="29">
        <f t="shared" si="5"/>
        <v>1578</v>
      </c>
      <c r="K27" s="30">
        <f t="shared" si="6"/>
        <v>526</v>
      </c>
      <c r="L27" s="31"/>
      <c r="M27" s="180">
        <v>0</v>
      </c>
      <c r="N27" s="180">
        <v>529</v>
      </c>
      <c r="O27" s="180">
        <v>0</v>
      </c>
      <c r="P27" s="180">
        <v>0</v>
      </c>
      <c r="Q27" s="180">
        <v>0</v>
      </c>
      <c r="R27" s="180">
        <v>515</v>
      </c>
      <c r="S27" s="180">
        <v>0</v>
      </c>
      <c r="T27" s="180">
        <v>0</v>
      </c>
      <c r="U27" s="180">
        <v>0</v>
      </c>
      <c r="V27" s="180">
        <v>0</v>
      </c>
      <c r="W27" s="180">
        <v>0</v>
      </c>
      <c r="X27" s="180">
        <v>534</v>
      </c>
      <c r="Y27" s="180">
        <v>0</v>
      </c>
      <c r="Z27" s="180">
        <v>0</v>
      </c>
      <c r="AA27" s="196">
        <v>0</v>
      </c>
    </row>
    <row r="28" spans="1:27" ht="14.1" customHeight="1" x14ac:dyDescent="0.25">
      <c r="A28" s="23">
        <f t="shared" si="0"/>
        <v>15</v>
      </c>
      <c r="B28" s="159" t="s">
        <v>244</v>
      </c>
      <c r="C28" s="35">
        <v>1873</v>
      </c>
      <c r="D28" s="158" t="s">
        <v>65</v>
      </c>
      <c r="E28" s="27">
        <f t="shared" si="1"/>
        <v>524</v>
      </c>
      <c r="F28" s="27" t="str">
        <f>VLOOKUP(E28,Tab!$U$2:$V$255,2,TRUE)</f>
        <v>Não</v>
      </c>
      <c r="G28" s="28">
        <f t="shared" si="2"/>
        <v>533</v>
      </c>
      <c r="H28" s="28">
        <f t="shared" si="3"/>
        <v>524</v>
      </c>
      <c r="I28" s="28">
        <f t="shared" si="4"/>
        <v>520</v>
      </c>
      <c r="J28" s="29">
        <f t="shared" si="5"/>
        <v>1577</v>
      </c>
      <c r="K28" s="30">
        <f t="shared" si="6"/>
        <v>525.66666666666663</v>
      </c>
      <c r="L28" s="31"/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524</v>
      </c>
      <c r="S28" s="180">
        <v>0</v>
      </c>
      <c r="T28" s="180">
        <v>0</v>
      </c>
      <c r="U28" s="180">
        <v>520</v>
      </c>
      <c r="V28" s="180">
        <v>0</v>
      </c>
      <c r="W28" s="180">
        <v>533</v>
      </c>
      <c r="X28" s="180">
        <v>0</v>
      </c>
      <c r="Y28" s="180">
        <v>0</v>
      </c>
      <c r="Z28" s="180">
        <v>0</v>
      </c>
      <c r="AA28" s="196">
        <v>0</v>
      </c>
    </row>
    <row r="29" spans="1:27" ht="14.1" customHeight="1" x14ac:dyDescent="0.25">
      <c r="A29" s="23">
        <f t="shared" si="0"/>
        <v>16</v>
      </c>
      <c r="B29" s="159" t="s">
        <v>251</v>
      </c>
      <c r="C29" s="35">
        <v>10124</v>
      </c>
      <c r="D29" s="158" t="s">
        <v>24</v>
      </c>
      <c r="E29" s="27">
        <f t="shared" si="1"/>
        <v>522</v>
      </c>
      <c r="F29" s="27" t="str">
        <f>VLOOKUP(E29,Tab!$U$2:$V$255,2,TRUE)</f>
        <v>Não</v>
      </c>
      <c r="G29" s="28">
        <f t="shared" si="2"/>
        <v>528</v>
      </c>
      <c r="H29" s="28">
        <f t="shared" si="3"/>
        <v>522</v>
      </c>
      <c r="I29" s="28">
        <f t="shared" si="4"/>
        <v>519</v>
      </c>
      <c r="J29" s="29">
        <f t="shared" si="5"/>
        <v>1569</v>
      </c>
      <c r="K29" s="30">
        <f t="shared" si="6"/>
        <v>523</v>
      </c>
      <c r="L29" s="31"/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519</v>
      </c>
      <c r="T29" s="180">
        <v>522</v>
      </c>
      <c r="U29" s="180"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528</v>
      </c>
      <c r="AA29" s="196">
        <v>0</v>
      </c>
    </row>
    <row r="30" spans="1:27" ht="14.1" customHeight="1" x14ac:dyDescent="0.25">
      <c r="A30" s="23">
        <f t="shared" si="0"/>
        <v>17</v>
      </c>
      <c r="B30" s="159" t="s">
        <v>52</v>
      </c>
      <c r="C30" s="35">
        <v>449</v>
      </c>
      <c r="D30" s="158" t="s">
        <v>24</v>
      </c>
      <c r="E30" s="27">
        <f t="shared" si="1"/>
        <v>523</v>
      </c>
      <c r="F30" s="27" t="str">
        <f>VLOOKUP(E30,Tab!$U$2:$V$255,2,TRUE)</f>
        <v>Não</v>
      </c>
      <c r="G30" s="28">
        <f t="shared" si="2"/>
        <v>525</v>
      </c>
      <c r="H30" s="28">
        <f t="shared" si="3"/>
        <v>523</v>
      </c>
      <c r="I30" s="28">
        <f t="shared" si="4"/>
        <v>520</v>
      </c>
      <c r="J30" s="29">
        <f t="shared" si="5"/>
        <v>1568</v>
      </c>
      <c r="K30" s="30">
        <f t="shared" si="6"/>
        <v>522.66666666666663</v>
      </c>
      <c r="L30" s="31"/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520</v>
      </c>
      <c r="T30" s="180">
        <v>523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525</v>
      </c>
      <c r="AA30" s="196">
        <v>0</v>
      </c>
    </row>
    <row r="31" spans="1:27" ht="14.1" customHeight="1" x14ac:dyDescent="0.25">
      <c r="A31" s="23">
        <f t="shared" si="0"/>
        <v>18</v>
      </c>
      <c r="B31" s="159" t="s">
        <v>71</v>
      </c>
      <c r="C31" s="35">
        <v>12263</v>
      </c>
      <c r="D31" s="158" t="s">
        <v>44</v>
      </c>
      <c r="E31" s="27">
        <f t="shared" si="1"/>
        <v>523</v>
      </c>
      <c r="F31" s="27" t="str">
        <f>VLOOKUP(E31,Tab!$U$2:$V$255,2,TRUE)</f>
        <v>Não</v>
      </c>
      <c r="G31" s="28">
        <f t="shared" si="2"/>
        <v>523</v>
      </c>
      <c r="H31" s="28">
        <f t="shared" si="3"/>
        <v>522</v>
      </c>
      <c r="I31" s="28">
        <f t="shared" si="4"/>
        <v>521</v>
      </c>
      <c r="J31" s="29">
        <f t="shared" si="5"/>
        <v>1566</v>
      </c>
      <c r="K31" s="30">
        <f t="shared" si="6"/>
        <v>522</v>
      </c>
      <c r="L31" s="31"/>
      <c r="M31" s="180">
        <v>522</v>
      </c>
      <c r="N31" s="180">
        <v>0</v>
      </c>
      <c r="O31" s="180">
        <v>523</v>
      </c>
      <c r="P31" s="180">
        <v>0</v>
      </c>
      <c r="Q31" s="180">
        <v>0</v>
      </c>
      <c r="R31" s="180">
        <v>513</v>
      </c>
      <c r="S31" s="180">
        <v>0</v>
      </c>
      <c r="T31" s="180">
        <v>0</v>
      </c>
      <c r="U31" s="180">
        <v>506</v>
      </c>
      <c r="V31" s="180">
        <v>0</v>
      </c>
      <c r="W31" s="180">
        <v>521</v>
      </c>
      <c r="X31" s="180">
        <v>0</v>
      </c>
      <c r="Y31" s="180">
        <v>511</v>
      </c>
      <c r="Z31" s="180">
        <v>0</v>
      </c>
      <c r="AA31" s="196">
        <v>0</v>
      </c>
    </row>
    <row r="32" spans="1:27" ht="14.1" customHeight="1" x14ac:dyDescent="0.25">
      <c r="A32" s="23">
        <f t="shared" si="0"/>
        <v>19</v>
      </c>
      <c r="B32" s="159" t="s">
        <v>367</v>
      </c>
      <c r="C32" s="35">
        <v>12684</v>
      </c>
      <c r="D32" s="158" t="s">
        <v>82</v>
      </c>
      <c r="E32" s="27">
        <f t="shared" si="1"/>
        <v>528</v>
      </c>
      <c r="F32" s="27" t="str">
        <f>VLOOKUP(E32,Tab!$U$2:$V$255,2,TRUE)</f>
        <v>Não</v>
      </c>
      <c r="G32" s="28">
        <f t="shared" si="2"/>
        <v>528</v>
      </c>
      <c r="H32" s="28">
        <f t="shared" si="3"/>
        <v>516</v>
      </c>
      <c r="I32" s="28">
        <f t="shared" si="4"/>
        <v>503</v>
      </c>
      <c r="J32" s="29">
        <f t="shared" si="5"/>
        <v>1547</v>
      </c>
      <c r="K32" s="30">
        <f t="shared" si="6"/>
        <v>515.66666666666663</v>
      </c>
      <c r="L32" s="31"/>
      <c r="M32" s="180">
        <v>516</v>
      </c>
      <c r="N32" s="180">
        <v>0</v>
      </c>
      <c r="O32" s="180">
        <v>528</v>
      </c>
      <c r="P32" s="180">
        <v>0</v>
      </c>
      <c r="Q32" s="180">
        <v>0</v>
      </c>
      <c r="R32" s="180">
        <v>503</v>
      </c>
      <c r="S32" s="180">
        <v>0</v>
      </c>
      <c r="T32" s="180">
        <v>0</v>
      </c>
      <c r="U32" s="180">
        <v>472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96">
        <v>0</v>
      </c>
    </row>
    <row r="33" spans="1:27" ht="14.1" customHeight="1" x14ac:dyDescent="0.25">
      <c r="A33" s="23">
        <f t="shared" si="0"/>
        <v>20</v>
      </c>
      <c r="B33" s="159" t="s">
        <v>64</v>
      </c>
      <c r="C33" s="130">
        <v>779</v>
      </c>
      <c r="D33" s="158" t="s">
        <v>44</v>
      </c>
      <c r="E33" s="27">
        <f t="shared" si="1"/>
        <v>517</v>
      </c>
      <c r="F33" s="27" t="str">
        <f>VLOOKUP(E33,Tab!$U$2:$V$255,2,TRUE)</f>
        <v>Não</v>
      </c>
      <c r="G33" s="28">
        <f t="shared" si="2"/>
        <v>517</v>
      </c>
      <c r="H33" s="28">
        <f t="shared" si="3"/>
        <v>512</v>
      </c>
      <c r="I33" s="28">
        <f t="shared" si="4"/>
        <v>500</v>
      </c>
      <c r="J33" s="29">
        <f t="shared" si="5"/>
        <v>1529</v>
      </c>
      <c r="K33" s="30">
        <f t="shared" si="6"/>
        <v>509.66666666666669</v>
      </c>
      <c r="L33" s="31"/>
      <c r="M33" s="180">
        <v>0</v>
      </c>
      <c r="N33" s="180">
        <v>0</v>
      </c>
      <c r="O33" s="180">
        <v>500</v>
      </c>
      <c r="P33" s="180">
        <v>0</v>
      </c>
      <c r="Q33" s="180">
        <v>0</v>
      </c>
      <c r="R33" s="180">
        <v>517</v>
      </c>
      <c r="S33" s="180">
        <v>0</v>
      </c>
      <c r="T33" s="180">
        <v>0</v>
      </c>
      <c r="U33" s="180">
        <v>512</v>
      </c>
      <c r="V33" s="180">
        <v>0</v>
      </c>
      <c r="W33" s="180">
        <v>0</v>
      </c>
      <c r="X33" s="180">
        <v>0</v>
      </c>
      <c r="Y33" s="180">
        <v>0</v>
      </c>
      <c r="Z33" s="180">
        <v>0</v>
      </c>
      <c r="AA33" s="196">
        <v>0</v>
      </c>
    </row>
    <row r="34" spans="1:27" ht="14.1" customHeight="1" x14ac:dyDescent="0.25">
      <c r="A34" s="23">
        <f t="shared" si="0"/>
        <v>21</v>
      </c>
      <c r="B34" s="159" t="s">
        <v>504</v>
      </c>
      <c r="C34" s="35">
        <v>9550</v>
      </c>
      <c r="D34" s="158" t="s">
        <v>24</v>
      </c>
      <c r="E34" s="27">
        <f t="shared" si="1"/>
        <v>512</v>
      </c>
      <c r="F34" s="27" t="str">
        <f>VLOOKUP(E34,Tab!$U$2:$V$255,2,TRUE)</f>
        <v>Não</v>
      </c>
      <c r="G34" s="28">
        <f t="shared" si="2"/>
        <v>512</v>
      </c>
      <c r="H34" s="28">
        <f t="shared" si="3"/>
        <v>512</v>
      </c>
      <c r="I34" s="28">
        <f t="shared" si="4"/>
        <v>503</v>
      </c>
      <c r="J34" s="29">
        <f t="shared" si="5"/>
        <v>1527</v>
      </c>
      <c r="K34" s="30">
        <f t="shared" si="6"/>
        <v>509</v>
      </c>
      <c r="L34" s="31"/>
      <c r="M34" s="180">
        <v>0</v>
      </c>
      <c r="N34" s="180">
        <v>0</v>
      </c>
      <c r="O34" s="180">
        <v>0</v>
      </c>
      <c r="P34" s="180">
        <v>0</v>
      </c>
      <c r="Q34" s="180">
        <v>0</v>
      </c>
      <c r="R34" s="180">
        <v>503</v>
      </c>
      <c r="S34" s="180">
        <v>512</v>
      </c>
      <c r="T34" s="180">
        <v>512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96">
        <v>0</v>
      </c>
    </row>
    <row r="35" spans="1:27" ht="14.1" customHeight="1" x14ac:dyDescent="0.25">
      <c r="A35" s="23">
        <f t="shared" si="0"/>
        <v>22</v>
      </c>
      <c r="B35" s="129" t="s">
        <v>86</v>
      </c>
      <c r="C35" s="130">
        <v>314</v>
      </c>
      <c r="D35" s="131" t="s">
        <v>24</v>
      </c>
      <c r="E35" s="27">
        <f t="shared" si="1"/>
        <v>516</v>
      </c>
      <c r="F35" s="27" t="str">
        <f>VLOOKUP(E35,Tab!$U$2:$V$255,2,TRUE)</f>
        <v>Não</v>
      </c>
      <c r="G35" s="28">
        <f t="shared" si="2"/>
        <v>516</v>
      </c>
      <c r="H35" s="28">
        <f t="shared" si="3"/>
        <v>504</v>
      </c>
      <c r="I35" s="28">
        <f t="shared" si="4"/>
        <v>501</v>
      </c>
      <c r="J35" s="29">
        <f t="shared" si="5"/>
        <v>1521</v>
      </c>
      <c r="K35" s="30">
        <f t="shared" si="6"/>
        <v>507</v>
      </c>
      <c r="L35" s="31"/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516</v>
      </c>
      <c r="S35" s="180">
        <v>501</v>
      </c>
      <c r="T35" s="180">
        <v>504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494</v>
      </c>
      <c r="AA35" s="196">
        <v>0</v>
      </c>
    </row>
    <row r="36" spans="1:27" ht="14.1" customHeight="1" x14ac:dyDescent="0.25">
      <c r="A36" s="23">
        <f t="shared" si="0"/>
        <v>23</v>
      </c>
      <c r="B36" s="159" t="s">
        <v>434</v>
      </c>
      <c r="C36" s="35">
        <v>11657</v>
      </c>
      <c r="D36" s="158" t="s">
        <v>63</v>
      </c>
      <c r="E36" s="27">
        <f t="shared" si="1"/>
        <v>513</v>
      </c>
      <c r="F36" s="27" t="str">
        <f>VLOOKUP(E36,Tab!$U$2:$V$255,2,TRUE)</f>
        <v>Não</v>
      </c>
      <c r="G36" s="28">
        <f t="shared" si="2"/>
        <v>513</v>
      </c>
      <c r="H36" s="28">
        <f t="shared" si="3"/>
        <v>508</v>
      </c>
      <c r="I36" s="28">
        <f t="shared" si="4"/>
        <v>496</v>
      </c>
      <c r="J36" s="29">
        <f t="shared" si="5"/>
        <v>1517</v>
      </c>
      <c r="K36" s="30">
        <f t="shared" si="6"/>
        <v>505.66666666666669</v>
      </c>
      <c r="L36" s="31"/>
      <c r="M36" s="180">
        <v>508</v>
      </c>
      <c r="N36" s="180">
        <v>0</v>
      </c>
      <c r="O36" s="180">
        <v>513</v>
      </c>
      <c r="P36" s="180">
        <v>0</v>
      </c>
      <c r="Q36" s="180">
        <v>0</v>
      </c>
      <c r="R36" s="180">
        <v>496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96">
        <v>0</v>
      </c>
    </row>
    <row r="37" spans="1:27" ht="14.1" customHeight="1" x14ac:dyDescent="0.25">
      <c r="A37" s="23">
        <f t="shared" si="0"/>
        <v>24</v>
      </c>
      <c r="B37" s="159" t="s">
        <v>81</v>
      </c>
      <c r="C37" s="35">
        <v>10</v>
      </c>
      <c r="D37" s="158" t="s">
        <v>44</v>
      </c>
      <c r="E37" s="27">
        <f t="shared" si="1"/>
        <v>510</v>
      </c>
      <c r="F37" s="27" t="str">
        <f>VLOOKUP(E37,Tab!$U$2:$V$255,2,TRUE)</f>
        <v>Não</v>
      </c>
      <c r="G37" s="28">
        <f t="shared" si="2"/>
        <v>510</v>
      </c>
      <c r="H37" s="28">
        <f t="shared" si="3"/>
        <v>501</v>
      </c>
      <c r="I37" s="28">
        <f t="shared" si="4"/>
        <v>491</v>
      </c>
      <c r="J37" s="29">
        <f t="shared" si="5"/>
        <v>1502</v>
      </c>
      <c r="K37" s="30">
        <f t="shared" si="6"/>
        <v>500.66666666666669</v>
      </c>
      <c r="L37" s="31"/>
      <c r="M37" s="180">
        <v>483</v>
      </c>
      <c r="N37" s="180">
        <v>0</v>
      </c>
      <c r="O37" s="180">
        <v>491</v>
      </c>
      <c r="P37" s="180">
        <v>0</v>
      </c>
      <c r="Q37" s="180">
        <v>0</v>
      </c>
      <c r="R37" s="180">
        <v>501</v>
      </c>
      <c r="S37" s="180">
        <v>0</v>
      </c>
      <c r="T37" s="180">
        <v>0</v>
      </c>
      <c r="U37" s="180">
        <v>510</v>
      </c>
      <c r="V37" s="180">
        <v>0</v>
      </c>
      <c r="W37" s="180">
        <v>0</v>
      </c>
      <c r="X37" s="180">
        <v>0</v>
      </c>
      <c r="Y37" s="180">
        <v>0</v>
      </c>
      <c r="Z37" s="180">
        <v>0</v>
      </c>
      <c r="AA37" s="196">
        <v>0</v>
      </c>
    </row>
    <row r="38" spans="1:27" ht="14.1" customHeight="1" x14ac:dyDescent="0.25">
      <c r="A38" s="23">
        <f t="shared" si="0"/>
        <v>25</v>
      </c>
      <c r="B38" s="159" t="s">
        <v>249</v>
      </c>
      <c r="C38" s="35">
        <v>49</v>
      </c>
      <c r="D38" s="158" t="s">
        <v>41</v>
      </c>
      <c r="E38" s="27">
        <f t="shared" si="1"/>
        <v>505</v>
      </c>
      <c r="F38" s="27" t="str">
        <f>VLOOKUP(E38,Tab!$U$2:$V$255,2,TRUE)</f>
        <v>Não</v>
      </c>
      <c r="G38" s="28">
        <f t="shared" si="2"/>
        <v>505</v>
      </c>
      <c r="H38" s="28">
        <f t="shared" si="3"/>
        <v>503</v>
      </c>
      <c r="I38" s="28">
        <f t="shared" si="4"/>
        <v>494</v>
      </c>
      <c r="J38" s="29">
        <f t="shared" si="5"/>
        <v>1502</v>
      </c>
      <c r="K38" s="30">
        <f t="shared" si="6"/>
        <v>500.66666666666669</v>
      </c>
      <c r="L38" s="31"/>
      <c r="M38" s="180">
        <v>0</v>
      </c>
      <c r="N38" s="180">
        <v>503</v>
      </c>
      <c r="O38" s="180">
        <v>0</v>
      </c>
      <c r="P38" s="180">
        <v>505</v>
      </c>
      <c r="Q38" s="180">
        <v>494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96">
        <v>0</v>
      </c>
    </row>
    <row r="39" spans="1:27" ht="14.1" customHeight="1" x14ac:dyDescent="0.25">
      <c r="A39" s="23">
        <f t="shared" si="0"/>
        <v>26</v>
      </c>
      <c r="B39" s="159" t="s">
        <v>378</v>
      </c>
      <c r="C39" s="35">
        <v>10634</v>
      </c>
      <c r="D39" s="158" t="s">
        <v>82</v>
      </c>
      <c r="E39" s="27">
        <f t="shared" si="1"/>
        <v>478</v>
      </c>
      <c r="F39" s="27" t="e">
        <f>VLOOKUP(E39,Tab!$U$2:$V$255,2,TRUE)</f>
        <v>#N/A</v>
      </c>
      <c r="G39" s="28">
        <f t="shared" si="2"/>
        <v>491</v>
      </c>
      <c r="H39" s="28">
        <f t="shared" si="3"/>
        <v>478</v>
      </c>
      <c r="I39" s="28">
        <f t="shared" si="4"/>
        <v>454</v>
      </c>
      <c r="J39" s="29">
        <f t="shared" si="5"/>
        <v>1423</v>
      </c>
      <c r="K39" s="30">
        <f t="shared" si="6"/>
        <v>474.33333333333331</v>
      </c>
      <c r="L39" s="31"/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454</v>
      </c>
      <c r="S39" s="180">
        <v>0</v>
      </c>
      <c r="T39" s="180">
        <v>0</v>
      </c>
      <c r="U39" s="180">
        <v>478</v>
      </c>
      <c r="V39" s="180">
        <v>0</v>
      </c>
      <c r="W39" s="180">
        <v>491</v>
      </c>
      <c r="X39" s="180">
        <v>0</v>
      </c>
      <c r="Y39" s="180">
        <v>0</v>
      </c>
      <c r="Z39" s="180">
        <v>0</v>
      </c>
      <c r="AA39" s="196">
        <v>0</v>
      </c>
    </row>
    <row r="40" spans="1:27" ht="14.1" customHeight="1" x14ac:dyDescent="0.25">
      <c r="A40" s="23">
        <f t="shared" si="0"/>
        <v>27</v>
      </c>
      <c r="B40" s="159" t="s">
        <v>122</v>
      </c>
      <c r="C40" s="35">
        <v>320</v>
      </c>
      <c r="D40" s="158" t="s">
        <v>63</v>
      </c>
      <c r="E40" s="27">
        <f t="shared" si="1"/>
        <v>493</v>
      </c>
      <c r="F40" s="27" t="e">
        <f>VLOOKUP(E40,Tab!$U$2:$V$255,2,TRUE)</f>
        <v>#N/A</v>
      </c>
      <c r="G40" s="28">
        <f t="shared" si="2"/>
        <v>493</v>
      </c>
      <c r="H40" s="28">
        <f t="shared" si="3"/>
        <v>460</v>
      </c>
      <c r="I40" s="28">
        <f t="shared" si="4"/>
        <v>447</v>
      </c>
      <c r="J40" s="29">
        <f t="shared" si="5"/>
        <v>1400</v>
      </c>
      <c r="K40" s="30">
        <f t="shared" si="6"/>
        <v>466.66666666666669</v>
      </c>
      <c r="L40" s="31"/>
      <c r="M40" s="180">
        <v>447</v>
      </c>
      <c r="N40" s="180">
        <v>0</v>
      </c>
      <c r="O40" s="180">
        <v>0</v>
      </c>
      <c r="P40" s="180">
        <v>0</v>
      </c>
      <c r="Q40" s="180">
        <v>0</v>
      </c>
      <c r="R40" s="180">
        <v>493</v>
      </c>
      <c r="S40" s="180">
        <v>0</v>
      </c>
      <c r="T40" s="180">
        <v>0</v>
      </c>
      <c r="U40" s="180">
        <v>460</v>
      </c>
      <c r="V40" s="180">
        <v>0</v>
      </c>
      <c r="W40" s="180">
        <v>0</v>
      </c>
      <c r="X40" s="180">
        <v>0</v>
      </c>
      <c r="Y40" s="180">
        <v>0</v>
      </c>
      <c r="Z40" s="180">
        <v>0</v>
      </c>
      <c r="AA40" s="196">
        <v>0</v>
      </c>
    </row>
    <row r="41" spans="1:27" ht="14.1" customHeight="1" x14ac:dyDescent="0.25">
      <c r="A41" s="23">
        <f t="shared" si="0"/>
        <v>28</v>
      </c>
      <c r="B41" s="34" t="s">
        <v>379</v>
      </c>
      <c r="C41" s="35">
        <v>13492</v>
      </c>
      <c r="D41" s="36" t="s">
        <v>44</v>
      </c>
      <c r="E41" s="27">
        <f t="shared" si="1"/>
        <v>451</v>
      </c>
      <c r="F41" s="27" t="e">
        <f>VLOOKUP(E41,Tab!$U$2:$V$255,2,TRUE)</f>
        <v>#N/A</v>
      </c>
      <c r="G41" s="28">
        <f t="shared" si="2"/>
        <v>451</v>
      </c>
      <c r="H41" s="28">
        <f t="shared" si="3"/>
        <v>450</v>
      </c>
      <c r="I41" s="28">
        <f t="shared" si="4"/>
        <v>432</v>
      </c>
      <c r="J41" s="29">
        <f t="shared" si="5"/>
        <v>1333</v>
      </c>
      <c r="K41" s="30">
        <f t="shared" si="6"/>
        <v>444.33333333333331</v>
      </c>
      <c r="L41" s="31"/>
      <c r="M41" s="180">
        <v>0</v>
      </c>
      <c r="N41" s="180">
        <v>0</v>
      </c>
      <c r="O41" s="180">
        <v>432</v>
      </c>
      <c r="P41" s="180">
        <v>0</v>
      </c>
      <c r="Q41" s="180">
        <v>0</v>
      </c>
      <c r="R41" s="180">
        <v>450</v>
      </c>
      <c r="S41" s="180">
        <v>0</v>
      </c>
      <c r="T41" s="180">
        <v>0</v>
      </c>
      <c r="U41" s="180">
        <v>451</v>
      </c>
      <c r="V41" s="180">
        <v>0</v>
      </c>
      <c r="W41" s="180">
        <v>0</v>
      </c>
      <c r="X41" s="180">
        <v>0</v>
      </c>
      <c r="Y41" s="180">
        <v>0</v>
      </c>
      <c r="Z41" s="180">
        <v>0</v>
      </c>
      <c r="AA41" s="196">
        <v>0</v>
      </c>
    </row>
    <row r="42" spans="1:27" ht="14.1" customHeight="1" x14ac:dyDescent="0.25">
      <c r="A42" s="23">
        <f t="shared" si="0"/>
        <v>29</v>
      </c>
      <c r="B42" s="159" t="s">
        <v>507</v>
      </c>
      <c r="C42" s="35">
        <v>14168</v>
      </c>
      <c r="D42" s="158" t="s">
        <v>187</v>
      </c>
      <c r="E42" s="27">
        <f t="shared" si="1"/>
        <v>442</v>
      </c>
      <c r="F42" s="27" t="e">
        <f>VLOOKUP(E42,Tab!$U$2:$V$255,2,TRUE)</f>
        <v>#N/A</v>
      </c>
      <c r="G42" s="28">
        <f t="shared" si="2"/>
        <v>442</v>
      </c>
      <c r="H42" s="28">
        <f t="shared" si="3"/>
        <v>439</v>
      </c>
      <c r="I42" s="28">
        <f t="shared" si="4"/>
        <v>438</v>
      </c>
      <c r="J42" s="29">
        <f t="shared" si="5"/>
        <v>1319</v>
      </c>
      <c r="K42" s="30">
        <f t="shared" si="6"/>
        <v>439.66666666666669</v>
      </c>
      <c r="L42" s="31"/>
      <c r="M42" s="180">
        <v>438</v>
      </c>
      <c r="N42" s="180">
        <v>0</v>
      </c>
      <c r="O42" s="180">
        <v>0</v>
      </c>
      <c r="P42" s="180">
        <v>0</v>
      </c>
      <c r="Q42" s="180">
        <v>0</v>
      </c>
      <c r="R42" s="180">
        <v>439</v>
      </c>
      <c r="S42" s="180">
        <v>0</v>
      </c>
      <c r="T42" s="180">
        <v>0</v>
      </c>
      <c r="U42" s="180">
        <v>442</v>
      </c>
      <c r="V42" s="180">
        <v>0</v>
      </c>
      <c r="W42" s="180">
        <v>0</v>
      </c>
      <c r="X42" s="180">
        <v>0</v>
      </c>
      <c r="Y42" s="180">
        <v>0</v>
      </c>
      <c r="Z42" s="180">
        <v>0</v>
      </c>
      <c r="AA42" s="196">
        <v>0</v>
      </c>
    </row>
    <row r="43" spans="1:27" ht="14.1" customHeight="1" x14ac:dyDescent="0.25">
      <c r="A43" s="23">
        <f t="shared" si="0"/>
        <v>30</v>
      </c>
      <c r="B43" s="159" t="s">
        <v>245</v>
      </c>
      <c r="C43" s="35">
        <v>1024</v>
      </c>
      <c r="D43" s="158" t="s">
        <v>44</v>
      </c>
      <c r="E43" s="27">
        <f t="shared" si="1"/>
        <v>426</v>
      </c>
      <c r="F43" s="27" t="e">
        <f>VLOOKUP(E43,Tab!$U$2:$V$255,2,TRUE)</f>
        <v>#N/A</v>
      </c>
      <c r="G43" s="28">
        <f t="shared" si="2"/>
        <v>426</v>
      </c>
      <c r="H43" s="28">
        <f t="shared" si="3"/>
        <v>418</v>
      </c>
      <c r="I43" s="28">
        <f t="shared" si="4"/>
        <v>415</v>
      </c>
      <c r="J43" s="29">
        <f t="shared" si="5"/>
        <v>1259</v>
      </c>
      <c r="K43" s="30">
        <f t="shared" si="6"/>
        <v>419.66666666666669</v>
      </c>
      <c r="L43" s="31"/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418</v>
      </c>
      <c r="S43" s="180">
        <v>0</v>
      </c>
      <c r="T43" s="180">
        <v>0</v>
      </c>
      <c r="U43" s="180">
        <v>426</v>
      </c>
      <c r="V43" s="180">
        <v>0</v>
      </c>
      <c r="W43" s="180">
        <v>415</v>
      </c>
      <c r="X43" s="180">
        <v>0</v>
      </c>
      <c r="Y43" s="180">
        <v>0</v>
      </c>
      <c r="Z43" s="180">
        <v>0</v>
      </c>
      <c r="AA43" s="196">
        <v>0</v>
      </c>
    </row>
    <row r="44" spans="1:27" ht="14.1" customHeight="1" x14ac:dyDescent="0.25">
      <c r="A44" s="23">
        <f t="shared" si="0"/>
        <v>31</v>
      </c>
      <c r="B44" s="159" t="s">
        <v>345</v>
      </c>
      <c r="C44" s="35">
        <v>14423</v>
      </c>
      <c r="D44" s="158" t="s">
        <v>386</v>
      </c>
      <c r="E44" s="27">
        <f t="shared" si="1"/>
        <v>419</v>
      </c>
      <c r="F44" s="27" t="e">
        <f>VLOOKUP(E44,Tab!$U$2:$V$255,2,TRUE)</f>
        <v>#N/A</v>
      </c>
      <c r="G44" s="28">
        <f t="shared" si="2"/>
        <v>419</v>
      </c>
      <c r="H44" s="28">
        <f t="shared" si="3"/>
        <v>405</v>
      </c>
      <c r="I44" s="28">
        <f t="shared" si="4"/>
        <v>394</v>
      </c>
      <c r="J44" s="29">
        <f t="shared" si="5"/>
        <v>1218</v>
      </c>
      <c r="K44" s="30">
        <f t="shared" si="6"/>
        <v>406</v>
      </c>
      <c r="L44" s="31"/>
      <c r="M44" s="180">
        <v>0</v>
      </c>
      <c r="N44" s="180">
        <v>419</v>
      </c>
      <c r="O44" s="180">
        <v>0</v>
      </c>
      <c r="P44" s="180">
        <v>394</v>
      </c>
      <c r="Q44" s="180">
        <v>405</v>
      </c>
      <c r="R44" s="180">
        <v>0</v>
      </c>
      <c r="S44" s="180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0</v>
      </c>
      <c r="Y44" s="180">
        <v>0</v>
      </c>
      <c r="Z44" s="180">
        <v>0</v>
      </c>
      <c r="AA44" s="196">
        <v>372</v>
      </c>
    </row>
    <row r="45" spans="1:27" ht="14.1" customHeight="1" x14ac:dyDescent="0.25">
      <c r="A45" s="23">
        <f t="shared" si="0"/>
        <v>32</v>
      </c>
      <c r="B45" s="37" t="s">
        <v>134</v>
      </c>
      <c r="C45" s="25">
        <v>787</v>
      </c>
      <c r="D45" s="26" t="s">
        <v>65</v>
      </c>
      <c r="E45" s="27">
        <f t="shared" si="1"/>
        <v>527</v>
      </c>
      <c r="F45" s="27" t="str">
        <f>VLOOKUP(E45,Tab!$U$2:$V$255,2,TRUE)</f>
        <v>Não</v>
      </c>
      <c r="G45" s="28">
        <f t="shared" si="2"/>
        <v>546</v>
      </c>
      <c r="H45" s="28">
        <f t="shared" si="3"/>
        <v>527</v>
      </c>
      <c r="I45" s="28">
        <f t="shared" si="4"/>
        <v>0</v>
      </c>
      <c r="J45" s="29">
        <f t="shared" si="5"/>
        <v>1073</v>
      </c>
      <c r="K45" s="30">
        <f t="shared" si="6"/>
        <v>357.66666666666669</v>
      </c>
      <c r="L45" s="31"/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527</v>
      </c>
      <c r="S45" s="180">
        <v>0</v>
      </c>
      <c r="T45" s="180">
        <v>0</v>
      </c>
      <c r="U45" s="180">
        <v>0</v>
      </c>
      <c r="V45" s="180">
        <v>0</v>
      </c>
      <c r="W45" s="180">
        <v>546</v>
      </c>
      <c r="X45" s="180">
        <v>0</v>
      </c>
      <c r="Y45" s="180">
        <v>0</v>
      </c>
      <c r="Z45" s="180">
        <v>0</v>
      </c>
      <c r="AA45" s="196">
        <v>0</v>
      </c>
    </row>
    <row r="46" spans="1:27" ht="14.1" customHeight="1" x14ac:dyDescent="0.25">
      <c r="A46" s="23">
        <f t="shared" ref="A46:A77" si="7">A45+1</f>
        <v>33</v>
      </c>
      <c r="B46" s="41" t="s">
        <v>128</v>
      </c>
      <c r="C46" s="58">
        <v>4353</v>
      </c>
      <c r="D46" s="42" t="s">
        <v>26</v>
      </c>
      <c r="E46" s="27">
        <f t="shared" ref="E46:E77" si="8">MAX(M46:V46)</f>
        <v>340</v>
      </c>
      <c r="F46" s="27" t="e">
        <f>VLOOKUP(E46,Tab!$U$2:$V$255,2,TRUE)</f>
        <v>#N/A</v>
      </c>
      <c r="G46" s="28">
        <f t="shared" ref="G46:G77" si="9">LARGE(M46:AA46,1)</f>
        <v>419</v>
      </c>
      <c r="H46" s="28">
        <f t="shared" ref="H46:H77" si="10">LARGE(M46:AA46,2)</f>
        <v>340</v>
      </c>
      <c r="I46" s="28">
        <f t="shared" ref="I46:I77" si="11">LARGE(M46:AA46,3)</f>
        <v>310</v>
      </c>
      <c r="J46" s="29">
        <f t="shared" ref="J46:J77" si="12">SUM(G46:I46)</f>
        <v>1069</v>
      </c>
      <c r="K46" s="30">
        <f t="shared" ref="K46:K77" si="13">J46/3</f>
        <v>356.33333333333331</v>
      </c>
      <c r="L46" s="31"/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310</v>
      </c>
      <c r="S46" s="180">
        <v>0</v>
      </c>
      <c r="T46" s="180">
        <v>0</v>
      </c>
      <c r="U46" s="180">
        <v>340</v>
      </c>
      <c r="V46" s="180">
        <v>0</v>
      </c>
      <c r="W46" s="180">
        <v>419</v>
      </c>
      <c r="X46" s="180">
        <v>0</v>
      </c>
      <c r="Y46" s="180">
        <v>0</v>
      </c>
      <c r="Z46" s="180">
        <v>0</v>
      </c>
      <c r="AA46" s="196">
        <v>0</v>
      </c>
    </row>
    <row r="47" spans="1:27" ht="14.1" customHeight="1" x14ac:dyDescent="0.25">
      <c r="A47" s="23">
        <f t="shared" si="7"/>
        <v>34</v>
      </c>
      <c r="B47" s="159" t="s">
        <v>252</v>
      </c>
      <c r="C47" s="35">
        <v>154</v>
      </c>
      <c r="D47" s="158" t="s">
        <v>67</v>
      </c>
      <c r="E47" s="27">
        <f t="shared" si="8"/>
        <v>543</v>
      </c>
      <c r="F47" s="27" t="str">
        <f>VLOOKUP(E47,Tab!$U$2:$V$255,2,TRUE)</f>
        <v>Não</v>
      </c>
      <c r="G47" s="28">
        <f t="shared" si="9"/>
        <v>543</v>
      </c>
      <c r="H47" s="28">
        <f t="shared" si="10"/>
        <v>523</v>
      </c>
      <c r="I47" s="28">
        <f t="shared" si="11"/>
        <v>0</v>
      </c>
      <c r="J47" s="29">
        <f t="shared" si="12"/>
        <v>1066</v>
      </c>
      <c r="K47" s="30">
        <f t="shared" si="13"/>
        <v>355.33333333333331</v>
      </c>
      <c r="L47" s="31"/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523</v>
      </c>
      <c r="S47" s="180">
        <v>0</v>
      </c>
      <c r="T47" s="180">
        <v>0</v>
      </c>
      <c r="U47" s="180">
        <v>543</v>
      </c>
      <c r="V47" s="180">
        <v>0</v>
      </c>
      <c r="W47" s="180">
        <v>0</v>
      </c>
      <c r="X47" s="180">
        <v>0</v>
      </c>
      <c r="Y47" s="180">
        <v>0</v>
      </c>
      <c r="Z47" s="180">
        <v>0</v>
      </c>
      <c r="AA47" s="196">
        <v>0</v>
      </c>
    </row>
    <row r="48" spans="1:27" ht="14.1" customHeight="1" x14ac:dyDescent="0.25">
      <c r="A48" s="23">
        <f t="shared" si="7"/>
        <v>35</v>
      </c>
      <c r="B48" s="159" t="s">
        <v>184</v>
      </c>
      <c r="C48" s="35">
        <v>14343</v>
      </c>
      <c r="D48" s="158" t="s">
        <v>44</v>
      </c>
      <c r="E48" s="27">
        <f t="shared" si="8"/>
        <v>535</v>
      </c>
      <c r="F48" s="27" t="str">
        <f>VLOOKUP(E48,Tab!$U$2:$V$255,2,TRUE)</f>
        <v>Não</v>
      </c>
      <c r="G48" s="28">
        <f t="shared" si="9"/>
        <v>535</v>
      </c>
      <c r="H48" s="28">
        <f t="shared" si="10"/>
        <v>523</v>
      </c>
      <c r="I48" s="28">
        <f t="shared" si="11"/>
        <v>0</v>
      </c>
      <c r="J48" s="29">
        <f t="shared" si="12"/>
        <v>1058</v>
      </c>
      <c r="K48" s="30">
        <f t="shared" si="13"/>
        <v>352.66666666666669</v>
      </c>
      <c r="L48" s="31"/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535</v>
      </c>
      <c r="S48" s="180">
        <v>0</v>
      </c>
      <c r="T48" s="180">
        <v>0</v>
      </c>
      <c r="U48" s="180">
        <v>523</v>
      </c>
      <c r="V48" s="180">
        <v>0</v>
      </c>
      <c r="W48" s="180">
        <v>0</v>
      </c>
      <c r="X48" s="180">
        <v>0</v>
      </c>
      <c r="Y48" s="180">
        <v>0</v>
      </c>
      <c r="Z48" s="180">
        <v>0</v>
      </c>
      <c r="AA48" s="196">
        <v>0</v>
      </c>
    </row>
    <row r="49" spans="1:27" ht="14.1" customHeight="1" x14ac:dyDescent="0.25">
      <c r="A49" s="23">
        <f t="shared" si="7"/>
        <v>36</v>
      </c>
      <c r="B49" s="129" t="s">
        <v>162</v>
      </c>
      <c r="C49" s="130">
        <v>362</v>
      </c>
      <c r="D49" s="131" t="s">
        <v>67</v>
      </c>
      <c r="E49" s="27">
        <f t="shared" si="8"/>
        <v>526</v>
      </c>
      <c r="F49" s="27" t="str">
        <f>VLOOKUP(E49,Tab!$U$2:$V$255,2,TRUE)</f>
        <v>Não</v>
      </c>
      <c r="G49" s="28">
        <f t="shared" si="9"/>
        <v>526</v>
      </c>
      <c r="H49" s="28">
        <f t="shared" si="10"/>
        <v>521</v>
      </c>
      <c r="I49" s="28">
        <f t="shared" si="11"/>
        <v>0</v>
      </c>
      <c r="J49" s="29">
        <f t="shared" si="12"/>
        <v>1047</v>
      </c>
      <c r="K49" s="30">
        <f t="shared" si="13"/>
        <v>349</v>
      </c>
      <c r="L49" s="31"/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521</v>
      </c>
      <c r="S49" s="180">
        <v>0</v>
      </c>
      <c r="T49" s="180">
        <v>0</v>
      </c>
      <c r="U49" s="180">
        <v>526</v>
      </c>
      <c r="V49" s="180">
        <v>0</v>
      </c>
      <c r="W49" s="180">
        <v>0</v>
      </c>
      <c r="X49" s="180">
        <v>0</v>
      </c>
      <c r="Y49" s="180">
        <v>0</v>
      </c>
      <c r="Z49" s="180">
        <v>0</v>
      </c>
      <c r="AA49" s="196">
        <v>0</v>
      </c>
    </row>
    <row r="50" spans="1:27" ht="14.1" customHeight="1" x14ac:dyDescent="0.25">
      <c r="A50" s="23">
        <f t="shared" si="7"/>
        <v>37</v>
      </c>
      <c r="B50" s="34" t="s">
        <v>147</v>
      </c>
      <c r="C50" s="35">
        <v>963</v>
      </c>
      <c r="D50" s="158" t="s">
        <v>65</v>
      </c>
      <c r="E50" s="27">
        <f t="shared" si="8"/>
        <v>528</v>
      </c>
      <c r="F50" s="27" t="str">
        <f>VLOOKUP(E50,Tab!$U$2:$V$255,2,TRUE)</f>
        <v>Não</v>
      </c>
      <c r="G50" s="28">
        <f t="shared" si="9"/>
        <v>528</v>
      </c>
      <c r="H50" s="28">
        <f t="shared" si="10"/>
        <v>515</v>
      </c>
      <c r="I50" s="28">
        <f t="shared" si="11"/>
        <v>0</v>
      </c>
      <c r="J50" s="29">
        <f t="shared" si="12"/>
        <v>1043</v>
      </c>
      <c r="K50" s="30">
        <f t="shared" si="13"/>
        <v>347.66666666666669</v>
      </c>
      <c r="L50" s="31"/>
      <c r="M50" s="180">
        <v>528</v>
      </c>
      <c r="N50" s="180">
        <v>0</v>
      </c>
      <c r="O50" s="180">
        <v>0</v>
      </c>
      <c r="P50" s="180">
        <v>0</v>
      </c>
      <c r="Q50" s="180">
        <v>0</v>
      </c>
      <c r="R50" s="180">
        <v>515</v>
      </c>
      <c r="S50" s="180">
        <v>0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180">
        <v>0</v>
      </c>
      <c r="Z50" s="180">
        <v>0</v>
      </c>
      <c r="AA50" s="196">
        <v>0</v>
      </c>
    </row>
    <row r="51" spans="1:27" ht="14.1" customHeight="1" x14ac:dyDescent="0.25">
      <c r="A51" s="23">
        <f t="shared" si="7"/>
        <v>38</v>
      </c>
      <c r="B51" s="159" t="s">
        <v>163</v>
      </c>
      <c r="C51" s="35">
        <v>634</v>
      </c>
      <c r="D51" s="158" t="s">
        <v>26</v>
      </c>
      <c r="E51" s="27">
        <f t="shared" si="8"/>
        <v>519</v>
      </c>
      <c r="F51" s="27" t="str">
        <f>VLOOKUP(E51,Tab!$U$2:$V$255,2,TRUE)</f>
        <v>Não</v>
      </c>
      <c r="G51" s="28">
        <f t="shared" si="9"/>
        <v>519</v>
      </c>
      <c r="H51" s="28">
        <f t="shared" si="10"/>
        <v>518</v>
      </c>
      <c r="I51" s="28">
        <f t="shared" si="11"/>
        <v>0</v>
      </c>
      <c r="J51" s="29">
        <f t="shared" si="12"/>
        <v>1037</v>
      </c>
      <c r="K51" s="30">
        <f t="shared" si="13"/>
        <v>345.66666666666669</v>
      </c>
      <c r="L51" s="31"/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518</v>
      </c>
      <c r="S51" s="180">
        <v>0</v>
      </c>
      <c r="T51" s="180">
        <v>0</v>
      </c>
      <c r="U51" s="180">
        <v>519</v>
      </c>
      <c r="V51" s="180">
        <v>0</v>
      </c>
      <c r="W51" s="180">
        <v>0</v>
      </c>
      <c r="X51" s="180">
        <v>0</v>
      </c>
      <c r="Y51" s="180">
        <v>0</v>
      </c>
      <c r="Z51" s="180">
        <v>0</v>
      </c>
      <c r="AA51" s="196">
        <v>0</v>
      </c>
    </row>
    <row r="52" spans="1:27" ht="14.1" customHeight="1" x14ac:dyDescent="0.25">
      <c r="A52" s="23">
        <f t="shared" si="7"/>
        <v>39</v>
      </c>
      <c r="B52" s="159" t="s">
        <v>242</v>
      </c>
      <c r="C52" s="35">
        <v>6351</v>
      </c>
      <c r="D52" s="158" t="s">
        <v>41</v>
      </c>
      <c r="E52" s="27">
        <f t="shared" si="8"/>
        <v>517</v>
      </c>
      <c r="F52" s="27" t="str">
        <f>VLOOKUP(E52,Tab!$U$2:$V$255,2,TRUE)</f>
        <v>Não</v>
      </c>
      <c r="G52" s="28">
        <f t="shared" si="9"/>
        <v>517</v>
      </c>
      <c r="H52" s="28">
        <f t="shared" si="10"/>
        <v>515</v>
      </c>
      <c r="I52" s="28">
        <f t="shared" si="11"/>
        <v>0</v>
      </c>
      <c r="J52" s="29">
        <f t="shared" si="12"/>
        <v>1032</v>
      </c>
      <c r="K52" s="30">
        <f t="shared" si="13"/>
        <v>344</v>
      </c>
      <c r="L52" s="31"/>
      <c r="M52" s="180">
        <v>0</v>
      </c>
      <c r="N52" s="180">
        <v>0</v>
      </c>
      <c r="O52" s="180">
        <v>0</v>
      </c>
      <c r="P52" s="180">
        <v>0</v>
      </c>
      <c r="Q52" s="180">
        <v>517</v>
      </c>
      <c r="R52" s="180">
        <v>0</v>
      </c>
      <c r="S52" s="180">
        <v>0</v>
      </c>
      <c r="T52" s="180">
        <v>0</v>
      </c>
      <c r="U52" s="180">
        <v>0</v>
      </c>
      <c r="V52" s="180">
        <v>0</v>
      </c>
      <c r="W52" s="180">
        <v>0</v>
      </c>
      <c r="X52" s="180">
        <v>0</v>
      </c>
      <c r="Y52" s="180">
        <v>0</v>
      </c>
      <c r="Z52" s="180">
        <v>0</v>
      </c>
      <c r="AA52" s="196">
        <v>515</v>
      </c>
    </row>
    <row r="53" spans="1:27" ht="14.1" customHeight="1" x14ac:dyDescent="0.25">
      <c r="A53" s="23">
        <f t="shared" si="7"/>
        <v>40</v>
      </c>
      <c r="B53" s="41" t="s">
        <v>250</v>
      </c>
      <c r="C53" s="58">
        <v>599</v>
      </c>
      <c r="D53" s="42" t="s">
        <v>41</v>
      </c>
      <c r="E53" s="27">
        <f t="shared" si="8"/>
        <v>507</v>
      </c>
      <c r="F53" s="27" t="str">
        <f>VLOOKUP(E53,Tab!$U$2:$V$255,2,TRUE)</f>
        <v>Não</v>
      </c>
      <c r="G53" s="28">
        <f t="shared" si="9"/>
        <v>516</v>
      </c>
      <c r="H53" s="28">
        <f t="shared" si="10"/>
        <v>507</v>
      </c>
      <c r="I53" s="28">
        <f t="shared" si="11"/>
        <v>0</v>
      </c>
      <c r="J53" s="29">
        <f t="shared" si="12"/>
        <v>1023</v>
      </c>
      <c r="K53" s="30">
        <f t="shared" si="13"/>
        <v>341</v>
      </c>
      <c r="L53" s="31"/>
      <c r="M53" s="180">
        <v>0</v>
      </c>
      <c r="N53" s="180">
        <v>507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0">
        <v>0</v>
      </c>
      <c r="W53" s="180">
        <v>0</v>
      </c>
      <c r="X53" s="180">
        <v>0</v>
      </c>
      <c r="Y53" s="180">
        <v>0</v>
      </c>
      <c r="Z53" s="180">
        <v>0</v>
      </c>
      <c r="AA53" s="196">
        <v>516</v>
      </c>
    </row>
    <row r="54" spans="1:27" ht="14.1" customHeight="1" x14ac:dyDescent="0.25">
      <c r="A54" s="23">
        <f t="shared" si="7"/>
        <v>41</v>
      </c>
      <c r="B54" s="34" t="s">
        <v>160</v>
      </c>
      <c r="C54" s="35">
        <v>13683</v>
      </c>
      <c r="D54" s="36" t="s">
        <v>67</v>
      </c>
      <c r="E54" s="27">
        <f t="shared" si="8"/>
        <v>517</v>
      </c>
      <c r="F54" s="27" t="str">
        <f>VLOOKUP(E54,Tab!$U$2:$V$255,2,TRUE)</f>
        <v>Não</v>
      </c>
      <c r="G54" s="28">
        <f t="shared" si="9"/>
        <v>517</v>
      </c>
      <c r="H54" s="28">
        <f t="shared" si="10"/>
        <v>503</v>
      </c>
      <c r="I54" s="28">
        <f t="shared" si="11"/>
        <v>0</v>
      </c>
      <c r="J54" s="29">
        <f t="shared" si="12"/>
        <v>1020</v>
      </c>
      <c r="K54" s="30">
        <f t="shared" si="13"/>
        <v>340</v>
      </c>
      <c r="L54" s="31"/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517</v>
      </c>
      <c r="S54" s="180">
        <v>0</v>
      </c>
      <c r="T54" s="180">
        <v>0</v>
      </c>
      <c r="U54" s="180">
        <v>503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96">
        <v>0</v>
      </c>
    </row>
    <row r="55" spans="1:27" ht="14.1" customHeight="1" x14ac:dyDescent="0.25">
      <c r="A55" s="23">
        <f t="shared" si="7"/>
        <v>42</v>
      </c>
      <c r="B55" s="159" t="s">
        <v>227</v>
      </c>
      <c r="C55" s="35">
        <v>11120</v>
      </c>
      <c r="D55" s="158" t="s">
        <v>65</v>
      </c>
      <c r="E55" s="27">
        <f t="shared" si="8"/>
        <v>490</v>
      </c>
      <c r="F55" s="27" t="e">
        <f>VLOOKUP(E55,Tab!$U$2:$V$255,2,TRUE)</f>
        <v>#N/A</v>
      </c>
      <c r="G55" s="28">
        <f t="shared" si="9"/>
        <v>529</v>
      </c>
      <c r="H55" s="28">
        <f t="shared" si="10"/>
        <v>490</v>
      </c>
      <c r="I55" s="28">
        <f t="shared" si="11"/>
        <v>0</v>
      </c>
      <c r="J55" s="29">
        <f t="shared" si="12"/>
        <v>1019</v>
      </c>
      <c r="K55" s="30">
        <f t="shared" si="13"/>
        <v>339.66666666666669</v>
      </c>
      <c r="L55" s="31"/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490</v>
      </c>
      <c r="S55" s="180">
        <v>0</v>
      </c>
      <c r="T55" s="180">
        <v>0</v>
      </c>
      <c r="U55" s="180">
        <v>0</v>
      </c>
      <c r="V55" s="180">
        <v>0</v>
      </c>
      <c r="W55" s="180">
        <v>0</v>
      </c>
      <c r="X55" s="180">
        <v>0</v>
      </c>
      <c r="Y55" s="180">
        <v>0</v>
      </c>
      <c r="Z55" s="180">
        <v>0</v>
      </c>
      <c r="AA55" s="196">
        <v>529</v>
      </c>
    </row>
    <row r="56" spans="1:27" ht="14.1" customHeight="1" x14ac:dyDescent="0.25">
      <c r="A56" s="23">
        <f t="shared" si="7"/>
        <v>43</v>
      </c>
      <c r="B56" s="159" t="s">
        <v>66</v>
      </c>
      <c r="C56" s="35">
        <v>2090</v>
      </c>
      <c r="D56" s="158" t="s">
        <v>67</v>
      </c>
      <c r="E56" s="27">
        <f t="shared" si="8"/>
        <v>505</v>
      </c>
      <c r="F56" s="27" t="str">
        <f>VLOOKUP(E56,Tab!$U$2:$V$255,2,TRUE)</f>
        <v>Não</v>
      </c>
      <c r="G56" s="28">
        <f t="shared" si="9"/>
        <v>505</v>
      </c>
      <c r="H56" s="28">
        <f t="shared" si="10"/>
        <v>503</v>
      </c>
      <c r="I56" s="28">
        <f t="shared" si="11"/>
        <v>0</v>
      </c>
      <c r="J56" s="29">
        <f t="shared" si="12"/>
        <v>1008</v>
      </c>
      <c r="K56" s="30">
        <f t="shared" si="13"/>
        <v>336</v>
      </c>
      <c r="L56" s="31"/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503</v>
      </c>
      <c r="S56" s="180">
        <v>0</v>
      </c>
      <c r="T56" s="180">
        <v>0</v>
      </c>
      <c r="U56" s="180">
        <v>505</v>
      </c>
      <c r="V56" s="180">
        <v>0</v>
      </c>
      <c r="W56" s="180">
        <v>0</v>
      </c>
      <c r="X56" s="180">
        <v>0</v>
      </c>
      <c r="Y56" s="180">
        <v>0</v>
      </c>
      <c r="Z56" s="180">
        <v>0</v>
      </c>
      <c r="AA56" s="196">
        <v>0</v>
      </c>
    </row>
    <row r="57" spans="1:27" ht="14.1" customHeight="1" x14ac:dyDescent="0.25">
      <c r="A57" s="23">
        <f t="shared" si="7"/>
        <v>44</v>
      </c>
      <c r="B57" s="34" t="s">
        <v>510</v>
      </c>
      <c r="C57" s="35">
        <v>954</v>
      </c>
      <c r="D57" s="36" t="s">
        <v>44</v>
      </c>
      <c r="E57" s="27">
        <f t="shared" si="8"/>
        <v>497</v>
      </c>
      <c r="F57" s="27" t="e">
        <f>VLOOKUP(E57,Tab!$U$2:$V$255,2,TRUE)</f>
        <v>#N/A</v>
      </c>
      <c r="G57" s="28">
        <f t="shared" si="9"/>
        <v>497</v>
      </c>
      <c r="H57" s="28">
        <f t="shared" si="10"/>
        <v>491</v>
      </c>
      <c r="I57" s="28">
        <f t="shared" si="11"/>
        <v>0</v>
      </c>
      <c r="J57" s="29">
        <f t="shared" si="12"/>
        <v>988</v>
      </c>
      <c r="K57" s="30">
        <f t="shared" si="13"/>
        <v>329.33333333333331</v>
      </c>
      <c r="L57" s="31"/>
      <c r="M57" s="180">
        <v>0</v>
      </c>
      <c r="N57" s="180">
        <v>0</v>
      </c>
      <c r="O57" s="180">
        <v>497</v>
      </c>
      <c r="P57" s="180">
        <v>0</v>
      </c>
      <c r="Q57" s="180">
        <v>0</v>
      </c>
      <c r="R57" s="180">
        <v>491</v>
      </c>
      <c r="S57" s="180">
        <v>0</v>
      </c>
      <c r="T57" s="180">
        <v>0</v>
      </c>
      <c r="U57" s="180">
        <v>0</v>
      </c>
      <c r="V57" s="180">
        <v>0</v>
      </c>
      <c r="W57" s="180">
        <v>0</v>
      </c>
      <c r="X57" s="180">
        <v>0</v>
      </c>
      <c r="Y57" s="180">
        <v>0</v>
      </c>
      <c r="Z57" s="180">
        <v>0</v>
      </c>
      <c r="AA57" s="196">
        <v>0</v>
      </c>
    </row>
    <row r="58" spans="1:27" ht="14.1" customHeight="1" x14ac:dyDescent="0.25">
      <c r="A58" s="23">
        <f t="shared" si="7"/>
        <v>45</v>
      </c>
      <c r="B58" s="159" t="s">
        <v>310</v>
      </c>
      <c r="C58" s="35">
        <v>11362</v>
      </c>
      <c r="D58" s="158" t="s">
        <v>200</v>
      </c>
      <c r="E58" s="27">
        <f t="shared" si="8"/>
        <v>484</v>
      </c>
      <c r="F58" s="27" t="e">
        <f>VLOOKUP(E58,Tab!$U$2:$V$255,2,TRUE)</f>
        <v>#N/A</v>
      </c>
      <c r="G58" s="28">
        <f t="shared" si="9"/>
        <v>484</v>
      </c>
      <c r="H58" s="28">
        <f t="shared" si="10"/>
        <v>480</v>
      </c>
      <c r="I58" s="28">
        <f t="shared" si="11"/>
        <v>0</v>
      </c>
      <c r="J58" s="29">
        <f t="shared" si="12"/>
        <v>964</v>
      </c>
      <c r="K58" s="30">
        <f t="shared" si="13"/>
        <v>321.33333333333331</v>
      </c>
      <c r="L58" s="31"/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484</v>
      </c>
      <c r="S58" s="180">
        <v>0</v>
      </c>
      <c r="T58" s="180">
        <v>0</v>
      </c>
      <c r="U58" s="180">
        <v>0</v>
      </c>
      <c r="V58" s="180">
        <v>480</v>
      </c>
      <c r="W58" s="180">
        <v>0</v>
      </c>
      <c r="X58" s="180">
        <v>0</v>
      </c>
      <c r="Y58" s="180">
        <v>0</v>
      </c>
      <c r="Z58" s="180">
        <v>0</v>
      </c>
      <c r="AA58" s="196">
        <v>0</v>
      </c>
    </row>
    <row r="59" spans="1:27" ht="14.1" customHeight="1" x14ac:dyDescent="0.25">
      <c r="A59" s="23">
        <f t="shared" si="7"/>
        <v>46</v>
      </c>
      <c r="B59" s="159" t="s">
        <v>248</v>
      </c>
      <c r="C59" s="35">
        <v>12004</v>
      </c>
      <c r="D59" s="158" t="s">
        <v>82</v>
      </c>
      <c r="E59" s="27">
        <f t="shared" si="8"/>
        <v>495</v>
      </c>
      <c r="F59" s="27" t="e">
        <f>VLOOKUP(E59,Tab!$U$2:$V$255,2,TRUE)</f>
        <v>#N/A</v>
      </c>
      <c r="G59" s="28">
        <f t="shared" si="9"/>
        <v>495</v>
      </c>
      <c r="H59" s="28">
        <f t="shared" si="10"/>
        <v>459</v>
      </c>
      <c r="I59" s="28">
        <f t="shared" si="11"/>
        <v>0</v>
      </c>
      <c r="J59" s="29">
        <f t="shared" si="12"/>
        <v>954</v>
      </c>
      <c r="K59" s="30">
        <f t="shared" si="13"/>
        <v>318</v>
      </c>
      <c r="L59" s="31"/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495</v>
      </c>
      <c r="S59" s="180">
        <v>0</v>
      </c>
      <c r="T59" s="180">
        <v>0</v>
      </c>
      <c r="U59" s="180">
        <v>459</v>
      </c>
      <c r="V59" s="180">
        <v>0</v>
      </c>
      <c r="W59" s="180">
        <v>0</v>
      </c>
      <c r="X59" s="180">
        <v>0</v>
      </c>
      <c r="Y59" s="180">
        <v>0</v>
      </c>
      <c r="Z59" s="180">
        <v>0</v>
      </c>
      <c r="AA59" s="196">
        <v>0</v>
      </c>
    </row>
    <row r="60" spans="1:27" ht="14.1" customHeight="1" x14ac:dyDescent="0.25">
      <c r="A60" s="23">
        <f t="shared" si="7"/>
        <v>47</v>
      </c>
      <c r="B60" s="159" t="s">
        <v>100</v>
      </c>
      <c r="C60" s="35">
        <v>7899</v>
      </c>
      <c r="D60" s="158" t="s">
        <v>41</v>
      </c>
      <c r="E60" s="27">
        <f t="shared" si="8"/>
        <v>0</v>
      </c>
      <c r="F60" s="27" t="e">
        <f>VLOOKUP(E60,Tab!$U$2:$V$255,2,TRUE)</f>
        <v>#N/A</v>
      </c>
      <c r="G60" s="28">
        <f t="shared" si="9"/>
        <v>472</v>
      </c>
      <c r="H60" s="28">
        <f t="shared" si="10"/>
        <v>468</v>
      </c>
      <c r="I60" s="28">
        <f t="shared" si="11"/>
        <v>0</v>
      </c>
      <c r="J60" s="29">
        <f t="shared" si="12"/>
        <v>940</v>
      </c>
      <c r="K60" s="30">
        <f t="shared" si="13"/>
        <v>313.33333333333331</v>
      </c>
      <c r="L60" s="31"/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80">
        <v>0</v>
      </c>
      <c r="U60" s="180">
        <v>0</v>
      </c>
      <c r="V60" s="180">
        <v>0</v>
      </c>
      <c r="W60" s="180">
        <v>0</v>
      </c>
      <c r="X60" s="180">
        <v>468</v>
      </c>
      <c r="Y60" s="180">
        <v>0</v>
      </c>
      <c r="Z60" s="180">
        <v>0</v>
      </c>
      <c r="AA60" s="196">
        <v>472</v>
      </c>
    </row>
    <row r="61" spans="1:27" ht="14.1" customHeight="1" x14ac:dyDescent="0.25">
      <c r="A61" s="23">
        <f t="shared" si="7"/>
        <v>48</v>
      </c>
      <c r="B61" s="34" t="s">
        <v>75</v>
      </c>
      <c r="C61" s="35">
        <v>738</v>
      </c>
      <c r="D61" s="36" t="s">
        <v>386</v>
      </c>
      <c r="E61" s="27">
        <f t="shared" si="8"/>
        <v>458</v>
      </c>
      <c r="F61" s="27" t="e">
        <f>VLOOKUP(E61,Tab!$U$2:$V$255,2,TRUE)</f>
        <v>#N/A</v>
      </c>
      <c r="G61" s="28">
        <f t="shared" si="9"/>
        <v>480</v>
      </c>
      <c r="H61" s="28">
        <f t="shared" si="10"/>
        <v>458</v>
      </c>
      <c r="I61" s="28">
        <f t="shared" si="11"/>
        <v>0</v>
      </c>
      <c r="J61" s="29">
        <f t="shared" si="12"/>
        <v>938</v>
      </c>
      <c r="K61" s="30">
        <f t="shared" si="13"/>
        <v>312.66666666666669</v>
      </c>
      <c r="L61" s="31"/>
      <c r="M61" s="180">
        <v>0</v>
      </c>
      <c r="N61" s="180">
        <v>0</v>
      </c>
      <c r="O61" s="180">
        <v>0</v>
      </c>
      <c r="P61" s="180">
        <v>0</v>
      </c>
      <c r="Q61" s="180">
        <v>458</v>
      </c>
      <c r="R61" s="180">
        <v>0</v>
      </c>
      <c r="S61" s="180">
        <v>0</v>
      </c>
      <c r="T61" s="180">
        <v>0</v>
      </c>
      <c r="U61" s="180">
        <v>0</v>
      </c>
      <c r="V61" s="180">
        <v>0</v>
      </c>
      <c r="W61" s="180">
        <v>0</v>
      </c>
      <c r="X61" s="180">
        <v>480</v>
      </c>
      <c r="Y61" s="180">
        <v>0</v>
      </c>
      <c r="Z61" s="180">
        <v>0</v>
      </c>
      <c r="AA61" s="196">
        <v>0</v>
      </c>
    </row>
    <row r="62" spans="1:27" ht="14.1" customHeight="1" x14ac:dyDescent="0.25">
      <c r="A62" s="23">
        <f t="shared" si="7"/>
        <v>49</v>
      </c>
      <c r="B62" s="34" t="s">
        <v>105</v>
      </c>
      <c r="C62" s="35">
        <v>6304</v>
      </c>
      <c r="D62" s="36" t="s">
        <v>41</v>
      </c>
      <c r="E62" s="27">
        <f t="shared" si="8"/>
        <v>0</v>
      </c>
      <c r="F62" s="27" t="e">
        <f>VLOOKUP(E62,Tab!$U$2:$V$255,2,TRUE)</f>
        <v>#N/A</v>
      </c>
      <c r="G62" s="28">
        <f t="shared" si="9"/>
        <v>474</v>
      </c>
      <c r="H62" s="28">
        <f t="shared" si="10"/>
        <v>448</v>
      </c>
      <c r="I62" s="28">
        <f t="shared" si="11"/>
        <v>0</v>
      </c>
      <c r="J62" s="29">
        <f t="shared" si="12"/>
        <v>922</v>
      </c>
      <c r="K62" s="30">
        <f t="shared" si="13"/>
        <v>307.33333333333331</v>
      </c>
      <c r="L62" s="31"/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474</v>
      </c>
      <c r="Y62" s="180">
        <v>0</v>
      </c>
      <c r="Z62" s="180">
        <v>0</v>
      </c>
      <c r="AA62" s="196">
        <v>448</v>
      </c>
    </row>
    <row r="63" spans="1:27" ht="14.1" customHeight="1" x14ac:dyDescent="0.25">
      <c r="A63" s="23">
        <f t="shared" si="7"/>
        <v>50</v>
      </c>
      <c r="B63" s="159" t="s">
        <v>344</v>
      </c>
      <c r="C63" s="35">
        <v>13724</v>
      </c>
      <c r="D63" s="158" t="s">
        <v>41</v>
      </c>
      <c r="E63" s="27">
        <f t="shared" si="8"/>
        <v>444</v>
      </c>
      <c r="F63" s="27" t="e">
        <f>VLOOKUP(E63,Tab!$U$2:$V$255,2,TRUE)</f>
        <v>#N/A</v>
      </c>
      <c r="G63" s="28">
        <f t="shared" si="9"/>
        <v>459</v>
      </c>
      <c r="H63" s="28">
        <f t="shared" si="10"/>
        <v>444</v>
      </c>
      <c r="I63" s="28">
        <f t="shared" si="11"/>
        <v>0</v>
      </c>
      <c r="J63" s="29">
        <f t="shared" si="12"/>
        <v>903</v>
      </c>
      <c r="K63" s="30">
        <f t="shared" si="13"/>
        <v>301</v>
      </c>
      <c r="L63" s="31"/>
      <c r="M63" s="180">
        <v>0</v>
      </c>
      <c r="N63" s="180">
        <v>444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0">
        <v>0</v>
      </c>
      <c r="W63" s="180">
        <v>0</v>
      </c>
      <c r="X63" s="180">
        <v>0</v>
      </c>
      <c r="Y63" s="180">
        <v>0</v>
      </c>
      <c r="Z63" s="180">
        <v>0</v>
      </c>
      <c r="AA63" s="196">
        <v>459</v>
      </c>
    </row>
    <row r="64" spans="1:27" ht="14.1" customHeight="1" x14ac:dyDescent="0.25">
      <c r="A64" s="23">
        <f t="shared" si="7"/>
        <v>51</v>
      </c>
      <c r="B64" s="159" t="s">
        <v>91</v>
      </c>
      <c r="C64" s="35">
        <v>1805</v>
      </c>
      <c r="D64" s="158" t="s">
        <v>26</v>
      </c>
      <c r="E64" s="27">
        <f t="shared" si="8"/>
        <v>451</v>
      </c>
      <c r="F64" s="27" t="e">
        <f>VLOOKUP(E64,Tab!$U$2:$V$255,2,TRUE)</f>
        <v>#N/A</v>
      </c>
      <c r="G64" s="28">
        <f t="shared" si="9"/>
        <v>451</v>
      </c>
      <c r="H64" s="28">
        <f t="shared" si="10"/>
        <v>447</v>
      </c>
      <c r="I64" s="28">
        <f t="shared" si="11"/>
        <v>0</v>
      </c>
      <c r="J64" s="29">
        <f t="shared" si="12"/>
        <v>898</v>
      </c>
      <c r="K64" s="30">
        <f t="shared" si="13"/>
        <v>299.33333333333331</v>
      </c>
      <c r="L64" s="31"/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451</v>
      </c>
      <c r="S64" s="180">
        <v>0</v>
      </c>
      <c r="T64" s="180">
        <v>0</v>
      </c>
      <c r="U64" s="180">
        <v>447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96">
        <v>0</v>
      </c>
    </row>
    <row r="65" spans="1:27" ht="14.1" customHeight="1" x14ac:dyDescent="0.25">
      <c r="A65" s="23">
        <f t="shared" si="7"/>
        <v>52</v>
      </c>
      <c r="B65" s="41" t="s">
        <v>240</v>
      </c>
      <c r="C65" s="58">
        <v>4234</v>
      </c>
      <c r="D65" s="42" t="s">
        <v>46</v>
      </c>
      <c r="E65" s="27">
        <f t="shared" si="8"/>
        <v>0</v>
      </c>
      <c r="F65" s="27" t="e">
        <f>VLOOKUP(E65,Tab!$U$2:$V$255,2,TRUE)</f>
        <v>#N/A</v>
      </c>
      <c r="G65" s="28">
        <f t="shared" si="9"/>
        <v>448</v>
      </c>
      <c r="H65" s="28">
        <f t="shared" si="10"/>
        <v>437</v>
      </c>
      <c r="I65" s="28">
        <f t="shared" si="11"/>
        <v>0</v>
      </c>
      <c r="J65" s="29">
        <f t="shared" si="12"/>
        <v>885</v>
      </c>
      <c r="K65" s="30">
        <f t="shared" si="13"/>
        <v>295</v>
      </c>
      <c r="L65" s="31"/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80">
        <v>0</v>
      </c>
      <c r="W65" s="180">
        <v>0</v>
      </c>
      <c r="X65" s="180">
        <v>437</v>
      </c>
      <c r="Y65" s="180">
        <v>0</v>
      </c>
      <c r="Z65" s="180">
        <v>0</v>
      </c>
      <c r="AA65" s="196">
        <v>448</v>
      </c>
    </row>
    <row r="66" spans="1:27" ht="14.1" customHeight="1" x14ac:dyDescent="0.25">
      <c r="A66" s="23">
        <f t="shared" si="7"/>
        <v>53</v>
      </c>
      <c r="B66" s="159" t="s">
        <v>601</v>
      </c>
      <c r="C66" s="35">
        <v>11649</v>
      </c>
      <c r="D66" s="158" t="s">
        <v>166</v>
      </c>
      <c r="E66" s="27">
        <f t="shared" si="8"/>
        <v>449</v>
      </c>
      <c r="F66" s="27" t="e">
        <f>VLOOKUP(E66,Tab!$U$2:$V$255,2,TRUE)</f>
        <v>#N/A</v>
      </c>
      <c r="G66" s="28">
        <f t="shared" si="9"/>
        <v>449</v>
      </c>
      <c r="H66" s="28">
        <f t="shared" si="10"/>
        <v>433</v>
      </c>
      <c r="I66" s="28">
        <f t="shared" si="11"/>
        <v>0</v>
      </c>
      <c r="J66" s="29">
        <f t="shared" si="12"/>
        <v>882</v>
      </c>
      <c r="K66" s="30">
        <f t="shared" si="13"/>
        <v>294</v>
      </c>
      <c r="L66" s="31"/>
      <c r="M66" s="180">
        <v>0</v>
      </c>
      <c r="N66" s="180">
        <v>0</v>
      </c>
      <c r="O66" s="180">
        <v>0</v>
      </c>
      <c r="P66" s="180">
        <v>449</v>
      </c>
      <c r="Q66" s="180">
        <v>433</v>
      </c>
      <c r="R66" s="180">
        <v>0</v>
      </c>
      <c r="S66" s="180">
        <v>0</v>
      </c>
      <c r="T66" s="180">
        <v>0</v>
      </c>
      <c r="U66" s="180">
        <v>0</v>
      </c>
      <c r="V66" s="180">
        <v>0</v>
      </c>
      <c r="W66" s="180">
        <v>0</v>
      </c>
      <c r="X66" s="180">
        <v>0</v>
      </c>
      <c r="Y66" s="180">
        <v>0</v>
      </c>
      <c r="Z66" s="180">
        <v>0</v>
      </c>
      <c r="AA66" s="196">
        <v>0</v>
      </c>
    </row>
    <row r="67" spans="1:27" ht="14.1" customHeight="1" x14ac:dyDescent="0.25">
      <c r="A67" s="23">
        <f t="shared" si="7"/>
        <v>54</v>
      </c>
      <c r="B67" s="159" t="s">
        <v>374</v>
      </c>
      <c r="C67" s="35">
        <v>14607</v>
      </c>
      <c r="D67" s="158" t="s">
        <v>79</v>
      </c>
      <c r="E67" s="27">
        <f t="shared" si="8"/>
        <v>0</v>
      </c>
      <c r="F67" s="27" t="e">
        <f>VLOOKUP(E67,Tab!$U$2:$V$255,2,TRUE)</f>
        <v>#N/A</v>
      </c>
      <c r="G67" s="28">
        <f t="shared" si="9"/>
        <v>442</v>
      </c>
      <c r="H67" s="28">
        <f t="shared" si="10"/>
        <v>408</v>
      </c>
      <c r="I67" s="28">
        <f t="shared" si="11"/>
        <v>0</v>
      </c>
      <c r="J67" s="29">
        <f t="shared" si="12"/>
        <v>850</v>
      </c>
      <c r="K67" s="30">
        <f t="shared" si="13"/>
        <v>283.33333333333331</v>
      </c>
      <c r="L67" s="31"/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80">
        <v>0</v>
      </c>
      <c r="U67" s="180">
        <v>0</v>
      </c>
      <c r="V67" s="180">
        <v>0</v>
      </c>
      <c r="W67" s="180">
        <v>0</v>
      </c>
      <c r="X67" s="180">
        <v>408</v>
      </c>
      <c r="Y67" s="180">
        <v>0</v>
      </c>
      <c r="Z67" s="180">
        <v>0</v>
      </c>
      <c r="AA67" s="196">
        <v>442</v>
      </c>
    </row>
    <row r="68" spans="1:27" ht="14.1" customHeight="1" x14ac:dyDescent="0.25">
      <c r="A68" s="23">
        <f t="shared" si="7"/>
        <v>55</v>
      </c>
      <c r="B68" s="159" t="s">
        <v>600</v>
      </c>
      <c r="C68" s="35">
        <v>1536</v>
      </c>
      <c r="D68" s="158" t="s">
        <v>41</v>
      </c>
      <c r="E68" s="27">
        <f t="shared" si="8"/>
        <v>428</v>
      </c>
      <c r="F68" s="27" t="e">
        <f>VLOOKUP(E68,Tab!$U$2:$V$255,2,TRUE)</f>
        <v>#N/A</v>
      </c>
      <c r="G68" s="28">
        <f t="shared" si="9"/>
        <v>428</v>
      </c>
      <c r="H68" s="28">
        <f t="shared" si="10"/>
        <v>416</v>
      </c>
      <c r="I68" s="28">
        <f t="shared" si="11"/>
        <v>0</v>
      </c>
      <c r="J68" s="29">
        <f t="shared" si="12"/>
        <v>844</v>
      </c>
      <c r="K68" s="30">
        <f t="shared" si="13"/>
        <v>281.33333333333331</v>
      </c>
      <c r="L68" s="31"/>
      <c r="M68" s="180">
        <v>0</v>
      </c>
      <c r="N68" s="180">
        <v>0</v>
      </c>
      <c r="O68" s="180">
        <v>0</v>
      </c>
      <c r="P68" s="180">
        <v>428</v>
      </c>
      <c r="Q68" s="180">
        <v>416</v>
      </c>
      <c r="R68" s="180">
        <v>0</v>
      </c>
      <c r="S68" s="180">
        <v>0</v>
      </c>
      <c r="T68" s="180">
        <v>0</v>
      </c>
      <c r="U68" s="180">
        <v>0</v>
      </c>
      <c r="V68" s="180">
        <v>0</v>
      </c>
      <c r="W68" s="180">
        <v>0</v>
      </c>
      <c r="X68" s="180">
        <v>0</v>
      </c>
      <c r="Y68" s="180">
        <v>0</v>
      </c>
      <c r="Z68" s="180">
        <v>0</v>
      </c>
      <c r="AA68" s="196">
        <v>0</v>
      </c>
    </row>
    <row r="69" spans="1:27" ht="14.1" customHeight="1" x14ac:dyDescent="0.25">
      <c r="A69" s="23">
        <f t="shared" si="7"/>
        <v>56</v>
      </c>
      <c r="B69" s="159" t="s">
        <v>239</v>
      </c>
      <c r="C69" s="35">
        <v>10463</v>
      </c>
      <c r="D69" s="158" t="s">
        <v>41</v>
      </c>
      <c r="E69" s="27">
        <f t="shared" si="8"/>
        <v>396</v>
      </c>
      <c r="F69" s="27" t="e">
        <f>VLOOKUP(E69,Tab!$U$2:$V$255,2,TRUE)</f>
        <v>#N/A</v>
      </c>
      <c r="G69" s="28">
        <f t="shared" si="9"/>
        <v>432</v>
      </c>
      <c r="H69" s="28">
        <f t="shared" si="10"/>
        <v>396</v>
      </c>
      <c r="I69" s="28">
        <f t="shared" si="11"/>
        <v>0</v>
      </c>
      <c r="J69" s="29">
        <f t="shared" si="12"/>
        <v>828</v>
      </c>
      <c r="K69" s="30">
        <f t="shared" si="13"/>
        <v>276</v>
      </c>
      <c r="L69" s="31"/>
      <c r="M69" s="180">
        <v>0</v>
      </c>
      <c r="N69" s="180">
        <v>396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80">
        <v>0</v>
      </c>
      <c r="W69" s="180">
        <v>0</v>
      </c>
      <c r="X69" s="180">
        <v>0</v>
      </c>
      <c r="Y69" s="180">
        <v>0</v>
      </c>
      <c r="Z69" s="180">
        <v>0</v>
      </c>
      <c r="AA69" s="196">
        <v>432</v>
      </c>
    </row>
    <row r="70" spans="1:27" ht="14.1" customHeight="1" x14ac:dyDescent="0.25">
      <c r="A70" s="23">
        <f t="shared" si="7"/>
        <v>57</v>
      </c>
      <c r="B70" s="159" t="s">
        <v>174</v>
      </c>
      <c r="C70" s="35">
        <v>2194</v>
      </c>
      <c r="D70" s="158" t="s">
        <v>82</v>
      </c>
      <c r="E70" s="27">
        <f t="shared" si="8"/>
        <v>384</v>
      </c>
      <c r="F70" s="27" t="e">
        <f>VLOOKUP(E70,Tab!$U$2:$V$255,2,TRUE)</f>
        <v>#N/A</v>
      </c>
      <c r="G70" s="28">
        <f t="shared" si="9"/>
        <v>428</v>
      </c>
      <c r="H70" s="28">
        <f t="shared" si="10"/>
        <v>384</v>
      </c>
      <c r="I70" s="28">
        <f t="shared" si="11"/>
        <v>0</v>
      </c>
      <c r="J70" s="29">
        <f t="shared" si="12"/>
        <v>812</v>
      </c>
      <c r="K70" s="30">
        <f t="shared" si="13"/>
        <v>270.66666666666669</v>
      </c>
      <c r="L70" s="31"/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384</v>
      </c>
      <c r="V70" s="180">
        <v>0</v>
      </c>
      <c r="W70" s="180">
        <v>428</v>
      </c>
      <c r="X70" s="180">
        <v>0</v>
      </c>
      <c r="Y70" s="180">
        <v>0</v>
      </c>
      <c r="Z70" s="180">
        <v>0</v>
      </c>
      <c r="AA70" s="196">
        <v>0</v>
      </c>
    </row>
    <row r="71" spans="1:27" ht="14.1" customHeight="1" x14ac:dyDescent="0.25">
      <c r="A71" s="23">
        <f t="shared" si="7"/>
        <v>58</v>
      </c>
      <c r="B71" s="129" t="s">
        <v>243</v>
      </c>
      <c r="C71" s="130">
        <v>10176</v>
      </c>
      <c r="D71" s="131" t="s">
        <v>233</v>
      </c>
      <c r="E71" s="27">
        <f t="shared" si="8"/>
        <v>347</v>
      </c>
      <c r="F71" s="27" t="e">
        <f>VLOOKUP(E71,Tab!$U$2:$V$255,2,TRUE)</f>
        <v>#N/A</v>
      </c>
      <c r="G71" s="28">
        <f t="shared" si="9"/>
        <v>391</v>
      </c>
      <c r="H71" s="28">
        <f t="shared" si="10"/>
        <v>347</v>
      </c>
      <c r="I71" s="28">
        <f t="shared" si="11"/>
        <v>0</v>
      </c>
      <c r="J71" s="29">
        <f t="shared" si="12"/>
        <v>738</v>
      </c>
      <c r="K71" s="30">
        <f t="shared" si="13"/>
        <v>246</v>
      </c>
      <c r="L71" s="31"/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347</v>
      </c>
      <c r="S71" s="180">
        <v>0</v>
      </c>
      <c r="T71" s="180">
        <v>0</v>
      </c>
      <c r="U71" s="180">
        <v>0</v>
      </c>
      <c r="V71" s="180">
        <v>0</v>
      </c>
      <c r="W71" s="180">
        <v>391</v>
      </c>
      <c r="X71" s="180">
        <v>0</v>
      </c>
      <c r="Y71" s="180">
        <v>0</v>
      </c>
      <c r="Z71" s="180">
        <v>0</v>
      </c>
      <c r="AA71" s="196">
        <v>0</v>
      </c>
    </row>
    <row r="72" spans="1:27" ht="14.1" customHeight="1" x14ac:dyDescent="0.25">
      <c r="A72" s="23">
        <f t="shared" si="7"/>
        <v>59</v>
      </c>
      <c r="B72" s="159" t="s">
        <v>603</v>
      </c>
      <c r="C72" s="35">
        <v>7954</v>
      </c>
      <c r="D72" s="158" t="s">
        <v>166</v>
      </c>
      <c r="E72" s="27">
        <f t="shared" si="8"/>
        <v>355</v>
      </c>
      <c r="F72" s="27" t="e">
        <f>VLOOKUP(E72,Tab!$U$2:$V$255,2,TRUE)</f>
        <v>#N/A</v>
      </c>
      <c r="G72" s="28">
        <f t="shared" si="9"/>
        <v>355</v>
      </c>
      <c r="H72" s="28">
        <f t="shared" si="10"/>
        <v>339</v>
      </c>
      <c r="I72" s="28">
        <f t="shared" si="11"/>
        <v>0</v>
      </c>
      <c r="J72" s="29">
        <f t="shared" si="12"/>
        <v>694</v>
      </c>
      <c r="K72" s="30">
        <f t="shared" si="13"/>
        <v>231.33333333333334</v>
      </c>
      <c r="L72" s="31"/>
      <c r="M72" s="180">
        <v>0</v>
      </c>
      <c r="N72" s="180">
        <v>0</v>
      </c>
      <c r="O72" s="180">
        <v>0</v>
      </c>
      <c r="P72" s="180">
        <v>339</v>
      </c>
      <c r="Q72" s="180">
        <v>355</v>
      </c>
      <c r="R72" s="180">
        <v>0</v>
      </c>
      <c r="S72" s="180">
        <v>0</v>
      </c>
      <c r="T72" s="180">
        <v>0</v>
      </c>
      <c r="U72" s="180">
        <v>0</v>
      </c>
      <c r="V72" s="180">
        <v>0</v>
      </c>
      <c r="W72" s="180">
        <v>0</v>
      </c>
      <c r="X72" s="180">
        <v>0</v>
      </c>
      <c r="Y72" s="180">
        <v>0</v>
      </c>
      <c r="Z72" s="180">
        <v>0</v>
      </c>
      <c r="AA72" s="196">
        <v>0</v>
      </c>
    </row>
    <row r="73" spans="1:27" ht="14.1" customHeight="1" x14ac:dyDescent="0.25">
      <c r="A73" s="23">
        <f t="shared" si="7"/>
        <v>60</v>
      </c>
      <c r="B73" s="159" t="s">
        <v>97</v>
      </c>
      <c r="C73" s="35">
        <v>192</v>
      </c>
      <c r="D73" s="158" t="s">
        <v>24</v>
      </c>
      <c r="E73" s="27">
        <f t="shared" si="8"/>
        <v>330</v>
      </c>
      <c r="F73" s="27" t="e">
        <f>VLOOKUP(E73,Tab!$U$2:$V$255,2,TRUE)</f>
        <v>#N/A</v>
      </c>
      <c r="G73" s="28">
        <f t="shared" si="9"/>
        <v>330</v>
      </c>
      <c r="H73" s="28">
        <f t="shared" si="10"/>
        <v>326</v>
      </c>
      <c r="I73" s="28">
        <f t="shared" si="11"/>
        <v>0</v>
      </c>
      <c r="J73" s="29">
        <f t="shared" si="12"/>
        <v>656</v>
      </c>
      <c r="K73" s="30">
        <f t="shared" si="13"/>
        <v>218.66666666666666</v>
      </c>
      <c r="L73" s="31"/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326</v>
      </c>
      <c r="T73" s="180">
        <v>330</v>
      </c>
      <c r="U73" s="180">
        <v>0</v>
      </c>
      <c r="V73" s="180">
        <v>0</v>
      </c>
      <c r="W73" s="180">
        <v>0</v>
      </c>
      <c r="X73" s="180">
        <v>0</v>
      </c>
      <c r="Y73" s="180">
        <v>0</v>
      </c>
      <c r="Z73" s="180">
        <v>0</v>
      </c>
      <c r="AA73" s="196">
        <v>0</v>
      </c>
    </row>
    <row r="74" spans="1:27" ht="14.1" customHeight="1" x14ac:dyDescent="0.25">
      <c r="A74" s="23">
        <f t="shared" si="7"/>
        <v>61</v>
      </c>
      <c r="B74" s="159" t="s">
        <v>147</v>
      </c>
      <c r="C74" s="35">
        <v>11922</v>
      </c>
      <c r="D74" s="158" t="s">
        <v>24</v>
      </c>
      <c r="E74" s="27">
        <f t="shared" si="8"/>
        <v>316</v>
      </c>
      <c r="F74" s="27" t="e">
        <f>VLOOKUP(E74,Tab!$U$2:$V$255,2,TRUE)</f>
        <v>#N/A</v>
      </c>
      <c r="G74" s="28">
        <f t="shared" si="9"/>
        <v>327</v>
      </c>
      <c r="H74" s="28">
        <f t="shared" si="10"/>
        <v>316</v>
      </c>
      <c r="I74" s="28">
        <f t="shared" si="11"/>
        <v>0</v>
      </c>
      <c r="J74" s="29">
        <f t="shared" si="12"/>
        <v>643</v>
      </c>
      <c r="K74" s="30">
        <f t="shared" si="13"/>
        <v>214.33333333333334</v>
      </c>
      <c r="L74" s="31"/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316</v>
      </c>
      <c r="U74" s="180">
        <v>0</v>
      </c>
      <c r="V74" s="180">
        <v>0</v>
      </c>
      <c r="W74" s="180">
        <v>0</v>
      </c>
      <c r="X74" s="180">
        <v>0</v>
      </c>
      <c r="Y74" s="180">
        <v>0</v>
      </c>
      <c r="Z74" s="180">
        <v>327</v>
      </c>
      <c r="AA74" s="196">
        <v>0</v>
      </c>
    </row>
    <row r="75" spans="1:27" ht="14.1" customHeight="1" x14ac:dyDescent="0.25">
      <c r="A75" s="23">
        <f t="shared" si="7"/>
        <v>62</v>
      </c>
      <c r="B75" s="159" t="s">
        <v>305</v>
      </c>
      <c r="C75" s="35">
        <v>13186</v>
      </c>
      <c r="D75" s="158" t="s">
        <v>290</v>
      </c>
      <c r="E75" s="27">
        <f t="shared" si="8"/>
        <v>331</v>
      </c>
      <c r="F75" s="27" t="e">
        <f>VLOOKUP(E75,Tab!$U$2:$V$255,2,TRUE)</f>
        <v>#N/A</v>
      </c>
      <c r="G75" s="28">
        <f t="shared" si="9"/>
        <v>331</v>
      </c>
      <c r="H75" s="28">
        <f t="shared" si="10"/>
        <v>293</v>
      </c>
      <c r="I75" s="28">
        <f t="shared" si="11"/>
        <v>0</v>
      </c>
      <c r="J75" s="29">
        <f t="shared" si="12"/>
        <v>624</v>
      </c>
      <c r="K75" s="30">
        <f t="shared" si="13"/>
        <v>208</v>
      </c>
      <c r="L75" s="31"/>
      <c r="M75" s="180">
        <v>293</v>
      </c>
      <c r="N75" s="180">
        <v>0</v>
      </c>
      <c r="O75" s="180">
        <v>0</v>
      </c>
      <c r="P75" s="180">
        <v>0</v>
      </c>
      <c r="Q75" s="180">
        <v>0</v>
      </c>
      <c r="R75" s="180">
        <v>331</v>
      </c>
      <c r="S75" s="180">
        <v>0</v>
      </c>
      <c r="T75" s="180">
        <v>0</v>
      </c>
      <c r="U75" s="180">
        <v>0</v>
      </c>
      <c r="V75" s="180">
        <v>0</v>
      </c>
      <c r="W75" s="180">
        <v>0</v>
      </c>
      <c r="X75" s="180">
        <v>0</v>
      </c>
      <c r="Y75" s="180">
        <v>0</v>
      </c>
      <c r="Z75" s="180">
        <v>0</v>
      </c>
      <c r="AA75" s="196">
        <v>0</v>
      </c>
    </row>
    <row r="76" spans="1:27" ht="14.1" customHeight="1" x14ac:dyDescent="0.25">
      <c r="A76" s="23">
        <f t="shared" si="7"/>
        <v>63</v>
      </c>
      <c r="B76" s="159" t="s">
        <v>74</v>
      </c>
      <c r="C76" s="35">
        <v>4833</v>
      </c>
      <c r="D76" s="158" t="s">
        <v>44</v>
      </c>
      <c r="E76" s="27">
        <f t="shared" si="8"/>
        <v>568</v>
      </c>
      <c r="F76" s="27" t="str">
        <f>VLOOKUP(E76,Tab!$U$2:$V$255,2,TRUE)</f>
        <v>B</v>
      </c>
      <c r="G76" s="28">
        <f t="shared" si="9"/>
        <v>568</v>
      </c>
      <c r="H76" s="28">
        <f t="shared" si="10"/>
        <v>0</v>
      </c>
      <c r="I76" s="28">
        <f t="shared" si="11"/>
        <v>0</v>
      </c>
      <c r="J76" s="29">
        <f t="shared" si="12"/>
        <v>568</v>
      </c>
      <c r="K76" s="30">
        <f t="shared" si="13"/>
        <v>189.33333333333334</v>
      </c>
      <c r="L76" s="31"/>
      <c r="M76" s="180">
        <v>0</v>
      </c>
      <c r="N76" s="180">
        <v>0</v>
      </c>
      <c r="O76" s="180">
        <v>568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180">
        <v>0</v>
      </c>
      <c r="Z76" s="180">
        <v>0</v>
      </c>
      <c r="AA76" s="196">
        <v>0</v>
      </c>
    </row>
    <row r="77" spans="1:27" ht="14.1" customHeight="1" x14ac:dyDescent="0.25">
      <c r="A77" s="23">
        <f t="shared" si="7"/>
        <v>64</v>
      </c>
      <c r="B77" s="159" t="s">
        <v>33</v>
      </c>
      <c r="C77" s="35">
        <v>11945</v>
      </c>
      <c r="D77" s="158" t="s">
        <v>34</v>
      </c>
      <c r="E77" s="27">
        <f t="shared" si="8"/>
        <v>525</v>
      </c>
      <c r="F77" s="27" t="str">
        <f>VLOOKUP(E77,Tab!$U$2:$V$255,2,TRUE)</f>
        <v>Não</v>
      </c>
      <c r="G77" s="28">
        <f t="shared" si="9"/>
        <v>525</v>
      </c>
      <c r="H77" s="28">
        <f t="shared" si="10"/>
        <v>0</v>
      </c>
      <c r="I77" s="28">
        <f t="shared" si="11"/>
        <v>0</v>
      </c>
      <c r="J77" s="29">
        <f t="shared" si="12"/>
        <v>525</v>
      </c>
      <c r="K77" s="30">
        <f t="shared" si="13"/>
        <v>175</v>
      </c>
      <c r="L77" s="31"/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525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96">
        <v>0</v>
      </c>
    </row>
    <row r="78" spans="1:27" ht="14.1" customHeight="1" x14ac:dyDescent="0.25">
      <c r="A78" s="23">
        <f t="shared" ref="A78:A109" si="14">A77+1</f>
        <v>65</v>
      </c>
      <c r="B78" s="34" t="s">
        <v>54</v>
      </c>
      <c r="C78" s="35">
        <v>881</v>
      </c>
      <c r="D78" s="36" t="s">
        <v>26</v>
      </c>
      <c r="E78" s="27">
        <f t="shared" ref="E78:E109" si="15">MAX(M78:V78)</f>
        <v>522</v>
      </c>
      <c r="F78" s="27" t="str">
        <f>VLOOKUP(E78,Tab!$U$2:$V$255,2,TRUE)</f>
        <v>Não</v>
      </c>
      <c r="G78" s="28">
        <f t="shared" ref="G78:G109" si="16">LARGE(M78:AA78,1)</f>
        <v>522</v>
      </c>
      <c r="H78" s="28">
        <f t="shared" ref="H78:H109" si="17">LARGE(M78:AA78,2)</f>
        <v>0</v>
      </c>
      <c r="I78" s="28">
        <f t="shared" ref="I78:I109" si="18">LARGE(M78:AA78,3)</f>
        <v>0</v>
      </c>
      <c r="J78" s="29">
        <f t="shared" ref="J78:J109" si="19">SUM(G78:I78)</f>
        <v>522</v>
      </c>
      <c r="K78" s="30">
        <f t="shared" ref="K78:K109" si="20">J78/3</f>
        <v>174</v>
      </c>
      <c r="L78" s="31"/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522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80">
        <v>0</v>
      </c>
      <c r="AA78" s="196">
        <v>0</v>
      </c>
    </row>
    <row r="79" spans="1:27" ht="14.1" customHeight="1" x14ac:dyDescent="0.25">
      <c r="A79" s="23">
        <f t="shared" si="14"/>
        <v>66</v>
      </c>
      <c r="B79" s="34" t="s">
        <v>368</v>
      </c>
      <c r="C79" s="35">
        <v>14794</v>
      </c>
      <c r="D79" s="158" t="s">
        <v>65</v>
      </c>
      <c r="E79" s="27">
        <f t="shared" si="15"/>
        <v>0</v>
      </c>
      <c r="F79" s="27" t="e">
        <f>VLOOKUP(E79,Tab!$U$2:$V$255,2,TRUE)</f>
        <v>#N/A</v>
      </c>
      <c r="G79" s="28">
        <f t="shared" si="16"/>
        <v>522</v>
      </c>
      <c r="H79" s="28">
        <f t="shared" si="17"/>
        <v>0</v>
      </c>
      <c r="I79" s="28">
        <f t="shared" si="18"/>
        <v>0</v>
      </c>
      <c r="J79" s="29">
        <f t="shared" si="19"/>
        <v>522</v>
      </c>
      <c r="K79" s="30">
        <f t="shared" si="20"/>
        <v>174</v>
      </c>
      <c r="L79" s="31"/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0">
        <v>0</v>
      </c>
      <c r="W79" s="180">
        <v>522</v>
      </c>
      <c r="X79" s="180">
        <v>0</v>
      </c>
      <c r="Y79" s="180">
        <v>0</v>
      </c>
      <c r="Z79" s="180">
        <v>0</v>
      </c>
      <c r="AA79" s="196">
        <v>0</v>
      </c>
    </row>
    <row r="80" spans="1:27" ht="14.1" customHeight="1" x14ac:dyDescent="0.25">
      <c r="A80" s="23">
        <f t="shared" si="14"/>
        <v>67</v>
      </c>
      <c r="B80" s="34" t="s">
        <v>116</v>
      </c>
      <c r="C80" s="35">
        <v>4562</v>
      </c>
      <c r="D80" s="158" t="s">
        <v>79</v>
      </c>
      <c r="E80" s="27">
        <f t="shared" si="15"/>
        <v>520</v>
      </c>
      <c r="F80" s="27" t="str">
        <f>VLOOKUP(E80,Tab!$U$2:$V$255,2,TRUE)</f>
        <v>Não</v>
      </c>
      <c r="G80" s="28">
        <f t="shared" si="16"/>
        <v>520</v>
      </c>
      <c r="H80" s="28">
        <f t="shared" si="17"/>
        <v>0</v>
      </c>
      <c r="I80" s="28">
        <f t="shared" si="18"/>
        <v>0</v>
      </c>
      <c r="J80" s="29">
        <f t="shared" si="19"/>
        <v>520</v>
      </c>
      <c r="K80" s="30">
        <f t="shared" si="20"/>
        <v>173.33333333333334</v>
      </c>
      <c r="L80" s="31"/>
      <c r="M80" s="180">
        <v>0</v>
      </c>
      <c r="N80" s="180">
        <v>0</v>
      </c>
      <c r="O80" s="180">
        <v>0</v>
      </c>
      <c r="P80" s="180">
        <v>0</v>
      </c>
      <c r="Q80" s="180">
        <v>520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96">
        <v>0</v>
      </c>
    </row>
    <row r="81" spans="1:27" ht="14.1" customHeight="1" x14ac:dyDescent="0.25">
      <c r="A81" s="23">
        <f t="shared" si="14"/>
        <v>68</v>
      </c>
      <c r="B81" s="159" t="s">
        <v>40</v>
      </c>
      <c r="C81" s="35">
        <v>7139</v>
      </c>
      <c r="D81" s="158" t="s">
        <v>41</v>
      </c>
      <c r="E81" s="27">
        <f t="shared" si="15"/>
        <v>0</v>
      </c>
      <c r="F81" s="27" t="e">
        <f>VLOOKUP(E81,Tab!$U$2:$V$255,2,TRUE)</f>
        <v>#N/A</v>
      </c>
      <c r="G81" s="28">
        <f t="shared" si="16"/>
        <v>514</v>
      </c>
      <c r="H81" s="28">
        <f t="shared" si="17"/>
        <v>0</v>
      </c>
      <c r="I81" s="28">
        <f t="shared" si="18"/>
        <v>0</v>
      </c>
      <c r="J81" s="29">
        <f t="shared" si="19"/>
        <v>514</v>
      </c>
      <c r="K81" s="30">
        <f t="shared" si="20"/>
        <v>171.33333333333334</v>
      </c>
      <c r="L81" s="31"/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96">
        <v>514</v>
      </c>
    </row>
    <row r="82" spans="1:27" ht="14.1" customHeight="1" x14ac:dyDescent="0.25">
      <c r="A82" s="23">
        <f t="shared" si="14"/>
        <v>69</v>
      </c>
      <c r="B82" s="159" t="s">
        <v>48</v>
      </c>
      <c r="C82" s="35">
        <v>11668</v>
      </c>
      <c r="D82" s="158" t="s">
        <v>49</v>
      </c>
      <c r="E82" s="27">
        <f t="shared" si="15"/>
        <v>512</v>
      </c>
      <c r="F82" s="27" t="str">
        <f>VLOOKUP(E82,Tab!$U$2:$V$255,2,TRUE)</f>
        <v>Não</v>
      </c>
      <c r="G82" s="28">
        <f t="shared" si="16"/>
        <v>512</v>
      </c>
      <c r="H82" s="28">
        <f t="shared" si="17"/>
        <v>0</v>
      </c>
      <c r="I82" s="28">
        <f t="shared" si="18"/>
        <v>0</v>
      </c>
      <c r="J82" s="29">
        <f t="shared" si="19"/>
        <v>512</v>
      </c>
      <c r="K82" s="30">
        <f t="shared" si="20"/>
        <v>170.66666666666666</v>
      </c>
      <c r="L82" s="31"/>
      <c r="M82" s="180">
        <v>512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0">
        <v>0</v>
      </c>
      <c r="W82" s="180">
        <v>0</v>
      </c>
      <c r="X82" s="180">
        <v>0</v>
      </c>
      <c r="Y82" s="180">
        <v>0</v>
      </c>
      <c r="Z82" s="180">
        <v>0</v>
      </c>
      <c r="AA82" s="196">
        <v>0</v>
      </c>
    </row>
    <row r="83" spans="1:27" ht="14.1" customHeight="1" x14ac:dyDescent="0.25">
      <c r="A83" s="23">
        <f t="shared" si="14"/>
        <v>70</v>
      </c>
      <c r="B83" s="159" t="s">
        <v>295</v>
      </c>
      <c r="C83" s="35">
        <v>14379</v>
      </c>
      <c r="D83" s="158" t="s">
        <v>76</v>
      </c>
      <c r="E83" s="27">
        <f t="shared" si="15"/>
        <v>0</v>
      </c>
      <c r="F83" s="27" t="e">
        <f>VLOOKUP(E83,Tab!$U$2:$V$255,2,TRUE)</f>
        <v>#N/A</v>
      </c>
      <c r="G83" s="28">
        <f t="shared" si="16"/>
        <v>512</v>
      </c>
      <c r="H83" s="28">
        <f t="shared" si="17"/>
        <v>0</v>
      </c>
      <c r="I83" s="28">
        <f t="shared" si="18"/>
        <v>0</v>
      </c>
      <c r="J83" s="29">
        <f t="shared" si="19"/>
        <v>512</v>
      </c>
      <c r="K83" s="30">
        <f t="shared" si="20"/>
        <v>170.66666666666666</v>
      </c>
      <c r="L83" s="31"/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0</v>
      </c>
      <c r="T83" s="180">
        <v>0</v>
      </c>
      <c r="U83" s="180">
        <v>0</v>
      </c>
      <c r="V83" s="180">
        <v>0</v>
      </c>
      <c r="W83" s="180">
        <v>0</v>
      </c>
      <c r="X83" s="180">
        <v>512</v>
      </c>
      <c r="Y83" s="180">
        <v>0</v>
      </c>
      <c r="Z83" s="180">
        <v>0</v>
      </c>
      <c r="AA83" s="196">
        <v>0</v>
      </c>
    </row>
    <row r="84" spans="1:27" ht="14.1" customHeight="1" x14ac:dyDescent="0.25">
      <c r="A84" s="23">
        <f t="shared" si="14"/>
        <v>71</v>
      </c>
      <c r="B84" s="129" t="s">
        <v>170</v>
      </c>
      <c r="C84" s="130">
        <v>10362</v>
      </c>
      <c r="D84" s="131" t="s">
        <v>98</v>
      </c>
      <c r="E84" s="27">
        <f t="shared" si="15"/>
        <v>511</v>
      </c>
      <c r="F84" s="27" t="str">
        <f>VLOOKUP(E84,Tab!$U$2:$V$255,2,TRUE)</f>
        <v>Não</v>
      </c>
      <c r="G84" s="28">
        <f t="shared" si="16"/>
        <v>511</v>
      </c>
      <c r="H84" s="28">
        <f t="shared" si="17"/>
        <v>0</v>
      </c>
      <c r="I84" s="28">
        <f t="shared" si="18"/>
        <v>0</v>
      </c>
      <c r="J84" s="29">
        <f t="shared" si="19"/>
        <v>511</v>
      </c>
      <c r="K84" s="30">
        <f t="shared" si="20"/>
        <v>170.33333333333334</v>
      </c>
      <c r="L84" s="31"/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511</v>
      </c>
      <c r="T84" s="180">
        <v>0</v>
      </c>
      <c r="U84" s="180">
        <v>0</v>
      </c>
      <c r="V84" s="180">
        <v>0</v>
      </c>
      <c r="W84" s="180">
        <v>0</v>
      </c>
      <c r="X84" s="180">
        <v>0</v>
      </c>
      <c r="Y84" s="180">
        <v>0</v>
      </c>
      <c r="Z84" s="180">
        <v>0</v>
      </c>
      <c r="AA84" s="196">
        <v>0</v>
      </c>
    </row>
    <row r="85" spans="1:27" ht="14.1" customHeight="1" x14ac:dyDescent="0.25">
      <c r="A85" s="23">
        <f t="shared" si="14"/>
        <v>72</v>
      </c>
      <c r="B85" s="41" t="s">
        <v>148</v>
      </c>
      <c r="C85" s="58">
        <v>8047</v>
      </c>
      <c r="D85" s="42" t="s">
        <v>76</v>
      </c>
      <c r="E85" s="27">
        <f t="shared" si="15"/>
        <v>499</v>
      </c>
      <c r="F85" s="27" t="e">
        <f>VLOOKUP(E85,Tab!$U$2:$V$255,2,TRUE)</f>
        <v>#N/A</v>
      </c>
      <c r="G85" s="28">
        <f t="shared" si="16"/>
        <v>499</v>
      </c>
      <c r="H85" s="28">
        <f t="shared" si="17"/>
        <v>0</v>
      </c>
      <c r="I85" s="28">
        <f t="shared" si="18"/>
        <v>0</v>
      </c>
      <c r="J85" s="29">
        <f t="shared" si="19"/>
        <v>499</v>
      </c>
      <c r="K85" s="30">
        <f t="shared" si="20"/>
        <v>166.33333333333334</v>
      </c>
      <c r="L85" s="31"/>
      <c r="M85" s="180">
        <v>0</v>
      </c>
      <c r="N85" s="180">
        <v>499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80">
        <v>0</v>
      </c>
      <c r="W85" s="180">
        <v>0</v>
      </c>
      <c r="X85" s="180">
        <v>0</v>
      </c>
      <c r="Y85" s="180">
        <v>0</v>
      </c>
      <c r="Z85" s="180">
        <v>0</v>
      </c>
      <c r="AA85" s="196">
        <v>0</v>
      </c>
    </row>
    <row r="86" spans="1:27" ht="14.1" customHeight="1" x14ac:dyDescent="0.25">
      <c r="A86" s="23">
        <f t="shared" si="14"/>
        <v>73</v>
      </c>
      <c r="B86" s="159" t="s">
        <v>74</v>
      </c>
      <c r="C86" s="35">
        <v>10928</v>
      </c>
      <c r="D86" s="158" t="s">
        <v>67</v>
      </c>
      <c r="E86" s="27">
        <f t="shared" si="15"/>
        <v>489</v>
      </c>
      <c r="F86" s="27" t="e">
        <f>VLOOKUP(E86,Tab!$U$2:$V$255,2,TRUE)</f>
        <v>#N/A</v>
      </c>
      <c r="G86" s="28">
        <f t="shared" si="16"/>
        <v>489</v>
      </c>
      <c r="H86" s="28">
        <f t="shared" si="17"/>
        <v>0</v>
      </c>
      <c r="I86" s="28">
        <f t="shared" si="18"/>
        <v>0</v>
      </c>
      <c r="J86" s="29">
        <f t="shared" si="19"/>
        <v>489</v>
      </c>
      <c r="K86" s="30">
        <f t="shared" si="20"/>
        <v>163</v>
      </c>
      <c r="L86" s="31"/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0</v>
      </c>
      <c r="U86" s="180">
        <v>489</v>
      </c>
      <c r="V86" s="180">
        <v>0</v>
      </c>
      <c r="W86" s="180">
        <v>0</v>
      </c>
      <c r="X86" s="180">
        <v>0</v>
      </c>
      <c r="Y86" s="180">
        <v>0</v>
      </c>
      <c r="Z86" s="180">
        <v>0</v>
      </c>
      <c r="AA86" s="196">
        <v>0</v>
      </c>
    </row>
    <row r="87" spans="1:27" ht="14.1" customHeight="1" x14ac:dyDescent="0.25">
      <c r="A87" s="23">
        <f t="shared" si="14"/>
        <v>74</v>
      </c>
      <c r="B87" s="159" t="s">
        <v>357</v>
      </c>
      <c r="C87" s="35">
        <v>14239</v>
      </c>
      <c r="D87" s="158" t="s">
        <v>140</v>
      </c>
      <c r="E87" s="27">
        <f t="shared" si="15"/>
        <v>0</v>
      </c>
      <c r="F87" s="27" t="e">
        <f>VLOOKUP(E87,Tab!$U$2:$V$255,2,TRUE)</f>
        <v>#N/A</v>
      </c>
      <c r="G87" s="28">
        <f t="shared" si="16"/>
        <v>489</v>
      </c>
      <c r="H87" s="28">
        <f t="shared" si="17"/>
        <v>0</v>
      </c>
      <c r="I87" s="28">
        <f t="shared" si="18"/>
        <v>0</v>
      </c>
      <c r="J87" s="29">
        <f t="shared" si="19"/>
        <v>489</v>
      </c>
      <c r="K87" s="30">
        <f t="shared" si="20"/>
        <v>163</v>
      </c>
      <c r="L87" s="31"/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80">
        <v>0</v>
      </c>
      <c r="U87" s="180">
        <v>0</v>
      </c>
      <c r="V87" s="180">
        <v>0</v>
      </c>
      <c r="W87" s="180">
        <v>0</v>
      </c>
      <c r="X87" s="180">
        <v>0</v>
      </c>
      <c r="Y87" s="180">
        <v>489</v>
      </c>
      <c r="Z87" s="180">
        <v>0</v>
      </c>
      <c r="AA87" s="196">
        <v>0</v>
      </c>
    </row>
    <row r="88" spans="1:27" ht="14.1" customHeight="1" x14ac:dyDescent="0.25">
      <c r="A88" s="23">
        <f t="shared" si="14"/>
        <v>75</v>
      </c>
      <c r="B88" s="41" t="s">
        <v>110</v>
      </c>
      <c r="C88" s="58">
        <v>7613</v>
      </c>
      <c r="D88" s="42" t="s">
        <v>44</v>
      </c>
      <c r="E88" s="27">
        <f t="shared" si="15"/>
        <v>0</v>
      </c>
      <c r="F88" s="27" t="e">
        <f>VLOOKUP(E88,Tab!$U$2:$V$255,2,TRUE)</f>
        <v>#N/A</v>
      </c>
      <c r="G88" s="28">
        <f t="shared" si="16"/>
        <v>486</v>
      </c>
      <c r="H88" s="28">
        <f t="shared" si="17"/>
        <v>0</v>
      </c>
      <c r="I88" s="28">
        <f t="shared" si="18"/>
        <v>0</v>
      </c>
      <c r="J88" s="29">
        <f t="shared" si="19"/>
        <v>486</v>
      </c>
      <c r="K88" s="30">
        <f t="shared" si="20"/>
        <v>162</v>
      </c>
      <c r="L88" s="31"/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80">
        <v>0</v>
      </c>
      <c r="U88" s="180">
        <v>0</v>
      </c>
      <c r="V88" s="180">
        <v>0</v>
      </c>
      <c r="W88" s="180">
        <v>486</v>
      </c>
      <c r="X88" s="180">
        <v>0</v>
      </c>
      <c r="Y88" s="180">
        <v>0</v>
      </c>
      <c r="Z88" s="180">
        <v>0</v>
      </c>
      <c r="AA88" s="196">
        <v>0</v>
      </c>
    </row>
    <row r="89" spans="1:27" ht="14.1" customHeight="1" x14ac:dyDescent="0.25">
      <c r="A89" s="23">
        <f t="shared" si="14"/>
        <v>76</v>
      </c>
      <c r="B89" s="159" t="s">
        <v>171</v>
      </c>
      <c r="C89" s="35">
        <v>13684</v>
      </c>
      <c r="D89" s="158" t="s">
        <v>67</v>
      </c>
      <c r="E89" s="27">
        <f t="shared" si="15"/>
        <v>481</v>
      </c>
      <c r="F89" s="27" t="e">
        <f>VLOOKUP(E89,Tab!$U$2:$V$255,2,TRUE)</f>
        <v>#N/A</v>
      </c>
      <c r="G89" s="28">
        <f t="shared" si="16"/>
        <v>481</v>
      </c>
      <c r="H89" s="28">
        <f t="shared" si="17"/>
        <v>0</v>
      </c>
      <c r="I89" s="28">
        <f t="shared" si="18"/>
        <v>0</v>
      </c>
      <c r="J89" s="29">
        <f t="shared" si="19"/>
        <v>481</v>
      </c>
      <c r="K89" s="30">
        <f t="shared" si="20"/>
        <v>160.33333333333334</v>
      </c>
      <c r="L89" s="31"/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80">
        <v>0</v>
      </c>
      <c r="U89" s="180">
        <v>481</v>
      </c>
      <c r="V89" s="180">
        <v>0</v>
      </c>
      <c r="W89" s="180">
        <v>0</v>
      </c>
      <c r="X89" s="180">
        <v>0</v>
      </c>
      <c r="Y89" s="180">
        <v>0</v>
      </c>
      <c r="Z89" s="180">
        <v>0</v>
      </c>
      <c r="AA89" s="196">
        <v>0</v>
      </c>
    </row>
    <row r="90" spans="1:27" ht="14.1" customHeight="1" x14ac:dyDescent="0.25">
      <c r="A90" s="23">
        <f t="shared" si="14"/>
        <v>77</v>
      </c>
      <c r="B90" s="159" t="s">
        <v>556</v>
      </c>
      <c r="C90" s="35">
        <v>11603</v>
      </c>
      <c r="D90" s="158" t="s">
        <v>44</v>
      </c>
      <c r="E90" s="27">
        <f t="shared" si="15"/>
        <v>478</v>
      </c>
      <c r="F90" s="27" t="e">
        <f>VLOOKUP(E90,Tab!$U$2:$V$255,2,TRUE)</f>
        <v>#N/A</v>
      </c>
      <c r="G90" s="28">
        <f t="shared" si="16"/>
        <v>478</v>
      </c>
      <c r="H90" s="28">
        <f t="shared" si="17"/>
        <v>0</v>
      </c>
      <c r="I90" s="28">
        <f t="shared" si="18"/>
        <v>0</v>
      </c>
      <c r="J90" s="29">
        <f t="shared" si="19"/>
        <v>478</v>
      </c>
      <c r="K90" s="30">
        <f t="shared" si="20"/>
        <v>159.33333333333334</v>
      </c>
      <c r="L90" s="31"/>
      <c r="M90" s="180">
        <v>478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96">
        <v>0</v>
      </c>
    </row>
    <row r="91" spans="1:27" ht="14.1" customHeight="1" x14ac:dyDescent="0.25">
      <c r="A91" s="23">
        <f t="shared" si="14"/>
        <v>78</v>
      </c>
      <c r="B91" s="159" t="s">
        <v>366</v>
      </c>
      <c r="C91" s="35">
        <v>13958</v>
      </c>
      <c r="D91" s="158" t="s">
        <v>41</v>
      </c>
      <c r="E91" s="27">
        <f t="shared" si="15"/>
        <v>469</v>
      </c>
      <c r="F91" s="27" t="e">
        <f>VLOOKUP(E91,Tab!$U$2:$V$255,2,TRUE)</f>
        <v>#N/A</v>
      </c>
      <c r="G91" s="28">
        <f t="shared" si="16"/>
        <v>469</v>
      </c>
      <c r="H91" s="28">
        <f t="shared" si="17"/>
        <v>0</v>
      </c>
      <c r="I91" s="28">
        <f t="shared" si="18"/>
        <v>0</v>
      </c>
      <c r="J91" s="29">
        <f t="shared" si="19"/>
        <v>469</v>
      </c>
      <c r="K91" s="30">
        <f t="shared" si="20"/>
        <v>156.33333333333334</v>
      </c>
      <c r="L91" s="31"/>
      <c r="M91" s="180">
        <v>0</v>
      </c>
      <c r="N91" s="180">
        <v>469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180">
        <v>0</v>
      </c>
      <c r="Z91" s="180">
        <v>0</v>
      </c>
      <c r="AA91" s="196">
        <v>0</v>
      </c>
    </row>
    <row r="92" spans="1:27" ht="14.1" customHeight="1" x14ac:dyDescent="0.25">
      <c r="A92" s="23">
        <f t="shared" si="14"/>
        <v>79</v>
      </c>
      <c r="B92" s="159" t="s">
        <v>131</v>
      </c>
      <c r="C92" s="130">
        <v>38</v>
      </c>
      <c r="D92" s="158" t="s">
        <v>26</v>
      </c>
      <c r="E92" s="27">
        <f t="shared" si="15"/>
        <v>468</v>
      </c>
      <c r="F92" s="27" t="e">
        <f>VLOOKUP(E92,Tab!$U$2:$V$255,2,TRUE)</f>
        <v>#N/A</v>
      </c>
      <c r="G92" s="28">
        <f t="shared" si="16"/>
        <v>468</v>
      </c>
      <c r="H92" s="28">
        <f t="shared" si="17"/>
        <v>0</v>
      </c>
      <c r="I92" s="28">
        <f t="shared" si="18"/>
        <v>0</v>
      </c>
      <c r="J92" s="29">
        <f t="shared" si="19"/>
        <v>468</v>
      </c>
      <c r="K92" s="30">
        <f t="shared" si="20"/>
        <v>156</v>
      </c>
      <c r="L92" s="31"/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468</v>
      </c>
      <c r="V92" s="180">
        <v>0</v>
      </c>
      <c r="W92" s="180">
        <v>0</v>
      </c>
      <c r="X92" s="180">
        <v>0</v>
      </c>
      <c r="Y92" s="180">
        <v>0</v>
      </c>
      <c r="Z92" s="180">
        <v>0</v>
      </c>
      <c r="AA92" s="196">
        <v>0</v>
      </c>
    </row>
    <row r="93" spans="1:27" ht="14.1" customHeight="1" x14ac:dyDescent="0.25">
      <c r="A93" s="23">
        <f t="shared" si="14"/>
        <v>80</v>
      </c>
      <c r="B93" s="159" t="s">
        <v>369</v>
      </c>
      <c r="C93" s="35">
        <v>14797</v>
      </c>
      <c r="D93" s="158" t="s">
        <v>65</v>
      </c>
      <c r="E93" s="27">
        <f t="shared" si="15"/>
        <v>0</v>
      </c>
      <c r="F93" s="27" t="e">
        <f>VLOOKUP(E93,Tab!$U$2:$V$255,2,TRUE)</f>
        <v>#N/A</v>
      </c>
      <c r="G93" s="28">
        <f t="shared" si="16"/>
        <v>468</v>
      </c>
      <c r="H93" s="28">
        <f t="shared" si="17"/>
        <v>0</v>
      </c>
      <c r="I93" s="28">
        <f t="shared" si="18"/>
        <v>0</v>
      </c>
      <c r="J93" s="29">
        <f t="shared" si="19"/>
        <v>468</v>
      </c>
      <c r="K93" s="30">
        <f t="shared" si="20"/>
        <v>156</v>
      </c>
      <c r="L93" s="31"/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0</v>
      </c>
      <c r="T93" s="180">
        <v>0</v>
      </c>
      <c r="U93" s="180">
        <v>0</v>
      </c>
      <c r="V93" s="180">
        <v>0</v>
      </c>
      <c r="W93" s="180">
        <v>468</v>
      </c>
      <c r="X93" s="180">
        <v>0</v>
      </c>
      <c r="Y93" s="180">
        <v>0</v>
      </c>
      <c r="Z93" s="180">
        <v>0</v>
      </c>
      <c r="AA93" s="196">
        <v>0</v>
      </c>
    </row>
    <row r="94" spans="1:27" ht="14.1" customHeight="1" x14ac:dyDescent="0.25">
      <c r="A94" s="23">
        <f t="shared" si="14"/>
        <v>81</v>
      </c>
      <c r="B94" s="159" t="s">
        <v>247</v>
      </c>
      <c r="C94" s="35">
        <v>8791</v>
      </c>
      <c r="D94" s="158" t="s">
        <v>41</v>
      </c>
      <c r="E94" s="27">
        <f t="shared" si="15"/>
        <v>0</v>
      </c>
      <c r="F94" s="27" t="e">
        <f>VLOOKUP(E94,Tab!$U$2:$V$255,2,TRUE)</f>
        <v>#N/A</v>
      </c>
      <c r="G94" s="28">
        <f t="shared" si="16"/>
        <v>464</v>
      </c>
      <c r="H94" s="28">
        <f t="shared" si="17"/>
        <v>0</v>
      </c>
      <c r="I94" s="28">
        <f t="shared" si="18"/>
        <v>0</v>
      </c>
      <c r="J94" s="29">
        <f t="shared" si="19"/>
        <v>464</v>
      </c>
      <c r="K94" s="30">
        <f t="shared" si="20"/>
        <v>154.66666666666666</v>
      </c>
      <c r="L94" s="31"/>
      <c r="M94" s="180">
        <v>0</v>
      </c>
      <c r="N94" s="180">
        <v>0</v>
      </c>
      <c r="O94" s="180">
        <v>0</v>
      </c>
      <c r="P94" s="180">
        <v>0</v>
      </c>
      <c r="Q94" s="180">
        <v>0</v>
      </c>
      <c r="R94" s="180">
        <v>0</v>
      </c>
      <c r="S94" s="180">
        <v>0</v>
      </c>
      <c r="T94" s="180">
        <v>0</v>
      </c>
      <c r="U94" s="180">
        <v>0</v>
      </c>
      <c r="V94" s="180">
        <v>0</v>
      </c>
      <c r="W94" s="180">
        <v>0</v>
      </c>
      <c r="X94" s="180">
        <v>0</v>
      </c>
      <c r="Y94" s="180">
        <v>0</v>
      </c>
      <c r="Z94" s="180">
        <v>0</v>
      </c>
      <c r="AA94" s="196">
        <v>464</v>
      </c>
    </row>
    <row r="95" spans="1:27" ht="14.1" customHeight="1" x14ac:dyDescent="0.25">
      <c r="A95" s="23">
        <f t="shared" si="14"/>
        <v>82</v>
      </c>
      <c r="B95" s="159" t="s">
        <v>517</v>
      </c>
      <c r="C95" s="35">
        <v>5090</v>
      </c>
      <c r="D95" s="158" t="s">
        <v>154</v>
      </c>
      <c r="E95" s="27">
        <f t="shared" si="15"/>
        <v>457</v>
      </c>
      <c r="F95" s="27" t="e">
        <f>VLOOKUP(E95,Tab!$U$2:$V$255,2,TRUE)</f>
        <v>#N/A</v>
      </c>
      <c r="G95" s="28">
        <f t="shared" si="16"/>
        <v>457</v>
      </c>
      <c r="H95" s="28">
        <f t="shared" si="17"/>
        <v>0</v>
      </c>
      <c r="I95" s="28">
        <f t="shared" si="18"/>
        <v>0</v>
      </c>
      <c r="J95" s="29">
        <f t="shared" si="19"/>
        <v>457</v>
      </c>
      <c r="K95" s="30">
        <f t="shared" si="20"/>
        <v>152.33333333333334</v>
      </c>
      <c r="L95" s="31"/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  <c r="S95" s="180">
        <v>0</v>
      </c>
      <c r="T95" s="180">
        <v>0</v>
      </c>
      <c r="U95" s="180">
        <v>0</v>
      </c>
      <c r="V95" s="180">
        <v>457</v>
      </c>
      <c r="W95" s="180">
        <v>0</v>
      </c>
      <c r="X95" s="180">
        <v>0</v>
      </c>
      <c r="Y95" s="180">
        <v>0</v>
      </c>
      <c r="Z95" s="180">
        <v>0</v>
      </c>
      <c r="AA95" s="196">
        <v>0</v>
      </c>
    </row>
    <row r="96" spans="1:27" ht="14.1" customHeight="1" x14ac:dyDescent="0.25">
      <c r="A96" s="23">
        <f t="shared" si="14"/>
        <v>83</v>
      </c>
      <c r="B96" s="159" t="s">
        <v>382</v>
      </c>
      <c r="C96" s="35">
        <v>11354</v>
      </c>
      <c r="D96" s="158" t="s">
        <v>49</v>
      </c>
      <c r="E96" s="27">
        <f t="shared" si="15"/>
        <v>455</v>
      </c>
      <c r="F96" s="27" t="e">
        <f>VLOOKUP(E96,Tab!$U$2:$V$255,2,TRUE)</f>
        <v>#N/A</v>
      </c>
      <c r="G96" s="28">
        <f t="shared" si="16"/>
        <v>455</v>
      </c>
      <c r="H96" s="28">
        <f t="shared" si="17"/>
        <v>0</v>
      </c>
      <c r="I96" s="28">
        <f t="shared" si="18"/>
        <v>0</v>
      </c>
      <c r="J96" s="29">
        <f t="shared" si="19"/>
        <v>455</v>
      </c>
      <c r="K96" s="30">
        <f t="shared" si="20"/>
        <v>151.66666666666666</v>
      </c>
      <c r="L96" s="31"/>
      <c r="M96" s="180">
        <v>455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  <c r="S96" s="180">
        <v>0</v>
      </c>
      <c r="T96" s="180">
        <v>0</v>
      </c>
      <c r="U96" s="180">
        <v>0</v>
      </c>
      <c r="V96" s="180">
        <v>0</v>
      </c>
      <c r="W96" s="180">
        <v>0</v>
      </c>
      <c r="X96" s="180">
        <v>0</v>
      </c>
      <c r="Y96" s="180">
        <v>0</v>
      </c>
      <c r="Z96" s="180">
        <v>0</v>
      </c>
      <c r="AA96" s="196">
        <v>0</v>
      </c>
    </row>
    <row r="97" spans="1:27" ht="14.1" customHeight="1" x14ac:dyDescent="0.25">
      <c r="A97" s="23">
        <f t="shared" si="14"/>
        <v>84</v>
      </c>
      <c r="B97" s="34" t="s">
        <v>256</v>
      </c>
      <c r="C97" s="35">
        <v>640</v>
      </c>
      <c r="D97" s="158" t="s">
        <v>36</v>
      </c>
      <c r="E97" s="27">
        <f t="shared" si="15"/>
        <v>449</v>
      </c>
      <c r="F97" s="27" t="e">
        <f>VLOOKUP(E97,Tab!$U$2:$V$255,2,TRUE)</f>
        <v>#N/A</v>
      </c>
      <c r="G97" s="28">
        <f t="shared" si="16"/>
        <v>449</v>
      </c>
      <c r="H97" s="28">
        <f t="shared" si="17"/>
        <v>0</v>
      </c>
      <c r="I97" s="28">
        <f t="shared" si="18"/>
        <v>0</v>
      </c>
      <c r="J97" s="29">
        <f t="shared" si="19"/>
        <v>449</v>
      </c>
      <c r="K97" s="30">
        <f t="shared" si="20"/>
        <v>149.66666666666666</v>
      </c>
      <c r="L97" s="31"/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449</v>
      </c>
      <c r="S97" s="180">
        <v>0</v>
      </c>
      <c r="T97" s="180">
        <v>0</v>
      </c>
      <c r="U97" s="180">
        <v>0</v>
      </c>
      <c r="V97" s="180">
        <v>0</v>
      </c>
      <c r="W97" s="180">
        <v>0</v>
      </c>
      <c r="X97" s="180">
        <v>0</v>
      </c>
      <c r="Y97" s="180">
        <v>0</v>
      </c>
      <c r="Z97" s="180">
        <v>0</v>
      </c>
      <c r="AA97" s="196">
        <v>0</v>
      </c>
    </row>
    <row r="98" spans="1:27" ht="14.1" customHeight="1" x14ac:dyDescent="0.25">
      <c r="A98" s="23">
        <f t="shared" si="14"/>
        <v>85</v>
      </c>
      <c r="B98" s="159" t="s">
        <v>102</v>
      </c>
      <c r="C98" s="35">
        <v>11751</v>
      </c>
      <c r="D98" s="158" t="s">
        <v>103</v>
      </c>
      <c r="E98" s="27">
        <f t="shared" si="15"/>
        <v>0</v>
      </c>
      <c r="F98" s="27" t="e">
        <f>VLOOKUP(E98,Tab!$U$2:$V$255,2,TRUE)</f>
        <v>#N/A</v>
      </c>
      <c r="G98" s="28">
        <f t="shared" si="16"/>
        <v>448</v>
      </c>
      <c r="H98" s="28">
        <f t="shared" si="17"/>
        <v>0</v>
      </c>
      <c r="I98" s="28">
        <f t="shared" si="18"/>
        <v>0</v>
      </c>
      <c r="J98" s="29">
        <f t="shared" si="19"/>
        <v>448</v>
      </c>
      <c r="K98" s="30">
        <f t="shared" si="20"/>
        <v>149.33333333333334</v>
      </c>
      <c r="L98" s="31"/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180">
        <v>448</v>
      </c>
      <c r="AA98" s="196">
        <v>0</v>
      </c>
    </row>
    <row r="99" spans="1:27" ht="14.1" customHeight="1" x14ac:dyDescent="0.25">
      <c r="A99" s="23">
        <f t="shared" si="14"/>
        <v>86</v>
      </c>
      <c r="B99" s="159" t="s">
        <v>487</v>
      </c>
      <c r="C99" s="35">
        <v>11468</v>
      </c>
      <c r="D99" s="158" t="s">
        <v>79</v>
      </c>
      <c r="E99" s="27">
        <f t="shared" si="15"/>
        <v>0</v>
      </c>
      <c r="F99" s="27" t="e">
        <f>VLOOKUP(E99,Tab!$U$2:$V$255,2,TRUE)</f>
        <v>#N/A</v>
      </c>
      <c r="G99" s="28">
        <f t="shared" si="16"/>
        <v>443</v>
      </c>
      <c r="H99" s="28">
        <f t="shared" si="17"/>
        <v>0</v>
      </c>
      <c r="I99" s="28">
        <f t="shared" si="18"/>
        <v>0</v>
      </c>
      <c r="J99" s="29">
        <f t="shared" si="19"/>
        <v>443</v>
      </c>
      <c r="K99" s="30">
        <f t="shared" si="20"/>
        <v>147.66666666666666</v>
      </c>
      <c r="L99" s="31"/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  <c r="S99" s="180">
        <v>0</v>
      </c>
      <c r="T99" s="180">
        <v>0</v>
      </c>
      <c r="U99" s="180">
        <v>0</v>
      </c>
      <c r="V99" s="180">
        <v>0</v>
      </c>
      <c r="W99" s="180">
        <v>0</v>
      </c>
      <c r="X99" s="180">
        <v>443</v>
      </c>
      <c r="Y99" s="180">
        <v>0</v>
      </c>
      <c r="Z99" s="180">
        <v>0</v>
      </c>
      <c r="AA99" s="196">
        <v>0</v>
      </c>
    </row>
    <row r="100" spans="1:27" ht="14.1" customHeight="1" x14ac:dyDescent="0.25">
      <c r="A100" s="23">
        <f t="shared" si="14"/>
        <v>87</v>
      </c>
      <c r="B100" s="159" t="s">
        <v>196</v>
      </c>
      <c r="C100" s="35">
        <v>12150</v>
      </c>
      <c r="D100" s="158" t="s">
        <v>39</v>
      </c>
      <c r="E100" s="27">
        <f t="shared" si="15"/>
        <v>442</v>
      </c>
      <c r="F100" s="27" t="e">
        <f>VLOOKUP(E100,Tab!$U$2:$V$255,2,TRUE)</f>
        <v>#N/A</v>
      </c>
      <c r="G100" s="28">
        <f t="shared" si="16"/>
        <v>442</v>
      </c>
      <c r="H100" s="28">
        <f t="shared" si="17"/>
        <v>0</v>
      </c>
      <c r="I100" s="28">
        <f t="shared" si="18"/>
        <v>0</v>
      </c>
      <c r="J100" s="29">
        <f t="shared" si="19"/>
        <v>442</v>
      </c>
      <c r="K100" s="30">
        <f t="shared" si="20"/>
        <v>147.33333333333334</v>
      </c>
      <c r="L100" s="31"/>
      <c r="M100" s="180">
        <v>0</v>
      </c>
      <c r="N100" s="180">
        <v>0</v>
      </c>
      <c r="O100" s="180">
        <v>0</v>
      </c>
      <c r="P100" s="180">
        <v>0</v>
      </c>
      <c r="Q100" s="180">
        <v>0</v>
      </c>
      <c r="R100" s="180">
        <v>442</v>
      </c>
      <c r="S100" s="180">
        <v>0</v>
      </c>
      <c r="T100" s="180">
        <v>0</v>
      </c>
      <c r="U100" s="180">
        <v>0</v>
      </c>
      <c r="V100" s="180">
        <v>0</v>
      </c>
      <c r="W100" s="180">
        <v>0</v>
      </c>
      <c r="X100" s="180">
        <v>0</v>
      </c>
      <c r="Y100" s="180">
        <v>0</v>
      </c>
      <c r="Z100" s="180">
        <v>0</v>
      </c>
      <c r="AA100" s="196">
        <v>0</v>
      </c>
    </row>
    <row r="101" spans="1:27" ht="14.1" customHeight="1" x14ac:dyDescent="0.25">
      <c r="A101" s="23">
        <f t="shared" si="14"/>
        <v>88</v>
      </c>
      <c r="B101" s="159" t="s">
        <v>571</v>
      </c>
      <c r="C101" s="35">
        <v>29</v>
      </c>
      <c r="D101" s="158" t="s">
        <v>44</v>
      </c>
      <c r="E101" s="27">
        <f t="shared" si="15"/>
        <v>441</v>
      </c>
      <c r="F101" s="27" t="e">
        <f>VLOOKUP(E101,Tab!$U$2:$V$255,2,TRUE)</f>
        <v>#N/A</v>
      </c>
      <c r="G101" s="28">
        <f t="shared" si="16"/>
        <v>441</v>
      </c>
      <c r="H101" s="28">
        <f t="shared" si="17"/>
        <v>0</v>
      </c>
      <c r="I101" s="28">
        <f t="shared" si="18"/>
        <v>0</v>
      </c>
      <c r="J101" s="29">
        <f t="shared" si="19"/>
        <v>441</v>
      </c>
      <c r="K101" s="30">
        <f t="shared" si="20"/>
        <v>147</v>
      </c>
      <c r="L101" s="31"/>
      <c r="M101" s="180">
        <v>0</v>
      </c>
      <c r="N101" s="180">
        <v>0</v>
      </c>
      <c r="O101" s="180">
        <v>441</v>
      </c>
      <c r="P101" s="180">
        <v>0</v>
      </c>
      <c r="Q101" s="180">
        <v>0</v>
      </c>
      <c r="R101" s="180">
        <v>0</v>
      </c>
      <c r="S101" s="180">
        <v>0</v>
      </c>
      <c r="T101" s="180">
        <v>0</v>
      </c>
      <c r="U101" s="180">
        <v>0</v>
      </c>
      <c r="V101" s="180">
        <v>0</v>
      </c>
      <c r="W101" s="180">
        <v>0</v>
      </c>
      <c r="X101" s="180">
        <v>0</v>
      </c>
      <c r="Y101" s="180">
        <v>0</v>
      </c>
      <c r="Z101" s="180">
        <v>0</v>
      </c>
      <c r="AA101" s="196">
        <v>0</v>
      </c>
    </row>
    <row r="102" spans="1:27" ht="14.1" customHeight="1" x14ac:dyDescent="0.25">
      <c r="A102" s="23">
        <f t="shared" si="14"/>
        <v>89</v>
      </c>
      <c r="B102" s="41" t="s">
        <v>456</v>
      </c>
      <c r="C102" s="58">
        <v>971</v>
      </c>
      <c r="D102" s="42" t="s">
        <v>41</v>
      </c>
      <c r="E102" s="27">
        <f t="shared" si="15"/>
        <v>0</v>
      </c>
      <c r="F102" s="27" t="e">
        <f>VLOOKUP(E102,Tab!$U$2:$V$255,2,TRUE)</f>
        <v>#N/A</v>
      </c>
      <c r="G102" s="28">
        <f t="shared" si="16"/>
        <v>438</v>
      </c>
      <c r="H102" s="28">
        <f t="shared" si="17"/>
        <v>0</v>
      </c>
      <c r="I102" s="28">
        <f t="shared" si="18"/>
        <v>0</v>
      </c>
      <c r="J102" s="29">
        <f t="shared" si="19"/>
        <v>438</v>
      </c>
      <c r="K102" s="30">
        <f t="shared" si="20"/>
        <v>146</v>
      </c>
      <c r="L102" s="31"/>
      <c r="M102" s="180">
        <v>0</v>
      </c>
      <c r="N102" s="180">
        <v>0</v>
      </c>
      <c r="O102" s="180">
        <v>0</v>
      </c>
      <c r="P102" s="180">
        <v>0</v>
      </c>
      <c r="Q102" s="180">
        <v>0</v>
      </c>
      <c r="R102" s="180">
        <v>0</v>
      </c>
      <c r="S102" s="180">
        <v>0</v>
      </c>
      <c r="T102" s="180">
        <v>0</v>
      </c>
      <c r="U102" s="180">
        <v>0</v>
      </c>
      <c r="V102" s="180">
        <v>0</v>
      </c>
      <c r="W102" s="180">
        <v>0</v>
      </c>
      <c r="X102" s="180">
        <v>0</v>
      </c>
      <c r="Y102" s="180">
        <v>0</v>
      </c>
      <c r="Z102" s="180">
        <v>0</v>
      </c>
      <c r="AA102" s="196">
        <v>438</v>
      </c>
    </row>
    <row r="103" spans="1:27" ht="14.1" customHeight="1" x14ac:dyDescent="0.25">
      <c r="A103" s="23">
        <f t="shared" si="14"/>
        <v>90</v>
      </c>
      <c r="B103" s="34" t="s">
        <v>229</v>
      </c>
      <c r="C103" s="35">
        <v>1659</v>
      </c>
      <c r="D103" s="158" t="s">
        <v>519</v>
      </c>
      <c r="E103" s="27">
        <f t="shared" si="15"/>
        <v>433</v>
      </c>
      <c r="F103" s="27" t="e">
        <f>VLOOKUP(E103,Tab!$U$2:$V$255,2,TRUE)</f>
        <v>#N/A</v>
      </c>
      <c r="G103" s="28">
        <f t="shared" si="16"/>
        <v>433</v>
      </c>
      <c r="H103" s="28">
        <f t="shared" si="17"/>
        <v>0</v>
      </c>
      <c r="I103" s="28">
        <f t="shared" si="18"/>
        <v>0</v>
      </c>
      <c r="J103" s="29">
        <f t="shared" si="19"/>
        <v>433</v>
      </c>
      <c r="K103" s="30">
        <f t="shared" si="20"/>
        <v>144.33333333333334</v>
      </c>
      <c r="L103" s="31"/>
      <c r="M103" s="180">
        <v>0</v>
      </c>
      <c r="N103" s="180">
        <v>0</v>
      </c>
      <c r="O103" s="180">
        <v>0</v>
      </c>
      <c r="P103" s="180">
        <v>0</v>
      </c>
      <c r="Q103" s="180">
        <v>0</v>
      </c>
      <c r="R103" s="180">
        <v>0</v>
      </c>
      <c r="S103" s="180">
        <v>0</v>
      </c>
      <c r="T103" s="180">
        <v>0</v>
      </c>
      <c r="U103" s="180">
        <v>0</v>
      </c>
      <c r="V103" s="180">
        <v>433</v>
      </c>
      <c r="W103" s="180">
        <v>0</v>
      </c>
      <c r="X103" s="180">
        <v>0</v>
      </c>
      <c r="Y103" s="180">
        <v>0</v>
      </c>
      <c r="Z103" s="180">
        <v>0</v>
      </c>
      <c r="AA103" s="196">
        <v>0</v>
      </c>
    </row>
    <row r="104" spans="1:27" ht="14.1" customHeight="1" x14ac:dyDescent="0.25">
      <c r="A104" s="23">
        <f t="shared" si="14"/>
        <v>91</v>
      </c>
      <c r="B104" s="159" t="s">
        <v>450</v>
      </c>
      <c r="C104" s="35">
        <v>11844</v>
      </c>
      <c r="D104" s="158" t="s">
        <v>44</v>
      </c>
      <c r="E104" s="27">
        <f t="shared" si="15"/>
        <v>429</v>
      </c>
      <c r="F104" s="27" t="e">
        <f>VLOOKUP(E104,Tab!$U$2:$V$255,2,TRUE)</f>
        <v>#N/A</v>
      </c>
      <c r="G104" s="28">
        <f t="shared" si="16"/>
        <v>429</v>
      </c>
      <c r="H104" s="28">
        <f t="shared" si="17"/>
        <v>0</v>
      </c>
      <c r="I104" s="28">
        <f t="shared" si="18"/>
        <v>0</v>
      </c>
      <c r="J104" s="29">
        <f t="shared" si="19"/>
        <v>429</v>
      </c>
      <c r="K104" s="30">
        <f t="shared" si="20"/>
        <v>143</v>
      </c>
      <c r="L104" s="31"/>
      <c r="M104" s="180">
        <v>0</v>
      </c>
      <c r="N104" s="180">
        <v>0</v>
      </c>
      <c r="O104" s="180">
        <v>0</v>
      </c>
      <c r="P104" s="180">
        <v>0</v>
      </c>
      <c r="Q104" s="180">
        <v>0</v>
      </c>
      <c r="R104" s="180">
        <v>429</v>
      </c>
      <c r="S104" s="180">
        <v>0</v>
      </c>
      <c r="T104" s="180">
        <v>0</v>
      </c>
      <c r="U104" s="180">
        <v>0</v>
      </c>
      <c r="V104" s="180">
        <v>0</v>
      </c>
      <c r="W104" s="180">
        <v>0</v>
      </c>
      <c r="X104" s="180">
        <v>0</v>
      </c>
      <c r="Y104" s="180">
        <v>0</v>
      </c>
      <c r="Z104" s="180">
        <v>0</v>
      </c>
      <c r="AA104" s="196">
        <v>0</v>
      </c>
    </row>
    <row r="105" spans="1:27" ht="14.1" customHeight="1" x14ac:dyDescent="0.25">
      <c r="A105" s="23">
        <f t="shared" si="14"/>
        <v>92</v>
      </c>
      <c r="B105" s="159" t="s">
        <v>175</v>
      </c>
      <c r="C105" s="35">
        <v>10105</v>
      </c>
      <c r="D105" s="158" t="s">
        <v>140</v>
      </c>
      <c r="E105" s="27">
        <f t="shared" si="15"/>
        <v>0</v>
      </c>
      <c r="F105" s="27" t="e">
        <f>VLOOKUP(E105,Tab!$U$2:$V$255,2,TRUE)</f>
        <v>#N/A</v>
      </c>
      <c r="G105" s="28">
        <f t="shared" si="16"/>
        <v>428</v>
      </c>
      <c r="H105" s="28">
        <f t="shared" si="17"/>
        <v>0</v>
      </c>
      <c r="I105" s="28">
        <f t="shared" si="18"/>
        <v>0</v>
      </c>
      <c r="J105" s="29">
        <f t="shared" si="19"/>
        <v>428</v>
      </c>
      <c r="K105" s="30">
        <f t="shared" si="20"/>
        <v>142.66666666666666</v>
      </c>
      <c r="L105" s="31"/>
      <c r="M105" s="180">
        <v>0</v>
      </c>
      <c r="N105" s="180">
        <v>0</v>
      </c>
      <c r="O105" s="180">
        <v>0</v>
      </c>
      <c r="P105" s="180">
        <v>0</v>
      </c>
      <c r="Q105" s="180">
        <v>0</v>
      </c>
      <c r="R105" s="180">
        <v>0</v>
      </c>
      <c r="S105" s="180">
        <v>0</v>
      </c>
      <c r="T105" s="180">
        <v>0</v>
      </c>
      <c r="U105" s="180">
        <v>0</v>
      </c>
      <c r="V105" s="180">
        <v>0</v>
      </c>
      <c r="W105" s="180">
        <v>0</v>
      </c>
      <c r="X105" s="180">
        <v>0</v>
      </c>
      <c r="Y105" s="180">
        <v>428</v>
      </c>
      <c r="Z105" s="180">
        <v>0</v>
      </c>
      <c r="AA105" s="196">
        <v>0</v>
      </c>
    </row>
    <row r="106" spans="1:27" ht="14.1" customHeight="1" x14ac:dyDescent="0.25">
      <c r="A106" s="23">
        <f t="shared" si="14"/>
        <v>93</v>
      </c>
      <c r="B106" s="41" t="s">
        <v>183</v>
      </c>
      <c r="C106" s="58">
        <v>13831</v>
      </c>
      <c r="D106" s="42" t="s">
        <v>49</v>
      </c>
      <c r="E106" s="27">
        <f t="shared" si="15"/>
        <v>425</v>
      </c>
      <c r="F106" s="27" t="e">
        <f>VLOOKUP(E106,Tab!$U$2:$V$255,2,TRUE)</f>
        <v>#N/A</v>
      </c>
      <c r="G106" s="28">
        <f t="shared" si="16"/>
        <v>425</v>
      </c>
      <c r="H106" s="28">
        <f t="shared" si="17"/>
        <v>0</v>
      </c>
      <c r="I106" s="28">
        <f t="shared" si="18"/>
        <v>0</v>
      </c>
      <c r="J106" s="29">
        <f t="shared" si="19"/>
        <v>425</v>
      </c>
      <c r="K106" s="30">
        <f t="shared" si="20"/>
        <v>141.66666666666666</v>
      </c>
      <c r="L106" s="31"/>
      <c r="M106" s="180">
        <v>425</v>
      </c>
      <c r="N106" s="180">
        <v>0</v>
      </c>
      <c r="O106" s="180">
        <v>0</v>
      </c>
      <c r="P106" s="180">
        <v>0</v>
      </c>
      <c r="Q106" s="180">
        <v>0</v>
      </c>
      <c r="R106" s="180">
        <v>0</v>
      </c>
      <c r="S106" s="180">
        <v>0</v>
      </c>
      <c r="T106" s="180">
        <v>0</v>
      </c>
      <c r="U106" s="180">
        <v>0</v>
      </c>
      <c r="V106" s="180">
        <v>0</v>
      </c>
      <c r="W106" s="180">
        <v>0</v>
      </c>
      <c r="X106" s="180">
        <v>0</v>
      </c>
      <c r="Y106" s="180">
        <v>0</v>
      </c>
      <c r="Z106" s="180">
        <v>0</v>
      </c>
      <c r="AA106" s="196">
        <v>0</v>
      </c>
    </row>
    <row r="107" spans="1:27" ht="14.1" customHeight="1" x14ac:dyDescent="0.25">
      <c r="A107" s="23">
        <f t="shared" si="14"/>
        <v>94</v>
      </c>
      <c r="B107" s="41" t="s">
        <v>236</v>
      </c>
      <c r="C107" s="58">
        <v>4857</v>
      </c>
      <c r="D107" s="42" t="s">
        <v>82</v>
      </c>
      <c r="E107" s="27">
        <f t="shared" si="15"/>
        <v>424</v>
      </c>
      <c r="F107" s="27" t="e">
        <f>VLOOKUP(E107,Tab!$U$2:$V$255,2,TRUE)</f>
        <v>#N/A</v>
      </c>
      <c r="G107" s="28">
        <f t="shared" si="16"/>
        <v>424</v>
      </c>
      <c r="H107" s="28">
        <f t="shared" si="17"/>
        <v>0</v>
      </c>
      <c r="I107" s="28">
        <f t="shared" si="18"/>
        <v>0</v>
      </c>
      <c r="J107" s="29">
        <f t="shared" si="19"/>
        <v>424</v>
      </c>
      <c r="K107" s="30">
        <f t="shared" si="20"/>
        <v>141.33333333333334</v>
      </c>
      <c r="L107" s="31"/>
      <c r="M107" s="180">
        <v>0</v>
      </c>
      <c r="N107" s="180">
        <v>0</v>
      </c>
      <c r="O107" s="180">
        <v>424</v>
      </c>
      <c r="P107" s="180">
        <v>0</v>
      </c>
      <c r="Q107" s="180">
        <v>0</v>
      </c>
      <c r="R107" s="180">
        <v>0</v>
      </c>
      <c r="S107" s="180">
        <v>0</v>
      </c>
      <c r="T107" s="180">
        <v>0</v>
      </c>
      <c r="U107" s="180">
        <v>0</v>
      </c>
      <c r="V107" s="180">
        <v>0</v>
      </c>
      <c r="W107" s="180">
        <v>0</v>
      </c>
      <c r="X107" s="180">
        <v>0</v>
      </c>
      <c r="Y107" s="180">
        <v>0</v>
      </c>
      <c r="Z107" s="180">
        <v>0</v>
      </c>
      <c r="AA107" s="196">
        <v>0</v>
      </c>
    </row>
    <row r="108" spans="1:27" ht="14.1" customHeight="1" x14ac:dyDescent="0.25">
      <c r="A108" s="23">
        <f t="shared" si="14"/>
        <v>95</v>
      </c>
      <c r="B108" s="41" t="s">
        <v>312</v>
      </c>
      <c r="C108" s="58">
        <v>3681</v>
      </c>
      <c r="D108" s="42" t="s">
        <v>82</v>
      </c>
      <c r="E108" s="27">
        <f t="shared" si="15"/>
        <v>421</v>
      </c>
      <c r="F108" s="27" t="e">
        <f>VLOOKUP(E108,Tab!$U$2:$V$255,2,TRUE)</f>
        <v>#N/A</v>
      </c>
      <c r="G108" s="28">
        <f t="shared" si="16"/>
        <v>421</v>
      </c>
      <c r="H108" s="28">
        <f t="shared" si="17"/>
        <v>0</v>
      </c>
      <c r="I108" s="28">
        <f t="shared" si="18"/>
        <v>0</v>
      </c>
      <c r="J108" s="29">
        <f t="shared" si="19"/>
        <v>421</v>
      </c>
      <c r="K108" s="30">
        <f t="shared" si="20"/>
        <v>140.33333333333334</v>
      </c>
      <c r="L108" s="31"/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421</v>
      </c>
      <c r="S108" s="180">
        <v>0</v>
      </c>
      <c r="T108" s="180">
        <v>0</v>
      </c>
      <c r="U108" s="180">
        <v>0</v>
      </c>
      <c r="V108" s="180">
        <v>0</v>
      </c>
      <c r="W108" s="180">
        <v>0</v>
      </c>
      <c r="X108" s="180">
        <v>0</v>
      </c>
      <c r="Y108" s="180">
        <v>0</v>
      </c>
      <c r="Z108" s="180">
        <v>0</v>
      </c>
      <c r="AA108" s="196">
        <v>0</v>
      </c>
    </row>
    <row r="109" spans="1:27" ht="14.1" customHeight="1" x14ac:dyDescent="0.25">
      <c r="A109" s="23">
        <f t="shared" si="14"/>
        <v>96</v>
      </c>
      <c r="B109" s="159" t="s">
        <v>329</v>
      </c>
      <c r="C109" s="35">
        <v>14653</v>
      </c>
      <c r="D109" s="158" t="s">
        <v>386</v>
      </c>
      <c r="E109" s="27">
        <f t="shared" si="15"/>
        <v>419</v>
      </c>
      <c r="F109" s="27" t="e">
        <f>VLOOKUP(E109,Tab!$U$2:$V$255,2,TRUE)</f>
        <v>#N/A</v>
      </c>
      <c r="G109" s="28">
        <f t="shared" si="16"/>
        <v>419</v>
      </c>
      <c r="H109" s="28">
        <f t="shared" si="17"/>
        <v>0</v>
      </c>
      <c r="I109" s="28">
        <f t="shared" si="18"/>
        <v>0</v>
      </c>
      <c r="J109" s="29">
        <f t="shared" si="19"/>
        <v>419</v>
      </c>
      <c r="K109" s="30">
        <f t="shared" si="20"/>
        <v>139.66666666666666</v>
      </c>
      <c r="L109" s="31"/>
      <c r="M109" s="180">
        <v>0</v>
      </c>
      <c r="N109" s="180">
        <v>419</v>
      </c>
      <c r="O109" s="180">
        <v>0</v>
      </c>
      <c r="P109" s="180">
        <v>0</v>
      </c>
      <c r="Q109" s="180">
        <v>0</v>
      </c>
      <c r="R109" s="180">
        <v>0</v>
      </c>
      <c r="S109" s="180">
        <v>0</v>
      </c>
      <c r="T109" s="180">
        <v>0</v>
      </c>
      <c r="U109" s="180">
        <v>0</v>
      </c>
      <c r="V109" s="180">
        <v>0</v>
      </c>
      <c r="W109" s="180">
        <v>0</v>
      </c>
      <c r="X109" s="180">
        <v>0</v>
      </c>
      <c r="Y109" s="180">
        <v>0</v>
      </c>
      <c r="Z109" s="180">
        <v>0</v>
      </c>
      <c r="AA109" s="196">
        <v>0</v>
      </c>
    </row>
    <row r="110" spans="1:27" ht="14.1" customHeight="1" x14ac:dyDescent="0.25">
      <c r="A110" s="23">
        <f t="shared" ref="A110:A141" si="21">A109+1</f>
        <v>97</v>
      </c>
      <c r="B110" s="159" t="s">
        <v>320</v>
      </c>
      <c r="C110" s="35">
        <v>14490</v>
      </c>
      <c r="D110" s="158" t="s">
        <v>588</v>
      </c>
      <c r="E110" s="27">
        <f t="shared" ref="E110:E141" si="22">MAX(M110:V110)</f>
        <v>417</v>
      </c>
      <c r="F110" s="27" t="e">
        <f>VLOOKUP(E110,Tab!$U$2:$V$255,2,TRUE)</f>
        <v>#N/A</v>
      </c>
      <c r="G110" s="28">
        <f t="shared" ref="G110:G141" si="23">LARGE(M110:AA110,1)</f>
        <v>417</v>
      </c>
      <c r="H110" s="28">
        <f t="shared" ref="H110:H141" si="24">LARGE(M110:AA110,2)</f>
        <v>0</v>
      </c>
      <c r="I110" s="28">
        <f t="shared" ref="I110:I141" si="25">LARGE(M110:AA110,3)</f>
        <v>0</v>
      </c>
      <c r="J110" s="29">
        <f t="shared" ref="J110:J141" si="26">SUM(G110:I110)</f>
        <v>417</v>
      </c>
      <c r="K110" s="30">
        <f t="shared" ref="K110:K141" si="27">J110/3</f>
        <v>139</v>
      </c>
      <c r="L110" s="31"/>
      <c r="M110" s="180">
        <v>0</v>
      </c>
      <c r="N110" s="180">
        <v>0</v>
      </c>
      <c r="O110" s="180">
        <v>0</v>
      </c>
      <c r="P110" s="180">
        <v>0</v>
      </c>
      <c r="Q110" s="180">
        <v>417</v>
      </c>
      <c r="R110" s="180">
        <v>0</v>
      </c>
      <c r="S110" s="180">
        <v>0</v>
      </c>
      <c r="T110" s="180">
        <v>0</v>
      </c>
      <c r="U110" s="180">
        <v>0</v>
      </c>
      <c r="V110" s="180">
        <v>0</v>
      </c>
      <c r="W110" s="180">
        <v>0</v>
      </c>
      <c r="X110" s="180">
        <v>0</v>
      </c>
      <c r="Y110" s="180">
        <v>0</v>
      </c>
      <c r="Z110" s="180">
        <v>0</v>
      </c>
      <c r="AA110" s="196">
        <v>0</v>
      </c>
    </row>
    <row r="111" spans="1:27" ht="14.1" customHeight="1" x14ac:dyDescent="0.25">
      <c r="A111" s="23">
        <f t="shared" si="21"/>
        <v>98</v>
      </c>
      <c r="B111" s="159" t="s">
        <v>130</v>
      </c>
      <c r="C111" s="35">
        <v>7371</v>
      </c>
      <c r="D111" s="158" t="s">
        <v>79</v>
      </c>
      <c r="E111" s="27">
        <f t="shared" si="22"/>
        <v>0</v>
      </c>
      <c r="F111" s="27" t="e">
        <f>VLOOKUP(E111,Tab!$U$2:$V$255,2,TRUE)</f>
        <v>#N/A</v>
      </c>
      <c r="G111" s="28">
        <f t="shared" si="23"/>
        <v>415</v>
      </c>
      <c r="H111" s="28">
        <f t="shared" si="24"/>
        <v>0</v>
      </c>
      <c r="I111" s="28">
        <f t="shared" si="25"/>
        <v>0</v>
      </c>
      <c r="J111" s="29">
        <f t="shared" si="26"/>
        <v>415</v>
      </c>
      <c r="K111" s="30">
        <f t="shared" si="27"/>
        <v>138.33333333333334</v>
      </c>
      <c r="L111" s="31"/>
      <c r="M111" s="180">
        <v>0</v>
      </c>
      <c r="N111" s="180">
        <v>0</v>
      </c>
      <c r="O111" s="180">
        <v>0</v>
      </c>
      <c r="P111" s="180">
        <v>0</v>
      </c>
      <c r="Q111" s="180">
        <v>0</v>
      </c>
      <c r="R111" s="180">
        <v>0</v>
      </c>
      <c r="S111" s="180">
        <v>0</v>
      </c>
      <c r="T111" s="180">
        <v>0</v>
      </c>
      <c r="U111" s="180">
        <v>0</v>
      </c>
      <c r="V111" s="180">
        <v>0</v>
      </c>
      <c r="W111" s="180">
        <v>0</v>
      </c>
      <c r="X111" s="180">
        <v>415</v>
      </c>
      <c r="Y111" s="180">
        <v>0</v>
      </c>
      <c r="Z111" s="180">
        <v>0</v>
      </c>
      <c r="AA111" s="196">
        <v>0</v>
      </c>
    </row>
    <row r="112" spans="1:27" ht="14.1" customHeight="1" x14ac:dyDescent="0.25">
      <c r="A112" s="23">
        <f t="shared" si="21"/>
        <v>99</v>
      </c>
      <c r="B112" s="159" t="s">
        <v>572</v>
      </c>
      <c r="C112" s="35">
        <v>4880</v>
      </c>
      <c r="D112" s="158" t="s">
        <v>44</v>
      </c>
      <c r="E112" s="27">
        <f t="shared" si="22"/>
        <v>414</v>
      </c>
      <c r="F112" s="27" t="e">
        <f>VLOOKUP(E112,Tab!$U$2:$V$255,2,TRUE)</f>
        <v>#N/A</v>
      </c>
      <c r="G112" s="28">
        <f t="shared" si="23"/>
        <v>414</v>
      </c>
      <c r="H112" s="28">
        <f t="shared" si="24"/>
        <v>0</v>
      </c>
      <c r="I112" s="28">
        <f t="shared" si="25"/>
        <v>0</v>
      </c>
      <c r="J112" s="29">
        <f t="shared" si="26"/>
        <v>414</v>
      </c>
      <c r="K112" s="30">
        <f t="shared" si="27"/>
        <v>138</v>
      </c>
      <c r="L112" s="31"/>
      <c r="M112" s="180">
        <v>0</v>
      </c>
      <c r="N112" s="180">
        <v>0</v>
      </c>
      <c r="O112" s="180">
        <v>414</v>
      </c>
      <c r="P112" s="180">
        <v>0</v>
      </c>
      <c r="Q112" s="180">
        <v>0</v>
      </c>
      <c r="R112" s="180">
        <v>0</v>
      </c>
      <c r="S112" s="180">
        <v>0</v>
      </c>
      <c r="T112" s="180">
        <v>0</v>
      </c>
      <c r="U112" s="180">
        <v>0</v>
      </c>
      <c r="V112" s="180">
        <v>0</v>
      </c>
      <c r="W112" s="180">
        <v>0</v>
      </c>
      <c r="X112" s="180">
        <v>0</v>
      </c>
      <c r="Y112" s="180">
        <v>0</v>
      </c>
      <c r="Z112" s="180">
        <v>0</v>
      </c>
      <c r="AA112" s="196">
        <v>0</v>
      </c>
    </row>
    <row r="113" spans="1:27" ht="14.1" customHeight="1" x14ac:dyDescent="0.25">
      <c r="A113" s="23">
        <f t="shared" si="21"/>
        <v>100</v>
      </c>
      <c r="B113" s="159" t="s">
        <v>101</v>
      </c>
      <c r="C113" s="35">
        <v>1012</v>
      </c>
      <c r="D113" s="158" t="s">
        <v>46</v>
      </c>
      <c r="E113" s="27">
        <f t="shared" si="22"/>
        <v>0</v>
      </c>
      <c r="F113" s="27" t="e">
        <f>VLOOKUP(E113,Tab!$U$2:$V$255,2,TRUE)</f>
        <v>#N/A</v>
      </c>
      <c r="G113" s="28">
        <f t="shared" si="23"/>
        <v>413</v>
      </c>
      <c r="H113" s="28">
        <f t="shared" si="24"/>
        <v>0</v>
      </c>
      <c r="I113" s="28">
        <f t="shared" si="25"/>
        <v>0</v>
      </c>
      <c r="J113" s="29">
        <f t="shared" si="26"/>
        <v>413</v>
      </c>
      <c r="K113" s="30">
        <f t="shared" si="27"/>
        <v>137.66666666666666</v>
      </c>
      <c r="L113" s="31"/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0</v>
      </c>
      <c r="T113" s="180">
        <v>0</v>
      </c>
      <c r="U113" s="180">
        <v>0</v>
      </c>
      <c r="V113" s="180">
        <v>0</v>
      </c>
      <c r="W113" s="180">
        <v>0</v>
      </c>
      <c r="X113" s="180">
        <v>413</v>
      </c>
      <c r="Y113" s="180">
        <v>0</v>
      </c>
      <c r="Z113" s="180">
        <v>0</v>
      </c>
      <c r="AA113" s="196">
        <v>0</v>
      </c>
    </row>
    <row r="114" spans="1:27" ht="14.1" customHeight="1" x14ac:dyDescent="0.25">
      <c r="A114" s="23">
        <f t="shared" si="21"/>
        <v>101</v>
      </c>
      <c r="B114" s="159" t="s">
        <v>493</v>
      </c>
      <c r="C114" s="35">
        <v>13255</v>
      </c>
      <c r="D114" s="158" t="s">
        <v>492</v>
      </c>
      <c r="E114" s="27">
        <f t="shared" si="22"/>
        <v>0</v>
      </c>
      <c r="F114" s="27" t="e">
        <f>VLOOKUP(E114,Tab!$U$2:$V$255,2,TRUE)</f>
        <v>#N/A</v>
      </c>
      <c r="G114" s="28">
        <f t="shared" si="23"/>
        <v>413</v>
      </c>
      <c r="H114" s="28">
        <f t="shared" si="24"/>
        <v>0</v>
      </c>
      <c r="I114" s="28">
        <f t="shared" si="25"/>
        <v>0</v>
      </c>
      <c r="J114" s="29">
        <f t="shared" si="26"/>
        <v>413</v>
      </c>
      <c r="K114" s="30">
        <f t="shared" si="27"/>
        <v>137.66666666666666</v>
      </c>
      <c r="L114" s="31"/>
      <c r="M114" s="180">
        <v>0</v>
      </c>
      <c r="N114" s="180">
        <v>0</v>
      </c>
      <c r="O114" s="180">
        <v>0</v>
      </c>
      <c r="P114" s="180">
        <v>0</v>
      </c>
      <c r="Q114" s="180">
        <v>0</v>
      </c>
      <c r="R114" s="180">
        <v>0</v>
      </c>
      <c r="S114" s="180">
        <v>0</v>
      </c>
      <c r="T114" s="180">
        <v>0</v>
      </c>
      <c r="U114" s="180">
        <v>0</v>
      </c>
      <c r="V114" s="180">
        <v>0</v>
      </c>
      <c r="W114" s="180">
        <v>0</v>
      </c>
      <c r="X114" s="180">
        <v>0</v>
      </c>
      <c r="Y114" s="180">
        <v>413</v>
      </c>
      <c r="Z114" s="180">
        <v>0</v>
      </c>
      <c r="AA114" s="196">
        <v>0</v>
      </c>
    </row>
    <row r="115" spans="1:27" ht="14.1" customHeight="1" x14ac:dyDescent="0.25">
      <c r="A115" s="23">
        <f t="shared" si="21"/>
        <v>102</v>
      </c>
      <c r="B115" s="159" t="s">
        <v>513</v>
      </c>
      <c r="C115" s="35">
        <v>13877</v>
      </c>
      <c r="D115" s="158" t="s">
        <v>187</v>
      </c>
      <c r="E115" s="27">
        <f t="shared" si="22"/>
        <v>412</v>
      </c>
      <c r="F115" s="27" t="e">
        <f>VLOOKUP(E115,Tab!$U$2:$V$255,2,TRUE)</f>
        <v>#N/A</v>
      </c>
      <c r="G115" s="28">
        <f t="shared" si="23"/>
        <v>412</v>
      </c>
      <c r="H115" s="28">
        <f t="shared" si="24"/>
        <v>0</v>
      </c>
      <c r="I115" s="28">
        <f t="shared" si="25"/>
        <v>0</v>
      </c>
      <c r="J115" s="29">
        <f t="shared" si="26"/>
        <v>412</v>
      </c>
      <c r="K115" s="30">
        <f t="shared" si="27"/>
        <v>137.33333333333334</v>
      </c>
      <c r="L115" s="31"/>
      <c r="M115" s="180">
        <v>0</v>
      </c>
      <c r="N115" s="180">
        <v>0</v>
      </c>
      <c r="O115" s="180">
        <v>0</v>
      </c>
      <c r="P115" s="180">
        <v>0</v>
      </c>
      <c r="Q115" s="180">
        <v>0</v>
      </c>
      <c r="R115" s="180">
        <v>0</v>
      </c>
      <c r="S115" s="180">
        <v>0</v>
      </c>
      <c r="T115" s="180">
        <v>0</v>
      </c>
      <c r="U115" s="180">
        <v>412</v>
      </c>
      <c r="V115" s="180">
        <v>0</v>
      </c>
      <c r="W115" s="180">
        <v>0</v>
      </c>
      <c r="X115" s="180">
        <v>0</v>
      </c>
      <c r="Y115" s="180">
        <v>0</v>
      </c>
      <c r="Z115" s="180">
        <v>0</v>
      </c>
      <c r="AA115" s="196">
        <v>0</v>
      </c>
    </row>
    <row r="116" spans="1:27" ht="14.1" customHeight="1" x14ac:dyDescent="0.25">
      <c r="A116" s="23">
        <f t="shared" si="21"/>
        <v>103</v>
      </c>
      <c r="B116" s="34" t="s">
        <v>607</v>
      </c>
      <c r="C116" s="35">
        <v>13238</v>
      </c>
      <c r="D116" s="158" t="s">
        <v>41</v>
      </c>
      <c r="E116" s="27">
        <f t="shared" si="22"/>
        <v>409</v>
      </c>
      <c r="F116" s="27" t="e">
        <f>VLOOKUP(E116,Tab!$U$2:$V$255,2,TRUE)</f>
        <v>#N/A</v>
      </c>
      <c r="G116" s="28">
        <f t="shared" si="23"/>
        <v>409</v>
      </c>
      <c r="H116" s="28">
        <f t="shared" si="24"/>
        <v>0</v>
      </c>
      <c r="I116" s="28">
        <f t="shared" si="25"/>
        <v>0</v>
      </c>
      <c r="J116" s="29">
        <f t="shared" si="26"/>
        <v>409</v>
      </c>
      <c r="K116" s="30">
        <f t="shared" si="27"/>
        <v>136.33333333333334</v>
      </c>
      <c r="L116" s="31"/>
      <c r="M116" s="180">
        <v>0</v>
      </c>
      <c r="N116" s="180">
        <v>0</v>
      </c>
      <c r="O116" s="180">
        <v>0</v>
      </c>
      <c r="P116" s="180">
        <v>0</v>
      </c>
      <c r="Q116" s="180">
        <v>409</v>
      </c>
      <c r="R116" s="180">
        <v>0</v>
      </c>
      <c r="S116" s="180">
        <v>0</v>
      </c>
      <c r="T116" s="180">
        <v>0</v>
      </c>
      <c r="U116" s="180">
        <v>0</v>
      </c>
      <c r="V116" s="180">
        <v>0</v>
      </c>
      <c r="W116" s="180">
        <v>0</v>
      </c>
      <c r="X116" s="180">
        <v>0</v>
      </c>
      <c r="Y116" s="180">
        <v>0</v>
      </c>
      <c r="Z116" s="180">
        <v>0</v>
      </c>
      <c r="AA116" s="196">
        <v>0</v>
      </c>
    </row>
    <row r="117" spans="1:27" ht="14.1" customHeight="1" x14ac:dyDescent="0.25">
      <c r="A117" s="23">
        <f t="shared" si="21"/>
        <v>104</v>
      </c>
      <c r="B117" s="41" t="s">
        <v>238</v>
      </c>
      <c r="C117" s="58">
        <v>342</v>
      </c>
      <c r="D117" s="42" t="s">
        <v>39</v>
      </c>
      <c r="E117" s="27">
        <f t="shared" si="22"/>
        <v>405</v>
      </c>
      <c r="F117" s="27" t="e">
        <f>VLOOKUP(E117,Tab!$U$2:$V$255,2,TRUE)</f>
        <v>#N/A</v>
      </c>
      <c r="G117" s="28">
        <f t="shared" si="23"/>
        <v>405</v>
      </c>
      <c r="H117" s="28">
        <f t="shared" si="24"/>
        <v>0</v>
      </c>
      <c r="I117" s="28">
        <f t="shared" si="25"/>
        <v>0</v>
      </c>
      <c r="J117" s="29">
        <f t="shared" si="26"/>
        <v>405</v>
      </c>
      <c r="K117" s="30">
        <f t="shared" si="27"/>
        <v>135</v>
      </c>
      <c r="L117" s="31"/>
      <c r="M117" s="180">
        <v>0</v>
      </c>
      <c r="N117" s="180">
        <v>0</v>
      </c>
      <c r="O117" s="180">
        <v>0</v>
      </c>
      <c r="P117" s="180">
        <v>0</v>
      </c>
      <c r="Q117" s="180">
        <v>0</v>
      </c>
      <c r="R117" s="180">
        <v>0</v>
      </c>
      <c r="S117" s="180">
        <v>0</v>
      </c>
      <c r="T117" s="180">
        <v>0</v>
      </c>
      <c r="U117" s="180">
        <v>0</v>
      </c>
      <c r="V117" s="180">
        <v>405</v>
      </c>
      <c r="W117" s="180">
        <v>0</v>
      </c>
      <c r="X117" s="180">
        <v>0</v>
      </c>
      <c r="Y117" s="180">
        <v>0</v>
      </c>
      <c r="Z117" s="180">
        <v>0</v>
      </c>
      <c r="AA117" s="196">
        <v>0</v>
      </c>
    </row>
    <row r="118" spans="1:27" ht="14.1" customHeight="1" x14ac:dyDescent="0.25">
      <c r="A118" s="23">
        <f t="shared" si="21"/>
        <v>105</v>
      </c>
      <c r="B118" s="159" t="s">
        <v>511</v>
      </c>
      <c r="C118" s="35">
        <v>567</v>
      </c>
      <c r="D118" s="158" t="s">
        <v>26</v>
      </c>
      <c r="E118" s="27">
        <f t="shared" si="22"/>
        <v>404</v>
      </c>
      <c r="F118" s="27" t="e">
        <f>VLOOKUP(E118,Tab!$U$2:$V$255,2,TRUE)</f>
        <v>#N/A</v>
      </c>
      <c r="G118" s="28">
        <f t="shared" si="23"/>
        <v>404</v>
      </c>
      <c r="H118" s="28">
        <f t="shared" si="24"/>
        <v>0</v>
      </c>
      <c r="I118" s="28">
        <f t="shared" si="25"/>
        <v>0</v>
      </c>
      <c r="J118" s="29">
        <f t="shared" si="26"/>
        <v>404</v>
      </c>
      <c r="K118" s="30">
        <f t="shared" si="27"/>
        <v>134.66666666666666</v>
      </c>
      <c r="L118" s="31"/>
      <c r="M118" s="180">
        <v>0</v>
      </c>
      <c r="N118" s="180">
        <v>0</v>
      </c>
      <c r="O118" s="180">
        <v>0</v>
      </c>
      <c r="P118" s="180">
        <v>0</v>
      </c>
      <c r="Q118" s="180">
        <v>0</v>
      </c>
      <c r="R118" s="180">
        <v>404</v>
      </c>
      <c r="S118" s="180">
        <v>0</v>
      </c>
      <c r="T118" s="180">
        <v>0</v>
      </c>
      <c r="U118" s="180">
        <v>0</v>
      </c>
      <c r="V118" s="180">
        <v>0</v>
      </c>
      <c r="W118" s="180">
        <v>0</v>
      </c>
      <c r="X118" s="180">
        <v>0</v>
      </c>
      <c r="Y118" s="180">
        <v>0</v>
      </c>
      <c r="Z118" s="180">
        <v>0</v>
      </c>
      <c r="AA118" s="196">
        <v>0</v>
      </c>
    </row>
    <row r="119" spans="1:27" ht="14.1" customHeight="1" x14ac:dyDescent="0.25">
      <c r="A119" s="23">
        <f t="shared" si="21"/>
        <v>106</v>
      </c>
      <c r="B119" s="34" t="s">
        <v>495</v>
      </c>
      <c r="C119" s="35">
        <v>5579</v>
      </c>
      <c r="D119" s="158" t="s">
        <v>494</v>
      </c>
      <c r="E119" s="27">
        <f t="shared" si="22"/>
        <v>0</v>
      </c>
      <c r="F119" s="27" t="e">
        <f>VLOOKUP(E119,Tab!$U$2:$V$255,2,TRUE)</f>
        <v>#N/A</v>
      </c>
      <c r="G119" s="28">
        <f t="shared" si="23"/>
        <v>403</v>
      </c>
      <c r="H119" s="28">
        <f t="shared" si="24"/>
        <v>0</v>
      </c>
      <c r="I119" s="28">
        <f t="shared" si="25"/>
        <v>0</v>
      </c>
      <c r="J119" s="29">
        <f t="shared" si="26"/>
        <v>403</v>
      </c>
      <c r="K119" s="30">
        <f t="shared" si="27"/>
        <v>134.33333333333334</v>
      </c>
      <c r="L119" s="31"/>
      <c r="M119" s="180">
        <v>0</v>
      </c>
      <c r="N119" s="180">
        <v>0</v>
      </c>
      <c r="O119" s="180">
        <v>0</v>
      </c>
      <c r="P119" s="180">
        <v>0</v>
      </c>
      <c r="Q119" s="180">
        <v>0</v>
      </c>
      <c r="R119" s="180">
        <v>0</v>
      </c>
      <c r="S119" s="180">
        <v>0</v>
      </c>
      <c r="T119" s="180">
        <v>0</v>
      </c>
      <c r="U119" s="180">
        <v>0</v>
      </c>
      <c r="V119" s="180">
        <v>0</v>
      </c>
      <c r="W119" s="180">
        <v>0</v>
      </c>
      <c r="X119" s="180">
        <v>0</v>
      </c>
      <c r="Y119" s="180">
        <v>403</v>
      </c>
      <c r="Z119" s="180">
        <v>0</v>
      </c>
      <c r="AA119" s="196">
        <v>0</v>
      </c>
    </row>
    <row r="120" spans="1:27" ht="14.1" customHeight="1" x14ac:dyDescent="0.25">
      <c r="A120" s="23">
        <f t="shared" si="21"/>
        <v>107</v>
      </c>
      <c r="B120" s="34" t="s">
        <v>509</v>
      </c>
      <c r="C120" s="35">
        <v>12405</v>
      </c>
      <c r="D120" s="36" t="s">
        <v>82</v>
      </c>
      <c r="E120" s="27">
        <f t="shared" si="22"/>
        <v>398</v>
      </c>
      <c r="F120" s="27" t="e">
        <f>VLOOKUP(E120,Tab!$U$2:$V$255,2,TRUE)</f>
        <v>#N/A</v>
      </c>
      <c r="G120" s="28">
        <f t="shared" si="23"/>
        <v>398</v>
      </c>
      <c r="H120" s="28">
        <f t="shared" si="24"/>
        <v>0</v>
      </c>
      <c r="I120" s="28">
        <f t="shared" si="25"/>
        <v>0</v>
      </c>
      <c r="J120" s="29">
        <f t="shared" si="26"/>
        <v>398</v>
      </c>
      <c r="K120" s="30">
        <f t="shared" si="27"/>
        <v>132.66666666666666</v>
      </c>
      <c r="L120" s="31"/>
      <c r="M120" s="180">
        <v>0</v>
      </c>
      <c r="N120" s="180">
        <v>0</v>
      </c>
      <c r="O120" s="180">
        <v>0</v>
      </c>
      <c r="P120" s="180">
        <v>0</v>
      </c>
      <c r="Q120" s="180">
        <v>0</v>
      </c>
      <c r="R120" s="180">
        <v>398</v>
      </c>
      <c r="S120" s="180">
        <v>0</v>
      </c>
      <c r="T120" s="180">
        <v>0</v>
      </c>
      <c r="U120" s="180">
        <v>0</v>
      </c>
      <c r="V120" s="180">
        <v>0</v>
      </c>
      <c r="W120" s="180">
        <v>0</v>
      </c>
      <c r="X120" s="180">
        <v>0</v>
      </c>
      <c r="Y120" s="180">
        <v>0</v>
      </c>
      <c r="Z120" s="180">
        <v>0</v>
      </c>
      <c r="AA120" s="196">
        <v>0</v>
      </c>
    </row>
    <row r="121" spans="1:27" ht="14.1" customHeight="1" x14ac:dyDescent="0.25">
      <c r="A121" s="23">
        <f t="shared" si="21"/>
        <v>108</v>
      </c>
      <c r="B121" s="159" t="s">
        <v>514</v>
      </c>
      <c r="C121" s="35">
        <v>13717</v>
      </c>
      <c r="D121" s="158" t="s">
        <v>112</v>
      </c>
      <c r="E121" s="27">
        <f t="shared" si="22"/>
        <v>397</v>
      </c>
      <c r="F121" s="27" t="e">
        <f>VLOOKUP(E121,Tab!$U$2:$V$255,2,TRUE)</f>
        <v>#N/A</v>
      </c>
      <c r="G121" s="28">
        <f t="shared" si="23"/>
        <v>397</v>
      </c>
      <c r="H121" s="28">
        <f t="shared" si="24"/>
        <v>0</v>
      </c>
      <c r="I121" s="28">
        <f t="shared" si="25"/>
        <v>0</v>
      </c>
      <c r="J121" s="29">
        <f t="shared" si="26"/>
        <v>397</v>
      </c>
      <c r="K121" s="30">
        <f t="shared" si="27"/>
        <v>132.33333333333334</v>
      </c>
      <c r="L121" s="31"/>
      <c r="M121" s="180">
        <v>0</v>
      </c>
      <c r="N121" s="180">
        <v>0</v>
      </c>
      <c r="O121" s="180">
        <v>0</v>
      </c>
      <c r="P121" s="180">
        <v>0</v>
      </c>
      <c r="Q121" s="180">
        <v>0</v>
      </c>
      <c r="R121" s="180">
        <v>0</v>
      </c>
      <c r="S121" s="180">
        <v>0</v>
      </c>
      <c r="T121" s="180">
        <v>0</v>
      </c>
      <c r="U121" s="180">
        <v>397</v>
      </c>
      <c r="V121" s="180">
        <v>0</v>
      </c>
      <c r="W121" s="180">
        <v>0</v>
      </c>
      <c r="X121" s="180">
        <v>0</v>
      </c>
      <c r="Y121" s="180">
        <v>0</v>
      </c>
      <c r="Z121" s="180">
        <v>0</v>
      </c>
      <c r="AA121" s="196">
        <v>0</v>
      </c>
    </row>
    <row r="122" spans="1:27" ht="14.1" customHeight="1" x14ac:dyDescent="0.25">
      <c r="A122" s="23">
        <f t="shared" si="21"/>
        <v>109</v>
      </c>
      <c r="B122" s="159" t="s">
        <v>321</v>
      </c>
      <c r="C122" s="35">
        <v>5264</v>
      </c>
      <c r="D122" s="158" t="s">
        <v>41</v>
      </c>
      <c r="E122" s="27">
        <f t="shared" si="22"/>
        <v>394</v>
      </c>
      <c r="F122" s="27" t="e">
        <f>VLOOKUP(E122,Tab!$U$2:$V$255,2,TRUE)</f>
        <v>#N/A</v>
      </c>
      <c r="G122" s="28">
        <f t="shared" si="23"/>
        <v>394</v>
      </c>
      <c r="H122" s="28">
        <f t="shared" si="24"/>
        <v>0</v>
      </c>
      <c r="I122" s="28">
        <f t="shared" si="25"/>
        <v>0</v>
      </c>
      <c r="J122" s="29">
        <f t="shared" si="26"/>
        <v>394</v>
      </c>
      <c r="K122" s="30">
        <f t="shared" si="27"/>
        <v>131.33333333333334</v>
      </c>
      <c r="L122" s="31"/>
      <c r="M122" s="180">
        <v>0</v>
      </c>
      <c r="N122" s="180">
        <v>394</v>
      </c>
      <c r="O122" s="180">
        <v>0</v>
      </c>
      <c r="P122" s="180">
        <v>0</v>
      </c>
      <c r="Q122" s="180">
        <v>0</v>
      </c>
      <c r="R122" s="180">
        <v>0</v>
      </c>
      <c r="S122" s="180">
        <v>0</v>
      </c>
      <c r="T122" s="180">
        <v>0</v>
      </c>
      <c r="U122" s="180">
        <v>0</v>
      </c>
      <c r="V122" s="180">
        <v>0</v>
      </c>
      <c r="W122" s="180">
        <v>0</v>
      </c>
      <c r="X122" s="180">
        <v>0</v>
      </c>
      <c r="Y122" s="180">
        <v>0</v>
      </c>
      <c r="Z122" s="180">
        <v>0</v>
      </c>
      <c r="AA122" s="196">
        <v>0</v>
      </c>
    </row>
    <row r="123" spans="1:27" ht="14.1" customHeight="1" x14ac:dyDescent="0.25">
      <c r="A123" s="23">
        <f t="shared" si="21"/>
        <v>110</v>
      </c>
      <c r="B123" s="34" t="s">
        <v>573</v>
      </c>
      <c r="C123" s="35">
        <v>8726</v>
      </c>
      <c r="D123" s="158" t="s">
        <v>44</v>
      </c>
      <c r="E123" s="27">
        <f t="shared" si="22"/>
        <v>386</v>
      </c>
      <c r="F123" s="27" t="e">
        <f>VLOOKUP(E123,Tab!$U$2:$V$255,2,TRUE)</f>
        <v>#N/A</v>
      </c>
      <c r="G123" s="28">
        <f t="shared" si="23"/>
        <v>386</v>
      </c>
      <c r="H123" s="28">
        <f t="shared" si="24"/>
        <v>0</v>
      </c>
      <c r="I123" s="28">
        <f t="shared" si="25"/>
        <v>0</v>
      </c>
      <c r="J123" s="29">
        <f t="shared" si="26"/>
        <v>386</v>
      </c>
      <c r="K123" s="30">
        <f t="shared" si="27"/>
        <v>128.66666666666666</v>
      </c>
      <c r="L123" s="31"/>
      <c r="M123" s="180">
        <v>0</v>
      </c>
      <c r="N123" s="180">
        <v>0</v>
      </c>
      <c r="O123" s="180">
        <v>386</v>
      </c>
      <c r="P123" s="180">
        <v>0</v>
      </c>
      <c r="Q123" s="180">
        <v>0</v>
      </c>
      <c r="R123" s="180">
        <v>0</v>
      </c>
      <c r="S123" s="180">
        <v>0</v>
      </c>
      <c r="T123" s="180">
        <v>0</v>
      </c>
      <c r="U123" s="180">
        <v>0</v>
      </c>
      <c r="V123" s="180">
        <v>0</v>
      </c>
      <c r="W123" s="180">
        <v>0</v>
      </c>
      <c r="X123" s="180">
        <v>0</v>
      </c>
      <c r="Y123" s="180">
        <v>0</v>
      </c>
      <c r="Z123" s="180">
        <v>0</v>
      </c>
      <c r="AA123" s="196">
        <v>0</v>
      </c>
    </row>
    <row r="124" spans="1:27" ht="14.1" customHeight="1" x14ac:dyDescent="0.25">
      <c r="A124" s="23">
        <f t="shared" si="21"/>
        <v>111</v>
      </c>
      <c r="B124" s="159" t="s">
        <v>315</v>
      </c>
      <c r="C124" s="35">
        <v>13833</v>
      </c>
      <c r="D124" s="158" t="s">
        <v>140</v>
      </c>
      <c r="E124" s="27">
        <f t="shared" si="22"/>
        <v>0</v>
      </c>
      <c r="F124" s="27" t="e">
        <f>VLOOKUP(E124,Tab!$U$2:$V$255,2,TRUE)</f>
        <v>#N/A</v>
      </c>
      <c r="G124" s="28">
        <f t="shared" si="23"/>
        <v>382</v>
      </c>
      <c r="H124" s="28">
        <f t="shared" si="24"/>
        <v>0</v>
      </c>
      <c r="I124" s="28">
        <f t="shared" si="25"/>
        <v>0</v>
      </c>
      <c r="J124" s="29">
        <f t="shared" si="26"/>
        <v>382</v>
      </c>
      <c r="K124" s="30">
        <f t="shared" si="27"/>
        <v>127.33333333333333</v>
      </c>
      <c r="L124" s="31"/>
      <c r="M124" s="180">
        <v>0</v>
      </c>
      <c r="N124" s="180">
        <v>0</v>
      </c>
      <c r="O124" s="180">
        <v>0</v>
      </c>
      <c r="P124" s="180">
        <v>0</v>
      </c>
      <c r="Q124" s="180">
        <v>0</v>
      </c>
      <c r="R124" s="180">
        <v>0</v>
      </c>
      <c r="S124" s="180">
        <v>0</v>
      </c>
      <c r="T124" s="180">
        <v>0</v>
      </c>
      <c r="U124" s="180">
        <v>0</v>
      </c>
      <c r="V124" s="180">
        <v>0</v>
      </c>
      <c r="W124" s="180">
        <v>0</v>
      </c>
      <c r="X124" s="180">
        <v>0</v>
      </c>
      <c r="Y124" s="180">
        <v>382</v>
      </c>
      <c r="Z124" s="180">
        <v>0</v>
      </c>
      <c r="AA124" s="196">
        <v>0</v>
      </c>
    </row>
    <row r="125" spans="1:27" ht="14.1" customHeight="1" x14ac:dyDescent="0.25">
      <c r="A125" s="23">
        <f t="shared" si="21"/>
        <v>112</v>
      </c>
      <c r="B125" s="159" t="s">
        <v>558</v>
      </c>
      <c r="C125" s="35">
        <v>11866</v>
      </c>
      <c r="D125" s="158" t="s">
        <v>79</v>
      </c>
      <c r="E125" s="27">
        <f t="shared" si="22"/>
        <v>367</v>
      </c>
      <c r="F125" s="27" t="e">
        <f>VLOOKUP(E125,Tab!$U$2:$V$255,2,TRUE)</f>
        <v>#N/A</v>
      </c>
      <c r="G125" s="28">
        <f t="shared" si="23"/>
        <v>367</v>
      </c>
      <c r="H125" s="28">
        <f t="shared" si="24"/>
        <v>0</v>
      </c>
      <c r="I125" s="28">
        <f t="shared" si="25"/>
        <v>0</v>
      </c>
      <c r="J125" s="29">
        <f t="shared" si="26"/>
        <v>367</v>
      </c>
      <c r="K125" s="30">
        <f t="shared" si="27"/>
        <v>122.33333333333333</v>
      </c>
      <c r="L125" s="31"/>
      <c r="M125" s="180">
        <v>0</v>
      </c>
      <c r="N125" s="180">
        <v>367</v>
      </c>
      <c r="O125" s="180">
        <v>0</v>
      </c>
      <c r="P125" s="180">
        <v>0</v>
      </c>
      <c r="Q125" s="180">
        <v>0</v>
      </c>
      <c r="R125" s="180">
        <v>0</v>
      </c>
      <c r="S125" s="180">
        <v>0</v>
      </c>
      <c r="T125" s="180">
        <v>0</v>
      </c>
      <c r="U125" s="180">
        <v>0</v>
      </c>
      <c r="V125" s="180">
        <v>0</v>
      </c>
      <c r="W125" s="180">
        <v>0</v>
      </c>
      <c r="X125" s="180">
        <v>0</v>
      </c>
      <c r="Y125" s="180">
        <v>0</v>
      </c>
      <c r="Z125" s="180">
        <v>0</v>
      </c>
      <c r="AA125" s="196">
        <v>0</v>
      </c>
    </row>
    <row r="126" spans="1:27" ht="14.1" customHeight="1" x14ac:dyDescent="0.25">
      <c r="A126" s="23">
        <f t="shared" si="21"/>
        <v>113</v>
      </c>
      <c r="B126" s="159" t="s">
        <v>516</v>
      </c>
      <c r="C126" s="35">
        <v>1009</v>
      </c>
      <c r="D126" s="158" t="s">
        <v>515</v>
      </c>
      <c r="E126" s="27">
        <f t="shared" si="22"/>
        <v>362</v>
      </c>
      <c r="F126" s="27" t="e">
        <f>VLOOKUP(E126,Tab!$U$2:$V$255,2,TRUE)</f>
        <v>#N/A</v>
      </c>
      <c r="G126" s="28">
        <f t="shared" si="23"/>
        <v>362</v>
      </c>
      <c r="H126" s="28">
        <f t="shared" si="24"/>
        <v>0</v>
      </c>
      <c r="I126" s="28">
        <f t="shared" si="25"/>
        <v>0</v>
      </c>
      <c r="J126" s="29">
        <f t="shared" si="26"/>
        <v>362</v>
      </c>
      <c r="K126" s="30">
        <f t="shared" si="27"/>
        <v>120.66666666666667</v>
      </c>
      <c r="L126" s="31"/>
      <c r="M126" s="180">
        <v>0</v>
      </c>
      <c r="N126" s="180">
        <v>0</v>
      </c>
      <c r="O126" s="180">
        <v>0</v>
      </c>
      <c r="P126" s="180">
        <v>0</v>
      </c>
      <c r="Q126" s="180">
        <v>0</v>
      </c>
      <c r="R126" s="180">
        <v>0</v>
      </c>
      <c r="S126" s="180">
        <v>0</v>
      </c>
      <c r="T126" s="180">
        <v>0</v>
      </c>
      <c r="U126" s="180">
        <v>362</v>
      </c>
      <c r="V126" s="180">
        <v>0</v>
      </c>
      <c r="W126" s="180">
        <v>0</v>
      </c>
      <c r="X126" s="180">
        <v>0</v>
      </c>
      <c r="Y126" s="180">
        <v>0</v>
      </c>
      <c r="Z126" s="180">
        <v>0</v>
      </c>
      <c r="AA126" s="196">
        <v>0</v>
      </c>
    </row>
    <row r="127" spans="1:27" ht="14.1" customHeight="1" x14ac:dyDescent="0.25">
      <c r="A127" s="23">
        <f t="shared" si="21"/>
        <v>114</v>
      </c>
      <c r="B127" s="159" t="s">
        <v>61</v>
      </c>
      <c r="C127" s="35">
        <v>13852</v>
      </c>
      <c r="D127" s="158" t="s">
        <v>60</v>
      </c>
      <c r="E127" s="27">
        <f t="shared" si="22"/>
        <v>359</v>
      </c>
      <c r="F127" s="27" t="e">
        <f>VLOOKUP(E127,Tab!$U$2:$V$255,2,TRUE)</f>
        <v>#N/A</v>
      </c>
      <c r="G127" s="28">
        <f t="shared" si="23"/>
        <v>359</v>
      </c>
      <c r="H127" s="28">
        <f t="shared" si="24"/>
        <v>0</v>
      </c>
      <c r="I127" s="28">
        <f t="shared" si="25"/>
        <v>0</v>
      </c>
      <c r="J127" s="29">
        <f t="shared" si="26"/>
        <v>359</v>
      </c>
      <c r="K127" s="30">
        <f t="shared" si="27"/>
        <v>119.66666666666667</v>
      </c>
      <c r="L127" s="31"/>
      <c r="M127" s="180">
        <v>0</v>
      </c>
      <c r="N127" s="180">
        <v>0</v>
      </c>
      <c r="O127" s="180">
        <v>0</v>
      </c>
      <c r="P127" s="180">
        <v>0</v>
      </c>
      <c r="Q127" s="180">
        <v>0</v>
      </c>
      <c r="R127" s="180">
        <v>359</v>
      </c>
      <c r="S127" s="180">
        <v>0</v>
      </c>
      <c r="T127" s="180">
        <v>0</v>
      </c>
      <c r="U127" s="180">
        <v>0</v>
      </c>
      <c r="V127" s="180">
        <v>0</v>
      </c>
      <c r="W127" s="180">
        <v>0</v>
      </c>
      <c r="X127" s="180">
        <v>0</v>
      </c>
      <c r="Y127" s="180">
        <v>0</v>
      </c>
      <c r="Z127" s="180">
        <v>0</v>
      </c>
      <c r="AA127" s="196">
        <v>0</v>
      </c>
    </row>
    <row r="128" spans="1:27" ht="14.1" customHeight="1" x14ac:dyDescent="0.25">
      <c r="A128" s="23">
        <f t="shared" si="21"/>
        <v>115</v>
      </c>
      <c r="B128" s="159" t="s">
        <v>602</v>
      </c>
      <c r="C128" s="35">
        <v>14470</v>
      </c>
      <c r="D128" s="158" t="s">
        <v>79</v>
      </c>
      <c r="E128" s="27">
        <f t="shared" si="22"/>
        <v>359</v>
      </c>
      <c r="F128" s="27" t="e">
        <f>VLOOKUP(E128,Tab!$U$2:$V$255,2,TRUE)</f>
        <v>#N/A</v>
      </c>
      <c r="G128" s="28">
        <f t="shared" si="23"/>
        <v>359</v>
      </c>
      <c r="H128" s="28">
        <f t="shared" si="24"/>
        <v>0</v>
      </c>
      <c r="I128" s="28">
        <f t="shared" si="25"/>
        <v>0</v>
      </c>
      <c r="J128" s="29">
        <f t="shared" si="26"/>
        <v>359</v>
      </c>
      <c r="K128" s="30">
        <f t="shared" si="27"/>
        <v>119.66666666666667</v>
      </c>
      <c r="L128" s="31"/>
      <c r="M128" s="180">
        <v>0</v>
      </c>
      <c r="N128" s="180">
        <v>0</v>
      </c>
      <c r="O128" s="180">
        <v>0</v>
      </c>
      <c r="P128" s="180">
        <v>359</v>
      </c>
      <c r="Q128" s="180">
        <v>0</v>
      </c>
      <c r="R128" s="180">
        <v>0</v>
      </c>
      <c r="S128" s="180">
        <v>0</v>
      </c>
      <c r="T128" s="180">
        <v>0</v>
      </c>
      <c r="U128" s="180">
        <v>0</v>
      </c>
      <c r="V128" s="180">
        <v>0</v>
      </c>
      <c r="W128" s="180">
        <v>0</v>
      </c>
      <c r="X128" s="180">
        <v>0</v>
      </c>
      <c r="Y128" s="180">
        <v>0</v>
      </c>
      <c r="Z128" s="180">
        <v>0</v>
      </c>
      <c r="AA128" s="196">
        <v>0</v>
      </c>
    </row>
    <row r="129" spans="1:27" ht="14.1" customHeight="1" x14ac:dyDescent="0.25">
      <c r="A129" s="23">
        <f t="shared" si="21"/>
        <v>116</v>
      </c>
      <c r="B129" s="159" t="s">
        <v>376</v>
      </c>
      <c r="C129" s="35">
        <v>14469</v>
      </c>
      <c r="D129" s="158" t="s">
        <v>79</v>
      </c>
      <c r="E129" s="27">
        <f t="shared" si="22"/>
        <v>0</v>
      </c>
      <c r="F129" s="27" t="e">
        <f>VLOOKUP(E129,Tab!$U$2:$V$255,2,TRUE)</f>
        <v>#N/A</v>
      </c>
      <c r="G129" s="28">
        <f t="shared" si="23"/>
        <v>346</v>
      </c>
      <c r="H129" s="28">
        <f t="shared" si="24"/>
        <v>0</v>
      </c>
      <c r="I129" s="28">
        <f t="shared" si="25"/>
        <v>0</v>
      </c>
      <c r="J129" s="29">
        <f t="shared" si="26"/>
        <v>346</v>
      </c>
      <c r="K129" s="30">
        <f t="shared" si="27"/>
        <v>115.33333333333333</v>
      </c>
      <c r="L129" s="31"/>
      <c r="M129" s="180">
        <v>0</v>
      </c>
      <c r="N129" s="180">
        <v>0</v>
      </c>
      <c r="O129" s="180">
        <v>0</v>
      </c>
      <c r="P129" s="180">
        <v>0</v>
      </c>
      <c r="Q129" s="180">
        <v>0</v>
      </c>
      <c r="R129" s="180">
        <v>0</v>
      </c>
      <c r="S129" s="180">
        <v>0</v>
      </c>
      <c r="T129" s="180">
        <v>0</v>
      </c>
      <c r="U129" s="180">
        <v>0</v>
      </c>
      <c r="V129" s="180">
        <v>0</v>
      </c>
      <c r="W129" s="180">
        <v>0</v>
      </c>
      <c r="X129" s="180">
        <v>346</v>
      </c>
      <c r="Y129" s="180">
        <v>0</v>
      </c>
      <c r="Z129" s="180">
        <v>0</v>
      </c>
      <c r="AA129" s="196">
        <v>0</v>
      </c>
    </row>
    <row r="130" spans="1:27" ht="14.1" customHeight="1" x14ac:dyDescent="0.25">
      <c r="A130" s="23">
        <f t="shared" si="21"/>
        <v>117</v>
      </c>
      <c r="B130" s="159" t="s">
        <v>467</v>
      </c>
      <c r="C130" s="35">
        <v>5302</v>
      </c>
      <c r="D130" s="158" t="s">
        <v>103</v>
      </c>
      <c r="E130" s="27">
        <f t="shared" si="22"/>
        <v>0</v>
      </c>
      <c r="F130" s="27" t="e">
        <f>VLOOKUP(E130,Tab!$U$2:$V$255,2,TRUE)</f>
        <v>#N/A</v>
      </c>
      <c r="G130" s="28">
        <f t="shared" si="23"/>
        <v>345</v>
      </c>
      <c r="H130" s="28">
        <f t="shared" si="24"/>
        <v>0</v>
      </c>
      <c r="I130" s="28">
        <f t="shared" si="25"/>
        <v>0</v>
      </c>
      <c r="J130" s="29">
        <f t="shared" si="26"/>
        <v>345</v>
      </c>
      <c r="K130" s="30">
        <f t="shared" si="27"/>
        <v>115</v>
      </c>
      <c r="L130" s="31"/>
      <c r="M130" s="180">
        <v>0</v>
      </c>
      <c r="N130" s="180">
        <v>0</v>
      </c>
      <c r="O130" s="180">
        <v>0</v>
      </c>
      <c r="P130" s="180">
        <v>0</v>
      </c>
      <c r="Q130" s="180">
        <v>0</v>
      </c>
      <c r="R130" s="180">
        <v>0</v>
      </c>
      <c r="S130" s="180">
        <v>0</v>
      </c>
      <c r="T130" s="180">
        <v>0</v>
      </c>
      <c r="U130" s="180">
        <v>0</v>
      </c>
      <c r="V130" s="180">
        <v>0</v>
      </c>
      <c r="W130" s="180">
        <v>0</v>
      </c>
      <c r="X130" s="180">
        <v>0</v>
      </c>
      <c r="Y130" s="180">
        <v>0</v>
      </c>
      <c r="Z130" s="180">
        <v>345</v>
      </c>
      <c r="AA130" s="196">
        <v>0</v>
      </c>
    </row>
    <row r="131" spans="1:27" ht="14.1" customHeight="1" x14ac:dyDescent="0.25">
      <c r="A131" s="23">
        <f t="shared" si="21"/>
        <v>118</v>
      </c>
      <c r="B131" s="159" t="s">
        <v>488</v>
      </c>
      <c r="C131" s="35">
        <v>13932</v>
      </c>
      <c r="D131" s="158" t="s">
        <v>79</v>
      </c>
      <c r="E131" s="27">
        <f t="shared" si="22"/>
        <v>0</v>
      </c>
      <c r="F131" s="27" t="e">
        <f>VLOOKUP(E131,Tab!$U$2:$V$255,2,TRUE)</f>
        <v>#N/A</v>
      </c>
      <c r="G131" s="28">
        <f t="shared" si="23"/>
        <v>344</v>
      </c>
      <c r="H131" s="28">
        <f t="shared" si="24"/>
        <v>0</v>
      </c>
      <c r="I131" s="28">
        <f t="shared" si="25"/>
        <v>0</v>
      </c>
      <c r="J131" s="29">
        <f t="shared" si="26"/>
        <v>344</v>
      </c>
      <c r="K131" s="30">
        <f t="shared" si="27"/>
        <v>114.66666666666667</v>
      </c>
      <c r="L131" s="31"/>
      <c r="M131" s="180">
        <v>0</v>
      </c>
      <c r="N131" s="180">
        <v>0</v>
      </c>
      <c r="O131" s="180">
        <v>0</v>
      </c>
      <c r="P131" s="180">
        <v>0</v>
      </c>
      <c r="Q131" s="180">
        <v>0</v>
      </c>
      <c r="R131" s="180">
        <v>0</v>
      </c>
      <c r="S131" s="180">
        <v>0</v>
      </c>
      <c r="T131" s="180">
        <v>0</v>
      </c>
      <c r="U131" s="180">
        <v>0</v>
      </c>
      <c r="V131" s="180">
        <v>0</v>
      </c>
      <c r="W131" s="180">
        <v>0</v>
      </c>
      <c r="X131" s="180">
        <v>344</v>
      </c>
      <c r="Y131" s="180">
        <v>0</v>
      </c>
      <c r="Z131" s="180">
        <v>0</v>
      </c>
      <c r="AA131" s="196">
        <v>0</v>
      </c>
    </row>
    <row r="132" spans="1:27" ht="14.1" customHeight="1" x14ac:dyDescent="0.25">
      <c r="A132" s="23">
        <f t="shared" si="21"/>
        <v>119</v>
      </c>
      <c r="B132" s="41" t="s">
        <v>99</v>
      </c>
      <c r="C132" s="58">
        <v>11623</v>
      </c>
      <c r="D132" s="42" t="s">
        <v>39</v>
      </c>
      <c r="E132" s="27">
        <f t="shared" si="22"/>
        <v>0</v>
      </c>
      <c r="F132" s="27" t="e">
        <f>VLOOKUP(E132,Tab!$U$2:$V$255,2,TRUE)</f>
        <v>#N/A</v>
      </c>
      <c r="G132" s="28">
        <f t="shared" si="23"/>
        <v>341</v>
      </c>
      <c r="H132" s="28">
        <f t="shared" si="24"/>
        <v>0</v>
      </c>
      <c r="I132" s="28">
        <f t="shared" si="25"/>
        <v>0</v>
      </c>
      <c r="J132" s="29">
        <f t="shared" si="26"/>
        <v>341</v>
      </c>
      <c r="K132" s="30">
        <f t="shared" si="27"/>
        <v>113.66666666666667</v>
      </c>
      <c r="L132" s="31"/>
      <c r="M132" s="180">
        <v>0</v>
      </c>
      <c r="N132" s="180">
        <v>0</v>
      </c>
      <c r="O132" s="180">
        <v>0</v>
      </c>
      <c r="P132" s="180">
        <v>0</v>
      </c>
      <c r="Q132" s="180">
        <v>0</v>
      </c>
      <c r="R132" s="180">
        <v>0</v>
      </c>
      <c r="S132" s="180">
        <v>0</v>
      </c>
      <c r="T132" s="180">
        <v>0</v>
      </c>
      <c r="U132" s="180">
        <v>0</v>
      </c>
      <c r="V132" s="180">
        <v>0</v>
      </c>
      <c r="W132" s="180">
        <v>0</v>
      </c>
      <c r="X132" s="180">
        <v>0</v>
      </c>
      <c r="Y132" s="180">
        <v>341</v>
      </c>
      <c r="Z132" s="180">
        <v>0</v>
      </c>
      <c r="AA132" s="196">
        <v>0</v>
      </c>
    </row>
    <row r="133" spans="1:27" ht="14.1" customHeight="1" x14ac:dyDescent="0.25">
      <c r="A133" s="23">
        <f t="shared" si="21"/>
        <v>120</v>
      </c>
      <c r="B133" s="159" t="s">
        <v>606</v>
      </c>
      <c r="C133" s="35">
        <v>15321</v>
      </c>
      <c r="D133" s="158" t="s">
        <v>79</v>
      </c>
      <c r="E133" s="27">
        <f t="shared" si="22"/>
        <v>340</v>
      </c>
      <c r="F133" s="27" t="e">
        <f>VLOOKUP(E133,Tab!$U$2:$V$255,2,TRUE)</f>
        <v>#N/A</v>
      </c>
      <c r="G133" s="28">
        <f t="shared" si="23"/>
        <v>340</v>
      </c>
      <c r="H133" s="28">
        <f t="shared" si="24"/>
        <v>0</v>
      </c>
      <c r="I133" s="28">
        <f t="shared" si="25"/>
        <v>0</v>
      </c>
      <c r="J133" s="29">
        <f t="shared" si="26"/>
        <v>340</v>
      </c>
      <c r="K133" s="30">
        <f t="shared" si="27"/>
        <v>113.33333333333333</v>
      </c>
      <c r="L133" s="31"/>
      <c r="M133" s="180">
        <v>0</v>
      </c>
      <c r="N133" s="180">
        <v>0</v>
      </c>
      <c r="O133" s="180">
        <v>0</v>
      </c>
      <c r="P133" s="180">
        <v>0</v>
      </c>
      <c r="Q133" s="180">
        <v>340</v>
      </c>
      <c r="R133" s="180">
        <v>0</v>
      </c>
      <c r="S133" s="180">
        <v>0</v>
      </c>
      <c r="T133" s="180">
        <v>0</v>
      </c>
      <c r="U133" s="180">
        <v>0</v>
      </c>
      <c r="V133" s="180">
        <v>0</v>
      </c>
      <c r="W133" s="180">
        <v>0</v>
      </c>
      <c r="X133" s="180">
        <v>0</v>
      </c>
      <c r="Y133" s="180">
        <v>0</v>
      </c>
      <c r="Z133" s="180">
        <v>0</v>
      </c>
      <c r="AA133" s="196">
        <v>0</v>
      </c>
    </row>
    <row r="134" spans="1:27" ht="14.1" customHeight="1" x14ac:dyDescent="0.25">
      <c r="A134" s="23">
        <f t="shared" si="21"/>
        <v>121</v>
      </c>
      <c r="B134" s="159" t="s">
        <v>496</v>
      </c>
      <c r="C134" s="35">
        <v>3941</v>
      </c>
      <c r="D134" s="158" t="s">
        <v>140</v>
      </c>
      <c r="E134" s="27">
        <f t="shared" si="22"/>
        <v>0</v>
      </c>
      <c r="F134" s="27" t="e">
        <f>VLOOKUP(E134,Tab!$U$2:$V$255,2,TRUE)</f>
        <v>#N/A</v>
      </c>
      <c r="G134" s="28">
        <f t="shared" si="23"/>
        <v>329</v>
      </c>
      <c r="H134" s="28">
        <f t="shared" si="24"/>
        <v>0</v>
      </c>
      <c r="I134" s="28">
        <f t="shared" si="25"/>
        <v>0</v>
      </c>
      <c r="J134" s="29">
        <f t="shared" si="26"/>
        <v>329</v>
      </c>
      <c r="K134" s="30">
        <f t="shared" si="27"/>
        <v>109.66666666666667</v>
      </c>
      <c r="L134" s="31"/>
      <c r="M134" s="180">
        <v>0</v>
      </c>
      <c r="N134" s="180">
        <v>0</v>
      </c>
      <c r="O134" s="180">
        <v>0</v>
      </c>
      <c r="P134" s="180">
        <v>0</v>
      </c>
      <c r="Q134" s="180">
        <v>0</v>
      </c>
      <c r="R134" s="180">
        <v>0</v>
      </c>
      <c r="S134" s="180">
        <v>0</v>
      </c>
      <c r="T134" s="180">
        <v>0</v>
      </c>
      <c r="U134" s="180">
        <v>0</v>
      </c>
      <c r="V134" s="180">
        <v>0</v>
      </c>
      <c r="W134" s="180">
        <v>0</v>
      </c>
      <c r="X134" s="180">
        <v>0</v>
      </c>
      <c r="Y134" s="180">
        <v>329</v>
      </c>
      <c r="Z134" s="180">
        <v>0</v>
      </c>
      <c r="AA134" s="196">
        <v>0</v>
      </c>
    </row>
    <row r="135" spans="1:27" ht="14.1" customHeight="1" x14ac:dyDescent="0.25">
      <c r="A135" s="23">
        <f t="shared" si="21"/>
        <v>122</v>
      </c>
      <c r="B135" s="159" t="s">
        <v>235</v>
      </c>
      <c r="C135" s="35">
        <v>1808</v>
      </c>
      <c r="D135" s="158" t="s">
        <v>140</v>
      </c>
      <c r="E135" s="27">
        <f t="shared" si="22"/>
        <v>0</v>
      </c>
      <c r="F135" s="27" t="e">
        <f>VLOOKUP(E135,Tab!$U$2:$V$255,2,TRUE)</f>
        <v>#N/A</v>
      </c>
      <c r="G135" s="28">
        <f t="shared" si="23"/>
        <v>318</v>
      </c>
      <c r="H135" s="28">
        <f t="shared" si="24"/>
        <v>0</v>
      </c>
      <c r="I135" s="28">
        <f t="shared" si="25"/>
        <v>0</v>
      </c>
      <c r="J135" s="29">
        <f t="shared" si="26"/>
        <v>318</v>
      </c>
      <c r="K135" s="30">
        <f t="shared" si="27"/>
        <v>106</v>
      </c>
      <c r="L135" s="31"/>
      <c r="M135" s="180">
        <v>0</v>
      </c>
      <c r="N135" s="180">
        <v>0</v>
      </c>
      <c r="O135" s="180">
        <v>0</v>
      </c>
      <c r="P135" s="180">
        <v>0</v>
      </c>
      <c r="Q135" s="180">
        <v>0</v>
      </c>
      <c r="R135" s="180">
        <v>0</v>
      </c>
      <c r="S135" s="180">
        <v>0</v>
      </c>
      <c r="T135" s="180">
        <v>0</v>
      </c>
      <c r="U135" s="180">
        <v>0</v>
      </c>
      <c r="V135" s="180">
        <v>0</v>
      </c>
      <c r="W135" s="180">
        <v>0</v>
      </c>
      <c r="X135" s="180">
        <v>0</v>
      </c>
      <c r="Y135" s="180">
        <v>318</v>
      </c>
      <c r="Z135" s="180">
        <v>0</v>
      </c>
      <c r="AA135" s="196">
        <v>0</v>
      </c>
    </row>
    <row r="136" spans="1:27" ht="14.1" customHeight="1" x14ac:dyDescent="0.25">
      <c r="A136" s="23">
        <f t="shared" si="21"/>
        <v>123</v>
      </c>
      <c r="B136" s="41" t="s">
        <v>314</v>
      </c>
      <c r="C136" s="58">
        <v>2960</v>
      </c>
      <c r="D136" s="42" t="s">
        <v>39</v>
      </c>
      <c r="E136" s="27">
        <f t="shared" si="22"/>
        <v>317</v>
      </c>
      <c r="F136" s="27" t="e">
        <f>VLOOKUP(E136,Tab!$U$2:$V$255,2,TRUE)</f>
        <v>#N/A</v>
      </c>
      <c r="G136" s="28">
        <f t="shared" si="23"/>
        <v>317</v>
      </c>
      <c r="H136" s="28">
        <f t="shared" si="24"/>
        <v>0</v>
      </c>
      <c r="I136" s="28">
        <f t="shared" si="25"/>
        <v>0</v>
      </c>
      <c r="J136" s="29">
        <f t="shared" si="26"/>
        <v>317</v>
      </c>
      <c r="K136" s="30">
        <f t="shared" si="27"/>
        <v>105.66666666666667</v>
      </c>
      <c r="L136" s="31"/>
      <c r="M136" s="180">
        <v>0</v>
      </c>
      <c r="N136" s="180">
        <v>0</v>
      </c>
      <c r="O136" s="180">
        <v>0</v>
      </c>
      <c r="P136" s="180">
        <v>0</v>
      </c>
      <c r="Q136" s="180">
        <v>0</v>
      </c>
      <c r="R136" s="180">
        <v>0</v>
      </c>
      <c r="S136" s="180">
        <v>0</v>
      </c>
      <c r="T136" s="180">
        <v>0</v>
      </c>
      <c r="U136" s="180">
        <v>0</v>
      </c>
      <c r="V136" s="180">
        <v>317</v>
      </c>
      <c r="W136" s="180">
        <v>0</v>
      </c>
      <c r="X136" s="180">
        <v>0</v>
      </c>
      <c r="Y136" s="180">
        <v>0</v>
      </c>
      <c r="Z136" s="180">
        <v>0</v>
      </c>
      <c r="AA136" s="196">
        <v>0</v>
      </c>
    </row>
    <row r="137" spans="1:27" ht="14.1" customHeight="1" x14ac:dyDescent="0.25">
      <c r="A137" s="23">
        <f t="shared" si="21"/>
        <v>124</v>
      </c>
      <c r="B137" s="159" t="s">
        <v>489</v>
      </c>
      <c r="C137" s="35">
        <v>10174</v>
      </c>
      <c r="D137" s="158" t="s">
        <v>79</v>
      </c>
      <c r="E137" s="27">
        <f t="shared" si="22"/>
        <v>0</v>
      </c>
      <c r="F137" s="27" t="e">
        <f>VLOOKUP(E137,Tab!$U$2:$V$255,2,TRUE)</f>
        <v>#N/A</v>
      </c>
      <c r="G137" s="28">
        <f t="shared" si="23"/>
        <v>301</v>
      </c>
      <c r="H137" s="28">
        <f t="shared" si="24"/>
        <v>0</v>
      </c>
      <c r="I137" s="28">
        <f t="shared" si="25"/>
        <v>0</v>
      </c>
      <c r="J137" s="29">
        <f t="shared" si="26"/>
        <v>301</v>
      </c>
      <c r="K137" s="30">
        <f t="shared" si="27"/>
        <v>100.33333333333333</v>
      </c>
      <c r="L137" s="31"/>
      <c r="M137" s="180">
        <v>0</v>
      </c>
      <c r="N137" s="180">
        <v>0</v>
      </c>
      <c r="O137" s="180">
        <v>0</v>
      </c>
      <c r="P137" s="180">
        <v>0</v>
      </c>
      <c r="Q137" s="180">
        <v>0</v>
      </c>
      <c r="R137" s="180">
        <v>0</v>
      </c>
      <c r="S137" s="180">
        <v>0</v>
      </c>
      <c r="T137" s="180">
        <v>0</v>
      </c>
      <c r="U137" s="180">
        <v>0</v>
      </c>
      <c r="V137" s="180">
        <v>0</v>
      </c>
      <c r="W137" s="180">
        <v>0</v>
      </c>
      <c r="X137" s="180">
        <v>301</v>
      </c>
      <c r="Y137" s="180">
        <v>0</v>
      </c>
      <c r="Z137" s="180">
        <v>0</v>
      </c>
      <c r="AA137" s="196">
        <v>0</v>
      </c>
    </row>
    <row r="138" spans="1:27" ht="14.1" customHeight="1" x14ac:dyDescent="0.25">
      <c r="A138" s="23">
        <f t="shared" si="21"/>
        <v>125</v>
      </c>
      <c r="B138" s="159" t="s">
        <v>361</v>
      </c>
      <c r="C138" s="35">
        <v>4180</v>
      </c>
      <c r="D138" s="158" t="s">
        <v>41</v>
      </c>
      <c r="E138" s="27">
        <f t="shared" si="22"/>
        <v>0</v>
      </c>
      <c r="F138" s="27" t="e">
        <f>VLOOKUP(E138,Tab!$U$2:$V$255,2,TRUE)</f>
        <v>#N/A</v>
      </c>
      <c r="G138" s="28">
        <f t="shared" si="23"/>
        <v>292</v>
      </c>
      <c r="H138" s="28">
        <f t="shared" si="24"/>
        <v>0</v>
      </c>
      <c r="I138" s="28">
        <f t="shared" si="25"/>
        <v>0</v>
      </c>
      <c r="J138" s="29">
        <f t="shared" si="26"/>
        <v>292</v>
      </c>
      <c r="K138" s="30">
        <f t="shared" si="27"/>
        <v>97.333333333333329</v>
      </c>
      <c r="L138" s="31"/>
      <c r="M138" s="180">
        <v>0</v>
      </c>
      <c r="N138" s="180">
        <v>0</v>
      </c>
      <c r="O138" s="180">
        <v>0</v>
      </c>
      <c r="P138" s="180">
        <v>0</v>
      </c>
      <c r="Q138" s="180">
        <v>0</v>
      </c>
      <c r="R138" s="180">
        <v>0</v>
      </c>
      <c r="S138" s="180">
        <v>0</v>
      </c>
      <c r="T138" s="180">
        <v>0</v>
      </c>
      <c r="U138" s="180">
        <v>0</v>
      </c>
      <c r="V138" s="180">
        <v>0</v>
      </c>
      <c r="W138" s="180">
        <v>0</v>
      </c>
      <c r="X138" s="180">
        <v>0</v>
      </c>
      <c r="Y138" s="180">
        <v>0</v>
      </c>
      <c r="Z138" s="180">
        <v>0</v>
      </c>
      <c r="AA138" s="196">
        <v>292</v>
      </c>
    </row>
    <row r="139" spans="1:27" ht="14.1" customHeight="1" x14ac:dyDescent="0.25">
      <c r="A139" s="23">
        <f t="shared" si="21"/>
        <v>126</v>
      </c>
      <c r="B139" s="159" t="s">
        <v>457</v>
      </c>
      <c r="C139" s="35">
        <v>2425</v>
      </c>
      <c r="D139" s="158" t="s">
        <v>41</v>
      </c>
      <c r="E139" s="27">
        <f t="shared" si="22"/>
        <v>0</v>
      </c>
      <c r="F139" s="27" t="e">
        <f>VLOOKUP(E139,Tab!$U$2:$V$255,2,TRUE)</f>
        <v>#N/A</v>
      </c>
      <c r="G139" s="28">
        <f t="shared" si="23"/>
        <v>292</v>
      </c>
      <c r="H139" s="28">
        <f t="shared" si="24"/>
        <v>0</v>
      </c>
      <c r="I139" s="28">
        <f t="shared" si="25"/>
        <v>0</v>
      </c>
      <c r="J139" s="29">
        <f t="shared" si="26"/>
        <v>292</v>
      </c>
      <c r="K139" s="30">
        <f t="shared" si="27"/>
        <v>97.333333333333329</v>
      </c>
      <c r="L139" s="31"/>
      <c r="M139" s="180">
        <v>0</v>
      </c>
      <c r="N139" s="180">
        <v>0</v>
      </c>
      <c r="O139" s="180">
        <v>0</v>
      </c>
      <c r="P139" s="180">
        <v>0</v>
      </c>
      <c r="Q139" s="180">
        <v>0</v>
      </c>
      <c r="R139" s="180">
        <v>0</v>
      </c>
      <c r="S139" s="180">
        <v>0</v>
      </c>
      <c r="T139" s="180">
        <v>0</v>
      </c>
      <c r="U139" s="180">
        <v>0</v>
      </c>
      <c r="V139" s="180">
        <v>0</v>
      </c>
      <c r="W139" s="180">
        <v>0</v>
      </c>
      <c r="X139" s="180">
        <v>0</v>
      </c>
      <c r="Y139" s="180">
        <v>0</v>
      </c>
      <c r="Z139" s="180">
        <v>0</v>
      </c>
      <c r="AA139" s="196">
        <v>292</v>
      </c>
    </row>
    <row r="140" spans="1:27" ht="14.1" customHeight="1" x14ac:dyDescent="0.25">
      <c r="A140" s="23">
        <f t="shared" si="21"/>
        <v>127</v>
      </c>
      <c r="B140" s="159" t="s">
        <v>234</v>
      </c>
      <c r="C140" s="35">
        <v>11124</v>
      </c>
      <c r="D140" s="158" t="s">
        <v>233</v>
      </c>
      <c r="E140" s="27">
        <f t="shared" si="22"/>
        <v>0</v>
      </c>
      <c r="F140" s="27" t="e">
        <f>VLOOKUP(E140,Tab!$U$2:$V$255,2,TRUE)</f>
        <v>#N/A</v>
      </c>
      <c r="G140" s="28">
        <f t="shared" si="23"/>
        <v>290</v>
      </c>
      <c r="H140" s="28">
        <f t="shared" si="24"/>
        <v>0</v>
      </c>
      <c r="I140" s="28">
        <f t="shared" si="25"/>
        <v>0</v>
      </c>
      <c r="J140" s="29">
        <f t="shared" si="26"/>
        <v>290</v>
      </c>
      <c r="K140" s="30">
        <f t="shared" si="27"/>
        <v>96.666666666666671</v>
      </c>
      <c r="L140" s="31"/>
      <c r="M140" s="180">
        <v>0</v>
      </c>
      <c r="N140" s="180">
        <v>0</v>
      </c>
      <c r="O140" s="180">
        <v>0</v>
      </c>
      <c r="P140" s="180">
        <v>0</v>
      </c>
      <c r="Q140" s="180">
        <v>0</v>
      </c>
      <c r="R140" s="180">
        <v>0</v>
      </c>
      <c r="S140" s="180">
        <v>0</v>
      </c>
      <c r="T140" s="180">
        <v>0</v>
      </c>
      <c r="U140" s="180">
        <v>0</v>
      </c>
      <c r="V140" s="180">
        <v>0</v>
      </c>
      <c r="W140" s="180">
        <v>290</v>
      </c>
      <c r="X140" s="180">
        <v>0</v>
      </c>
      <c r="Y140" s="180">
        <v>0</v>
      </c>
      <c r="Z140" s="180">
        <v>0</v>
      </c>
      <c r="AA140" s="196">
        <v>0</v>
      </c>
    </row>
    <row r="141" spans="1:27" ht="14.1" customHeight="1" x14ac:dyDescent="0.25">
      <c r="A141" s="23">
        <f t="shared" si="21"/>
        <v>128</v>
      </c>
      <c r="B141" s="159" t="s">
        <v>304</v>
      </c>
      <c r="C141" s="35">
        <v>11469</v>
      </c>
      <c r="D141" s="192" t="s">
        <v>79</v>
      </c>
      <c r="E141" s="27">
        <f t="shared" si="22"/>
        <v>0</v>
      </c>
      <c r="F141" s="27" t="e">
        <f>VLOOKUP(E141,Tab!$U$2:$V$255,2,TRUE)</f>
        <v>#N/A</v>
      </c>
      <c r="G141" s="28">
        <f t="shared" si="23"/>
        <v>285</v>
      </c>
      <c r="H141" s="28">
        <f t="shared" si="24"/>
        <v>0</v>
      </c>
      <c r="I141" s="28">
        <f t="shared" si="25"/>
        <v>0</v>
      </c>
      <c r="J141" s="29">
        <f t="shared" si="26"/>
        <v>285</v>
      </c>
      <c r="K141" s="30">
        <f t="shared" si="27"/>
        <v>95</v>
      </c>
      <c r="L141" s="31"/>
      <c r="M141" s="180">
        <v>0</v>
      </c>
      <c r="N141" s="180">
        <v>0</v>
      </c>
      <c r="O141" s="180">
        <v>0</v>
      </c>
      <c r="P141" s="180">
        <v>0</v>
      </c>
      <c r="Q141" s="180">
        <v>0</v>
      </c>
      <c r="R141" s="180">
        <v>0</v>
      </c>
      <c r="S141" s="180">
        <v>0</v>
      </c>
      <c r="T141" s="180">
        <v>0</v>
      </c>
      <c r="U141" s="180">
        <v>0</v>
      </c>
      <c r="V141" s="180">
        <v>0</v>
      </c>
      <c r="W141" s="180">
        <v>0</v>
      </c>
      <c r="X141" s="180">
        <v>285</v>
      </c>
      <c r="Y141" s="180">
        <v>0</v>
      </c>
      <c r="Z141" s="180">
        <v>0</v>
      </c>
      <c r="AA141" s="196">
        <v>0</v>
      </c>
    </row>
    <row r="142" spans="1:27" ht="14.1" customHeight="1" x14ac:dyDescent="0.25">
      <c r="A142" s="23">
        <f t="shared" ref="A142:A153" si="28">A141+1</f>
        <v>129</v>
      </c>
      <c r="B142" s="159" t="s">
        <v>521</v>
      </c>
      <c r="C142" s="157">
        <v>11698</v>
      </c>
      <c r="D142" s="150" t="s">
        <v>24</v>
      </c>
      <c r="E142" s="27">
        <f t="shared" ref="E142:E153" si="29">MAX(M142:V142)</f>
        <v>275</v>
      </c>
      <c r="F142" s="27" t="e">
        <f>VLOOKUP(E142,Tab!$U$2:$V$255,2,TRUE)</f>
        <v>#N/A</v>
      </c>
      <c r="G142" s="28">
        <f t="shared" ref="G142:G153" si="30">LARGE(M142:AA142,1)</f>
        <v>275</v>
      </c>
      <c r="H142" s="28">
        <f t="shared" ref="H142:H153" si="31">LARGE(M142:AA142,2)</f>
        <v>0</v>
      </c>
      <c r="I142" s="28">
        <f t="shared" ref="I142:I153" si="32">LARGE(M142:AA142,3)</f>
        <v>0</v>
      </c>
      <c r="J142" s="29">
        <f t="shared" ref="J142:J153" si="33">SUM(G142:I142)</f>
        <v>275</v>
      </c>
      <c r="K142" s="30">
        <f t="shared" ref="K142:K153" si="34">J142/3</f>
        <v>91.666666666666671</v>
      </c>
      <c r="L142" s="31"/>
      <c r="M142" s="180">
        <v>0</v>
      </c>
      <c r="N142" s="180">
        <v>0</v>
      </c>
      <c r="O142" s="180">
        <v>0</v>
      </c>
      <c r="P142" s="180">
        <v>0</v>
      </c>
      <c r="Q142" s="180">
        <v>0</v>
      </c>
      <c r="R142" s="180">
        <v>0</v>
      </c>
      <c r="S142" s="180">
        <v>0</v>
      </c>
      <c r="T142" s="180">
        <v>275</v>
      </c>
      <c r="U142" s="180">
        <v>0</v>
      </c>
      <c r="V142" s="180">
        <v>0</v>
      </c>
      <c r="W142" s="180">
        <v>0</v>
      </c>
      <c r="X142" s="180">
        <v>0</v>
      </c>
      <c r="Y142" s="180">
        <v>0</v>
      </c>
      <c r="Z142" s="180">
        <v>0</v>
      </c>
      <c r="AA142" s="196">
        <v>0</v>
      </c>
    </row>
    <row r="143" spans="1:27" ht="14.1" customHeight="1" x14ac:dyDescent="0.25">
      <c r="A143" s="23">
        <f t="shared" si="28"/>
        <v>130</v>
      </c>
      <c r="B143" s="34" t="s">
        <v>512</v>
      </c>
      <c r="C143" s="35">
        <v>15030</v>
      </c>
      <c r="D143" s="148" t="s">
        <v>44</v>
      </c>
      <c r="E143" s="27">
        <f t="shared" si="29"/>
        <v>264</v>
      </c>
      <c r="F143" s="27" t="e">
        <f>VLOOKUP(E143,Tab!$U$2:$V$255,2,TRUE)</f>
        <v>#N/A</v>
      </c>
      <c r="G143" s="28">
        <f t="shared" si="30"/>
        <v>264</v>
      </c>
      <c r="H143" s="28">
        <f t="shared" si="31"/>
        <v>0</v>
      </c>
      <c r="I143" s="28">
        <f t="shared" si="32"/>
        <v>0</v>
      </c>
      <c r="J143" s="29">
        <f t="shared" si="33"/>
        <v>264</v>
      </c>
      <c r="K143" s="30">
        <f t="shared" si="34"/>
        <v>88</v>
      </c>
      <c r="L143" s="31"/>
      <c r="M143" s="180">
        <v>0</v>
      </c>
      <c r="N143" s="180">
        <v>0</v>
      </c>
      <c r="O143" s="180">
        <v>0</v>
      </c>
      <c r="P143" s="180">
        <v>0</v>
      </c>
      <c r="Q143" s="180">
        <v>0</v>
      </c>
      <c r="R143" s="180">
        <v>264</v>
      </c>
      <c r="S143" s="180">
        <v>0</v>
      </c>
      <c r="T143" s="180">
        <v>0</v>
      </c>
      <c r="U143" s="180">
        <v>0</v>
      </c>
      <c r="V143" s="180">
        <v>0</v>
      </c>
      <c r="W143" s="180">
        <v>0</v>
      </c>
      <c r="X143" s="180">
        <v>0</v>
      </c>
      <c r="Y143" s="180">
        <v>0</v>
      </c>
      <c r="Z143" s="180">
        <v>0</v>
      </c>
      <c r="AA143" s="196">
        <v>0</v>
      </c>
    </row>
    <row r="144" spans="1:27" x14ac:dyDescent="0.25">
      <c r="A144" s="23">
        <f t="shared" si="28"/>
        <v>131</v>
      </c>
      <c r="B144" s="159" t="s">
        <v>570</v>
      </c>
      <c r="C144" s="35">
        <v>13023</v>
      </c>
      <c r="D144" s="148" t="s">
        <v>44</v>
      </c>
      <c r="E144" s="27">
        <f t="shared" si="29"/>
        <v>260</v>
      </c>
      <c r="F144" s="27" t="e">
        <f>VLOOKUP(E144,Tab!$U$2:$V$255,2,TRUE)</f>
        <v>#N/A</v>
      </c>
      <c r="G144" s="28">
        <f t="shared" si="30"/>
        <v>260</v>
      </c>
      <c r="H144" s="28">
        <f t="shared" si="31"/>
        <v>0</v>
      </c>
      <c r="I144" s="28">
        <f t="shared" si="32"/>
        <v>0</v>
      </c>
      <c r="J144" s="29">
        <f t="shared" si="33"/>
        <v>260</v>
      </c>
      <c r="K144" s="30">
        <f t="shared" si="34"/>
        <v>86.666666666666671</v>
      </c>
      <c r="L144" s="31"/>
      <c r="M144" s="180">
        <v>0</v>
      </c>
      <c r="N144" s="180">
        <v>0</v>
      </c>
      <c r="O144" s="180">
        <v>260</v>
      </c>
      <c r="P144" s="180">
        <v>0</v>
      </c>
      <c r="Q144" s="180">
        <v>0</v>
      </c>
      <c r="R144" s="180">
        <v>0</v>
      </c>
      <c r="S144" s="180">
        <v>0</v>
      </c>
      <c r="T144" s="180">
        <v>0</v>
      </c>
      <c r="U144" s="180">
        <v>0</v>
      </c>
      <c r="V144" s="180">
        <v>0</v>
      </c>
      <c r="W144" s="180">
        <v>0</v>
      </c>
      <c r="X144" s="180">
        <v>0</v>
      </c>
      <c r="Y144" s="180">
        <v>0</v>
      </c>
      <c r="Z144" s="180">
        <v>0</v>
      </c>
      <c r="AA144" s="196">
        <v>0</v>
      </c>
    </row>
    <row r="145" spans="1:27" x14ac:dyDescent="0.25">
      <c r="A145" s="23">
        <f t="shared" si="28"/>
        <v>132</v>
      </c>
      <c r="B145" s="159" t="s">
        <v>325</v>
      </c>
      <c r="C145" s="35">
        <v>14644</v>
      </c>
      <c r="D145" s="148" t="s">
        <v>44</v>
      </c>
      <c r="E145" s="27">
        <f t="shared" si="29"/>
        <v>243</v>
      </c>
      <c r="F145" s="27" t="e">
        <f>VLOOKUP(E145,Tab!$U$2:$V$255,2,TRUE)</f>
        <v>#N/A</v>
      </c>
      <c r="G145" s="28">
        <f t="shared" si="30"/>
        <v>243</v>
      </c>
      <c r="H145" s="28">
        <f t="shared" si="31"/>
        <v>0</v>
      </c>
      <c r="I145" s="28">
        <f t="shared" si="32"/>
        <v>0</v>
      </c>
      <c r="J145" s="29">
        <f t="shared" si="33"/>
        <v>243</v>
      </c>
      <c r="K145" s="30">
        <f t="shared" si="34"/>
        <v>81</v>
      </c>
      <c r="L145" s="31"/>
      <c r="M145" s="180">
        <v>0</v>
      </c>
      <c r="N145" s="180">
        <v>0</v>
      </c>
      <c r="O145" s="180">
        <v>0</v>
      </c>
      <c r="P145" s="180">
        <v>0</v>
      </c>
      <c r="Q145" s="180">
        <v>0</v>
      </c>
      <c r="R145" s="180">
        <v>243</v>
      </c>
      <c r="S145" s="180">
        <v>0</v>
      </c>
      <c r="T145" s="180">
        <v>0</v>
      </c>
      <c r="U145" s="180">
        <v>0</v>
      </c>
      <c r="V145" s="180">
        <v>0</v>
      </c>
      <c r="W145" s="180">
        <v>0</v>
      </c>
      <c r="X145" s="180">
        <v>0</v>
      </c>
      <c r="Y145" s="180">
        <v>0</v>
      </c>
      <c r="Z145" s="180">
        <v>0</v>
      </c>
      <c r="AA145" s="196">
        <v>0</v>
      </c>
    </row>
    <row r="146" spans="1:27" x14ac:dyDescent="0.25">
      <c r="A146" s="23">
        <f t="shared" si="28"/>
        <v>133</v>
      </c>
      <c r="B146" s="159" t="s">
        <v>458</v>
      </c>
      <c r="C146" s="35">
        <v>14894</v>
      </c>
      <c r="D146" s="148" t="s">
        <v>41</v>
      </c>
      <c r="E146" s="27">
        <f t="shared" si="29"/>
        <v>0</v>
      </c>
      <c r="F146" s="27" t="e">
        <f>VLOOKUP(E146,Tab!$U$2:$V$255,2,TRUE)</f>
        <v>#N/A</v>
      </c>
      <c r="G146" s="28">
        <f t="shared" si="30"/>
        <v>197</v>
      </c>
      <c r="H146" s="28">
        <f t="shared" si="31"/>
        <v>0</v>
      </c>
      <c r="I146" s="28">
        <f t="shared" si="32"/>
        <v>0</v>
      </c>
      <c r="J146" s="29">
        <f t="shared" si="33"/>
        <v>197</v>
      </c>
      <c r="K146" s="30">
        <f t="shared" si="34"/>
        <v>65.666666666666671</v>
      </c>
      <c r="L146" s="31"/>
      <c r="M146" s="180">
        <v>0</v>
      </c>
      <c r="N146" s="180">
        <v>0</v>
      </c>
      <c r="O146" s="180">
        <v>0</v>
      </c>
      <c r="P146" s="180">
        <v>0</v>
      </c>
      <c r="Q146" s="180">
        <v>0</v>
      </c>
      <c r="R146" s="180">
        <v>0</v>
      </c>
      <c r="S146" s="180">
        <v>0</v>
      </c>
      <c r="T146" s="180">
        <v>0</v>
      </c>
      <c r="U146" s="180">
        <v>0</v>
      </c>
      <c r="V146" s="180">
        <v>0</v>
      </c>
      <c r="W146" s="180">
        <v>0</v>
      </c>
      <c r="X146" s="180">
        <v>0</v>
      </c>
      <c r="Y146" s="180">
        <v>0</v>
      </c>
      <c r="Z146" s="180">
        <v>0</v>
      </c>
      <c r="AA146" s="196">
        <v>197</v>
      </c>
    </row>
    <row r="147" spans="1:27" x14ac:dyDescent="0.25">
      <c r="A147" s="23">
        <f t="shared" si="28"/>
        <v>134</v>
      </c>
      <c r="B147" s="159" t="s">
        <v>497</v>
      </c>
      <c r="C147" s="35">
        <v>8621</v>
      </c>
      <c r="D147" s="148" t="s">
        <v>140</v>
      </c>
      <c r="E147" s="27">
        <f t="shared" si="29"/>
        <v>0</v>
      </c>
      <c r="F147" s="27" t="e">
        <f>VLOOKUP(E147,Tab!$U$2:$V$255,2,TRUE)</f>
        <v>#N/A</v>
      </c>
      <c r="G147" s="28">
        <f t="shared" si="30"/>
        <v>183</v>
      </c>
      <c r="H147" s="28">
        <f t="shared" si="31"/>
        <v>0</v>
      </c>
      <c r="I147" s="28">
        <f t="shared" si="32"/>
        <v>0</v>
      </c>
      <c r="J147" s="29">
        <f t="shared" si="33"/>
        <v>183</v>
      </c>
      <c r="K147" s="30">
        <f t="shared" si="34"/>
        <v>61</v>
      </c>
      <c r="L147" s="31"/>
      <c r="M147" s="180">
        <v>0</v>
      </c>
      <c r="N147" s="180">
        <v>0</v>
      </c>
      <c r="O147" s="180">
        <v>0</v>
      </c>
      <c r="P147" s="180">
        <v>0</v>
      </c>
      <c r="Q147" s="180">
        <v>0</v>
      </c>
      <c r="R147" s="180">
        <v>0</v>
      </c>
      <c r="S147" s="180">
        <v>0</v>
      </c>
      <c r="T147" s="180">
        <v>0</v>
      </c>
      <c r="U147" s="180">
        <v>0</v>
      </c>
      <c r="V147" s="180">
        <v>0</v>
      </c>
      <c r="W147" s="180">
        <v>0</v>
      </c>
      <c r="X147" s="180">
        <v>0</v>
      </c>
      <c r="Y147" s="180">
        <v>183</v>
      </c>
      <c r="Z147" s="180">
        <v>0</v>
      </c>
      <c r="AA147" s="196">
        <v>0</v>
      </c>
    </row>
    <row r="148" spans="1:27" x14ac:dyDescent="0.25">
      <c r="A148" s="23">
        <f t="shared" si="28"/>
        <v>135</v>
      </c>
      <c r="B148" s="159" t="s">
        <v>385</v>
      </c>
      <c r="C148" s="35">
        <v>14091</v>
      </c>
      <c r="D148" s="148" t="s">
        <v>98</v>
      </c>
      <c r="E148" s="27">
        <f t="shared" si="29"/>
        <v>110</v>
      </c>
      <c r="F148" s="27" t="e">
        <f>VLOOKUP(E148,Tab!$U$2:$V$255,2,TRUE)</f>
        <v>#N/A</v>
      </c>
      <c r="G148" s="28">
        <f t="shared" si="30"/>
        <v>110</v>
      </c>
      <c r="H148" s="28">
        <f t="shared" si="31"/>
        <v>0</v>
      </c>
      <c r="I148" s="28">
        <f t="shared" si="32"/>
        <v>0</v>
      </c>
      <c r="J148" s="29">
        <f t="shared" si="33"/>
        <v>110</v>
      </c>
      <c r="K148" s="30">
        <f t="shared" si="34"/>
        <v>36.666666666666664</v>
      </c>
      <c r="L148" s="31"/>
      <c r="M148" s="180">
        <v>0</v>
      </c>
      <c r="N148" s="180">
        <v>0</v>
      </c>
      <c r="O148" s="180">
        <v>0</v>
      </c>
      <c r="P148" s="180">
        <v>0</v>
      </c>
      <c r="Q148" s="180">
        <v>0</v>
      </c>
      <c r="R148" s="180">
        <v>0</v>
      </c>
      <c r="S148" s="180">
        <v>110</v>
      </c>
      <c r="T148" s="180">
        <v>0</v>
      </c>
      <c r="U148" s="180">
        <v>0</v>
      </c>
      <c r="V148" s="180">
        <v>0</v>
      </c>
      <c r="W148" s="180">
        <v>0</v>
      </c>
      <c r="X148" s="180">
        <v>0</v>
      </c>
      <c r="Y148" s="180">
        <v>0</v>
      </c>
      <c r="Z148" s="180">
        <v>0</v>
      </c>
      <c r="AA148" s="196">
        <v>0</v>
      </c>
    </row>
    <row r="149" spans="1:27" x14ac:dyDescent="0.25">
      <c r="A149" s="23">
        <f t="shared" si="28"/>
        <v>136</v>
      </c>
      <c r="B149" s="159" t="s">
        <v>371</v>
      </c>
      <c r="C149" s="35">
        <v>11166</v>
      </c>
      <c r="D149" s="148" t="s">
        <v>24</v>
      </c>
      <c r="E149" s="27">
        <f t="shared" si="29"/>
        <v>105</v>
      </c>
      <c r="F149" s="27" t="e">
        <f>VLOOKUP(E149,Tab!$U$2:$V$255,2,TRUE)</f>
        <v>#N/A</v>
      </c>
      <c r="G149" s="28">
        <f t="shared" si="30"/>
        <v>105</v>
      </c>
      <c r="H149" s="28">
        <f t="shared" si="31"/>
        <v>0</v>
      </c>
      <c r="I149" s="28">
        <f t="shared" si="32"/>
        <v>0</v>
      </c>
      <c r="J149" s="29">
        <f t="shared" si="33"/>
        <v>105</v>
      </c>
      <c r="K149" s="30">
        <f t="shared" si="34"/>
        <v>35</v>
      </c>
      <c r="L149" s="31"/>
      <c r="M149" s="180">
        <v>0</v>
      </c>
      <c r="N149" s="180">
        <v>0</v>
      </c>
      <c r="O149" s="180">
        <v>0</v>
      </c>
      <c r="P149" s="180">
        <v>0</v>
      </c>
      <c r="Q149" s="180">
        <v>0</v>
      </c>
      <c r="R149" s="180">
        <v>0</v>
      </c>
      <c r="S149" s="180">
        <v>105</v>
      </c>
      <c r="T149" s="180">
        <v>0</v>
      </c>
      <c r="U149" s="180">
        <v>0</v>
      </c>
      <c r="V149" s="180">
        <v>0</v>
      </c>
      <c r="W149" s="180">
        <v>0</v>
      </c>
      <c r="X149" s="180">
        <v>0</v>
      </c>
      <c r="Y149" s="180">
        <v>0</v>
      </c>
      <c r="Z149" s="180">
        <v>0</v>
      </c>
      <c r="AA149" s="196">
        <v>0</v>
      </c>
    </row>
    <row r="150" spans="1:27" x14ac:dyDescent="0.25">
      <c r="A150" s="23">
        <f t="shared" si="28"/>
        <v>137</v>
      </c>
      <c r="B150" s="159" t="s">
        <v>574</v>
      </c>
      <c r="C150" s="35">
        <v>1745</v>
      </c>
      <c r="D150" s="148" t="s">
        <v>44</v>
      </c>
      <c r="E150" s="27">
        <f t="shared" si="29"/>
        <v>101</v>
      </c>
      <c r="F150" s="27" t="e">
        <f>VLOOKUP(E150,Tab!$U$2:$V$255,2,TRUE)</f>
        <v>#N/A</v>
      </c>
      <c r="G150" s="28">
        <f t="shared" si="30"/>
        <v>101</v>
      </c>
      <c r="H150" s="28">
        <f t="shared" si="31"/>
        <v>0</v>
      </c>
      <c r="I150" s="28">
        <f t="shared" si="32"/>
        <v>0</v>
      </c>
      <c r="J150" s="29">
        <f t="shared" si="33"/>
        <v>101</v>
      </c>
      <c r="K150" s="30">
        <f t="shared" si="34"/>
        <v>33.666666666666664</v>
      </c>
      <c r="L150" s="31"/>
      <c r="M150" s="180">
        <v>0</v>
      </c>
      <c r="N150" s="180">
        <v>0</v>
      </c>
      <c r="O150" s="180">
        <v>101</v>
      </c>
      <c r="P150" s="180">
        <v>0</v>
      </c>
      <c r="Q150" s="180">
        <v>0</v>
      </c>
      <c r="R150" s="180">
        <v>0</v>
      </c>
      <c r="S150" s="180">
        <v>0</v>
      </c>
      <c r="T150" s="180">
        <v>0</v>
      </c>
      <c r="U150" s="180">
        <v>0</v>
      </c>
      <c r="V150" s="180">
        <v>0</v>
      </c>
      <c r="W150" s="180">
        <v>0</v>
      </c>
      <c r="X150" s="180">
        <v>0</v>
      </c>
      <c r="Y150" s="180">
        <v>0</v>
      </c>
      <c r="Z150" s="180">
        <v>0</v>
      </c>
      <c r="AA150" s="196">
        <v>0</v>
      </c>
    </row>
    <row r="151" spans="1:27" x14ac:dyDescent="0.25">
      <c r="A151" s="23">
        <f t="shared" si="28"/>
        <v>138</v>
      </c>
      <c r="B151" s="159" t="s">
        <v>498</v>
      </c>
      <c r="C151" s="35">
        <v>8651</v>
      </c>
      <c r="D151" s="148" t="s">
        <v>492</v>
      </c>
      <c r="E151" s="27">
        <f t="shared" si="29"/>
        <v>0</v>
      </c>
      <c r="F151" s="27" t="e">
        <f>VLOOKUP(E151,Tab!$U$2:$V$255,2,TRUE)</f>
        <v>#N/A</v>
      </c>
      <c r="G151" s="28">
        <f t="shared" si="30"/>
        <v>92</v>
      </c>
      <c r="H151" s="28">
        <f t="shared" si="31"/>
        <v>0</v>
      </c>
      <c r="I151" s="28">
        <f t="shared" si="32"/>
        <v>0</v>
      </c>
      <c r="J151" s="29">
        <f t="shared" si="33"/>
        <v>92</v>
      </c>
      <c r="K151" s="30">
        <f t="shared" si="34"/>
        <v>30.666666666666668</v>
      </c>
      <c r="L151" s="31"/>
      <c r="M151" s="180">
        <v>0</v>
      </c>
      <c r="N151" s="180">
        <v>0</v>
      </c>
      <c r="O151" s="180">
        <v>0</v>
      </c>
      <c r="P151" s="180">
        <v>0</v>
      </c>
      <c r="Q151" s="180">
        <v>0</v>
      </c>
      <c r="R151" s="180">
        <v>0</v>
      </c>
      <c r="S151" s="180">
        <v>0</v>
      </c>
      <c r="T151" s="180">
        <v>0</v>
      </c>
      <c r="U151" s="180">
        <v>0</v>
      </c>
      <c r="V151" s="180">
        <v>0</v>
      </c>
      <c r="W151" s="180">
        <v>0</v>
      </c>
      <c r="X151" s="180">
        <v>0</v>
      </c>
      <c r="Y151" s="180">
        <v>92</v>
      </c>
      <c r="Z151" s="180">
        <v>0</v>
      </c>
      <c r="AA151" s="196">
        <v>0</v>
      </c>
    </row>
    <row r="152" spans="1:27" x14ac:dyDescent="0.25">
      <c r="A152" s="23">
        <f t="shared" si="28"/>
        <v>139</v>
      </c>
      <c r="B152" s="159" t="s">
        <v>518</v>
      </c>
      <c r="C152" s="35">
        <v>13904</v>
      </c>
      <c r="D152" s="148" t="s">
        <v>154</v>
      </c>
      <c r="E152" s="27">
        <f t="shared" si="29"/>
        <v>71</v>
      </c>
      <c r="F152" s="27" t="e">
        <f>VLOOKUP(E152,Tab!$U$2:$V$255,2,TRUE)</f>
        <v>#N/A</v>
      </c>
      <c r="G152" s="28">
        <f t="shared" si="30"/>
        <v>71</v>
      </c>
      <c r="H152" s="28">
        <f t="shared" si="31"/>
        <v>0</v>
      </c>
      <c r="I152" s="28">
        <f t="shared" si="32"/>
        <v>0</v>
      </c>
      <c r="J152" s="29">
        <f t="shared" si="33"/>
        <v>71</v>
      </c>
      <c r="K152" s="30">
        <f t="shared" si="34"/>
        <v>23.666666666666668</v>
      </c>
      <c r="L152" s="31"/>
      <c r="M152" s="180">
        <v>0</v>
      </c>
      <c r="N152" s="180">
        <v>0</v>
      </c>
      <c r="O152" s="180">
        <v>0</v>
      </c>
      <c r="P152" s="180">
        <v>0</v>
      </c>
      <c r="Q152" s="180">
        <v>0</v>
      </c>
      <c r="R152" s="180">
        <v>0</v>
      </c>
      <c r="S152" s="180">
        <v>0</v>
      </c>
      <c r="T152" s="180">
        <v>0</v>
      </c>
      <c r="U152" s="180">
        <v>0</v>
      </c>
      <c r="V152" s="180">
        <v>71</v>
      </c>
      <c r="W152" s="180">
        <v>0</v>
      </c>
      <c r="X152" s="180">
        <v>0</v>
      </c>
      <c r="Y152" s="180">
        <v>0</v>
      </c>
      <c r="Z152" s="180">
        <v>0</v>
      </c>
      <c r="AA152" s="196">
        <v>0</v>
      </c>
    </row>
    <row r="153" spans="1:27" x14ac:dyDescent="0.25">
      <c r="A153" s="23">
        <f t="shared" si="28"/>
        <v>140</v>
      </c>
      <c r="B153" s="159"/>
      <c r="C153" s="35"/>
      <c r="D153" s="148"/>
      <c r="E153" s="27">
        <f t="shared" si="29"/>
        <v>0</v>
      </c>
      <c r="F153" s="27" t="e">
        <f>VLOOKUP(E153,Tab!$U$2:$V$255,2,TRUE)</f>
        <v>#N/A</v>
      </c>
      <c r="G153" s="28">
        <f t="shared" si="30"/>
        <v>0</v>
      </c>
      <c r="H153" s="28">
        <f t="shared" si="31"/>
        <v>0</v>
      </c>
      <c r="I153" s="28">
        <f t="shared" si="32"/>
        <v>0</v>
      </c>
      <c r="J153" s="29">
        <f t="shared" si="33"/>
        <v>0</v>
      </c>
      <c r="K153" s="30">
        <f t="shared" si="34"/>
        <v>0</v>
      </c>
      <c r="L153" s="31"/>
      <c r="M153" s="180">
        <v>0</v>
      </c>
      <c r="N153" s="180">
        <v>0</v>
      </c>
      <c r="O153" s="180">
        <v>0</v>
      </c>
      <c r="P153" s="180">
        <v>0</v>
      </c>
      <c r="Q153" s="180">
        <v>0</v>
      </c>
      <c r="R153" s="180">
        <v>0</v>
      </c>
      <c r="S153" s="180">
        <v>0</v>
      </c>
      <c r="T153" s="180">
        <v>0</v>
      </c>
      <c r="U153" s="180">
        <v>0</v>
      </c>
      <c r="V153" s="180">
        <v>0</v>
      </c>
      <c r="W153" s="180">
        <v>0</v>
      </c>
      <c r="X153" s="180">
        <v>0</v>
      </c>
      <c r="Y153" s="180">
        <v>0</v>
      </c>
      <c r="Z153" s="180">
        <v>0</v>
      </c>
      <c r="AA153" s="196">
        <v>0</v>
      </c>
    </row>
  </sheetData>
  <sortState ref="B14:AA196">
    <sortCondition descending="1" ref="J14:J196"/>
    <sortCondition descending="1" ref="E14:E196"/>
  </sortState>
  <mergeCells count="12">
    <mergeCell ref="M9:AA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53">
    <cfRule type="cellIs" dxfId="51" priority="4" stopIfTrue="1" operator="between">
      <formula>563</formula>
      <formula>600</formula>
    </cfRule>
  </conditionalFormatting>
  <conditionalFormatting sqref="F14:F153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3" style="3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223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79"/>
    </row>
    <row r="9" spans="1:22" s="10" customFormat="1" ht="24.75" customHeight="1" x14ac:dyDescent="0.25">
      <c r="A9" s="221" t="s">
        <v>336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20"/>
    </row>
    <row r="10" spans="1:22" s="10" customFormat="1" x14ac:dyDescent="0.25">
      <c r="A10" s="210" t="s">
        <v>1</v>
      </c>
      <c r="B10" s="210" t="s">
        <v>2</v>
      </c>
      <c r="C10" s="210" t="s">
        <v>3</v>
      </c>
      <c r="D10" s="210" t="s">
        <v>4</v>
      </c>
      <c r="E10" s="211" t="s">
        <v>5</v>
      </c>
      <c r="F10" s="212"/>
      <c r="G10" s="217" t="s">
        <v>6</v>
      </c>
      <c r="H10" s="217"/>
      <c r="I10" s="217"/>
      <c r="J10" s="62" t="s">
        <v>7</v>
      </c>
      <c r="K10" s="80" t="s">
        <v>8</v>
      </c>
      <c r="L10" s="13"/>
      <c r="M10" s="126"/>
      <c r="N10" s="126">
        <v>44114</v>
      </c>
      <c r="O10" s="120">
        <v>44023</v>
      </c>
      <c r="P10" s="81"/>
      <c r="Q10" s="81"/>
      <c r="R10" s="81"/>
      <c r="S10" s="81"/>
      <c r="T10" s="81"/>
      <c r="U10" s="81"/>
      <c r="V10" s="81"/>
    </row>
    <row r="11" spans="1:22" s="10" customFormat="1" x14ac:dyDescent="0.2">
      <c r="A11" s="210"/>
      <c r="B11" s="210"/>
      <c r="C11" s="210"/>
      <c r="D11" s="210"/>
      <c r="E11" s="213"/>
      <c r="F11" s="214"/>
      <c r="G11" s="218">
        <v>1</v>
      </c>
      <c r="H11" s="218">
        <v>2</v>
      </c>
      <c r="I11" s="222">
        <v>3</v>
      </c>
      <c r="J11" s="63" t="s">
        <v>9</v>
      </c>
      <c r="K11" s="82" t="s">
        <v>10</v>
      </c>
      <c r="L11" s="13"/>
      <c r="M11" s="15"/>
      <c r="N11" s="161" t="s">
        <v>16</v>
      </c>
      <c r="O11" s="161" t="s">
        <v>14</v>
      </c>
      <c r="P11" s="83"/>
      <c r="Q11" s="83"/>
      <c r="R11" s="83"/>
      <c r="S11" s="83"/>
      <c r="T11" s="83"/>
      <c r="U11" s="83"/>
      <c r="V11" s="84"/>
    </row>
    <row r="12" spans="1:22" s="10" customFormat="1" x14ac:dyDescent="0.2">
      <c r="A12" s="210"/>
      <c r="B12" s="210"/>
      <c r="C12" s="210"/>
      <c r="D12" s="210"/>
      <c r="E12" s="215"/>
      <c r="F12" s="216"/>
      <c r="G12" s="218"/>
      <c r="H12" s="218"/>
      <c r="I12" s="222"/>
      <c r="J12" s="64" t="s">
        <v>10</v>
      </c>
      <c r="K12" s="85" t="s">
        <v>17</v>
      </c>
      <c r="L12" s="19"/>
      <c r="M12" s="21"/>
      <c r="N12" s="163" t="s">
        <v>29</v>
      </c>
      <c r="O12" s="163" t="s">
        <v>25</v>
      </c>
      <c r="P12" s="83"/>
      <c r="Q12" s="86"/>
      <c r="R12" s="86"/>
      <c r="S12" s="86"/>
      <c r="T12" s="86"/>
      <c r="U12" s="86"/>
      <c r="V12" s="84"/>
    </row>
    <row r="13" spans="1:22" x14ac:dyDescent="0.2">
      <c r="M13" s="87"/>
      <c r="N13" s="87"/>
      <c r="O13" s="87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3">
        <f t="shared" ref="A14:A23" si="0">A13+1</f>
        <v>1</v>
      </c>
      <c r="B14" s="151" t="s">
        <v>61</v>
      </c>
      <c r="C14" s="152">
        <v>13851</v>
      </c>
      <c r="D14" s="153" t="s">
        <v>60</v>
      </c>
      <c r="E14" s="27">
        <f>MAX(M14:O14)</f>
        <v>421</v>
      </c>
      <c r="F14" s="27" t="e">
        <f>VLOOKUP(E14,Tab!$W$2:$X$255,2,TRUE)</f>
        <v>#N/A</v>
      </c>
      <c r="G14" s="28">
        <f t="shared" ref="G14:G23" si="1">LARGE(M14:O14,1)</f>
        <v>421</v>
      </c>
      <c r="H14" s="28">
        <f t="shared" ref="H14:H23" si="2">LARGE(M14:O14,2)</f>
        <v>0</v>
      </c>
      <c r="I14" s="28">
        <f t="shared" ref="I14:I23" si="3">LARGE(M14:O14,3)</f>
        <v>0</v>
      </c>
      <c r="J14" s="29">
        <f t="shared" ref="J14:J19" si="4">SUM(G14:I14)</f>
        <v>421</v>
      </c>
      <c r="K14" s="30">
        <f t="shared" ref="K14:K19" si="5">J14/3</f>
        <v>140.33333333333334</v>
      </c>
      <c r="L14" s="31"/>
      <c r="M14" s="88">
        <v>0</v>
      </c>
      <c r="N14" s="88">
        <v>0</v>
      </c>
      <c r="O14" s="88">
        <v>421</v>
      </c>
      <c r="P14" s="89"/>
      <c r="Q14" s="89"/>
      <c r="R14" s="89"/>
      <c r="S14" s="89"/>
      <c r="T14" s="89"/>
      <c r="U14" s="89"/>
      <c r="V14" s="89"/>
    </row>
    <row r="15" spans="1:22" ht="14.1" customHeight="1" x14ac:dyDescent="0.25">
      <c r="A15" s="90">
        <f t="shared" si="0"/>
        <v>2</v>
      </c>
      <c r="B15" s="78" t="s">
        <v>557</v>
      </c>
      <c r="C15" s="77">
        <v>11487</v>
      </c>
      <c r="D15" s="76" t="s">
        <v>41</v>
      </c>
      <c r="E15" s="27">
        <f t="shared" ref="E15:E23" si="6">MAX(M15:O15)</f>
        <v>245</v>
      </c>
      <c r="F15" s="27" t="e">
        <f>VLOOKUP(E15,Tab!$W$2:$X$255,2,TRUE)</f>
        <v>#N/A</v>
      </c>
      <c r="G15" s="28">
        <f t="shared" si="1"/>
        <v>245</v>
      </c>
      <c r="H15" s="28">
        <f t="shared" si="2"/>
        <v>0</v>
      </c>
      <c r="I15" s="28">
        <f t="shared" si="3"/>
        <v>0</v>
      </c>
      <c r="J15" s="29">
        <f t="shared" si="4"/>
        <v>245</v>
      </c>
      <c r="K15" s="30">
        <f t="shared" si="5"/>
        <v>81.666666666666671</v>
      </c>
      <c r="L15" s="31"/>
      <c r="M15" s="88">
        <v>0</v>
      </c>
      <c r="N15" s="88">
        <v>245</v>
      </c>
      <c r="O15" s="88">
        <v>0</v>
      </c>
      <c r="P15" s="89"/>
      <c r="Q15" s="89"/>
      <c r="R15" s="89"/>
      <c r="S15" s="89"/>
      <c r="T15" s="89"/>
      <c r="U15" s="89"/>
      <c r="V15" s="89"/>
    </row>
    <row r="16" spans="1:22" ht="14.1" customHeight="1" x14ac:dyDescent="0.25">
      <c r="A16" s="90">
        <f t="shared" si="0"/>
        <v>3</v>
      </c>
      <c r="B16" s="41"/>
      <c r="C16" s="58"/>
      <c r="D16" s="42"/>
      <c r="E16" s="27">
        <f t="shared" si="6"/>
        <v>0</v>
      </c>
      <c r="F16" s="27" t="e">
        <f>VLOOKUP(E16,Tab!$W$2:$X$255,2,TRUE)</f>
        <v>#N/A</v>
      </c>
      <c r="G16" s="28">
        <f t="shared" si="1"/>
        <v>0</v>
      </c>
      <c r="H16" s="28">
        <f t="shared" si="2"/>
        <v>0</v>
      </c>
      <c r="I16" s="28">
        <f t="shared" si="3"/>
        <v>0</v>
      </c>
      <c r="J16" s="29">
        <f t="shared" si="4"/>
        <v>0</v>
      </c>
      <c r="K16" s="30">
        <f t="shared" si="5"/>
        <v>0</v>
      </c>
      <c r="L16" s="31"/>
      <c r="M16" s="88">
        <v>0</v>
      </c>
      <c r="N16" s="88">
        <v>0</v>
      </c>
      <c r="O16" s="88">
        <v>0</v>
      </c>
      <c r="P16" s="89"/>
      <c r="Q16" s="89"/>
      <c r="R16" s="89"/>
      <c r="S16" s="89"/>
      <c r="T16" s="89"/>
      <c r="U16" s="89"/>
      <c r="V16" s="89"/>
    </row>
    <row r="17" spans="1:22" ht="14.1" customHeight="1" x14ac:dyDescent="0.25">
      <c r="A17" s="90">
        <f t="shared" si="0"/>
        <v>4</v>
      </c>
      <c r="B17" s="37"/>
      <c r="C17" s="58"/>
      <c r="D17" s="26"/>
      <c r="E17" s="27">
        <f t="shared" si="6"/>
        <v>0</v>
      </c>
      <c r="F17" s="27" t="e">
        <f>VLOOKUP(E17,Tab!$W$2:$X$255,2,TRUE)</f>
        <v>#N/A</v>
      </c>
      <c r="G17" s="28">
        <f t="shared" si="1"/>
        <v>0</v>
      </c>
      <c r="H17" s="28">
        <f t="shared" si="2"/>
        <v>0</v>
      </c>
      <c r="I17" s="28">
        <f t="shared" si="3"/>
        <v>0</v>
      </c>
      <c r="J17" s="29">
        <f t="shared" si="4"/>
        <v>0</v>
      </c>
      <c r="K17" s="30">
        <f t="shared" si="5"/>
        <v>0</v>
      </c>
      <c r="L17" s="31"/>
      <c r="M17" s="88">
        <v>0</v>
      </c>
      <c r="N17" s="88">
        <v>0</v>
      </c>
      <c r="O17" s="88">
        <v>0</v>
      </c>
      <c r="P17" s="89"/>
      <c r="Q17" s="89"/>
      <c r="R17" s="89"/>
      <c r="S17" s="89"/>
      <c r="T17" s="89"/>
      <c r="U17" s="89"/>
      <c r="V17" s="89"/>
    </row>
    <row r="18" spans="1:22" ht="14.1" customHeight="1" x14ac:dyDescent="0.25">
      <c r="A18" s="90">
        <f t="shared" si="0"/>
        <v>5</v>
      </c>
      <c r="B18" s="37"/>
      <c r="C18" s="25"/>
      <c r="D18" s="26"/>
      <c r="E18" s="27">
        <f t="shared" si="6"/>
        <v>0</v>
      </c>
      <c r="F18" s="27" t="e">
        <f>VLOOKUP(E18,Tab!$W$2:$X$255,2,TRUE)</f>
        <v>#N/A</v>
      </c>
      <c r="G18" s="28">
        <f t="shared" si="1"/>
        <v>0</v>
      </c>
      <c r="H18" s="28">
        <f t="shared" si="2"/>
        <v>0</v>
      </c>
      <c r="I18" s="28">
        <f t="shared" si="3"/>
        <v>0</v>
      </c>
      <c r="J18" s="29">
        <f t="shared" si="4"/>
        <v>0</v>
      </c>
      <c r="K18" s="30">
        <f t="shared" si="5"/>
        <v>0</v>
      </c>
      <c r="L18" s="31"/>
      <c r="M18" s="88">
        <v>0</v>
      </c>
      <c r="N18" s="88">
        <v>0</v>
      </c>
      <c r="O18" s="88">
        <v>0</v>
      </c>
      <c r="P18" s="89"/>
      <c r="Q18" s="89"/>
      <c r="R18" s="89"/>
      <c r="S18" s="89"/>
      <c r="T18" s="89"/>
      <c r="U18" s="89"/>
      <c r="V18" s="89"/>
    </row>
    <row r="19" spans="1:22" ht="14.1" customHeight="1" x14ac:dyDescent="0.25">
      <c r="A19" s="23">
        <f t="shared" si="0"/>
        <v>6</v>
      </c>
      <c r="B19" s="135"/>
      <c r="C19" s="136"/>
      <c r="D19" s="137"/>
      <c r="E19" s="27">
        <f t="shared" si="6"/>
        <v>0</v>
      </c>
      <c r="F19" s="27" t="e">
        <f>VLOOKUP(E19,Tab!$W$2:$X$255,2,TRUE)</f>
        <v>#N/A</v>
      </c>
      <c r="G19" s="28">
        <f t="shared" si="1"/>
        <v>0</v>
      </c>
      <c r="H19" s="28">
        <f t="shared" si="2"/>
        <v>0</v>
      </c>
      <c r="I19" s="28">
        <f t="shared" si="3"/>
        <v>0</v>
      </c>
      <c r="J19" s="29">
        <f t="shared" si="4"/>
        <v>0</v>
      </c>
      <c r="K19" s="30">
        <f t="shared" si="5"/>
        <v>0</v>
      </c>
      <c r="L19" s="31"/>
      <c r="M19" s="88">
        <v>0</v>
      </c>
      <c r="N19" s="88">
        <v>0</v>
      </c>
      <c r="O19" s="88">
        <v>0</v>
      </c>
      <c r="P19" s="89"/>
      <c r="Q19" s="89"/>
      <c r="R19" s="89"/>
      <c r="S19" s="89"/>
      <c r="T19" s="89"/>
      <c r="U19" s="89"/>
      <c r="V19" s="89"/>
    </row>
    <row r="20" spans="1:22" ht="14.1" customHeight="1" x14ac:dyDescent="0.25">
      <c r="A20" s="23">
        <f t="shared" si="0"/>
        <v>7</v>
      </c>
      <c r="B20" s="34"/>
      <c r="C20" s="35"/>
      <c r="D20" s="36"/>
      <c r="E20" s="27">
        <f t="shared" si="6"/>
        <v>0</v>
      </c>
      <c r="F20" s="27" t="e">
        <f>VLOOKUP(E20,Tab!$W$2:$X$255,2,TRUE)</f>
        <v>#N/A</v>
      </c>
      <c r="G20" s="28">
        <f t="shared" si="1"/>
        <v>0</v>
      </c>
      <c r="H20" s="28">
        <f t="shared" si="2"/>
        <v>0</v>
      </c>
      <c r="I20" s="28">
        <f t="shared" si="3"/>
        <v>0</v>
      </c>
      <c r="J20" s="29">
        <f t="shared" ref="J20:J23" si="7">SUM(G20:I20)</f>
        <v>0</v>
      </c>
      <c r="K20" s="30">
        <f t="shared" ref="K20:K23" si="8">J20/3</f>
        <v>0</v>
      </c>
      <c r="L20" s="31"/>
      <c r="M20" s="88">
        <v>0</v>
      </c>
      <c r="N20" s="88">
        <v>0</v>
      </c>
      <c r="O20" s="88">
        <v>0</v>
      </c>
      <c r="P20" s="89"/>
      <c r="Q20" s="89"/>
      <c r="R20" s="89"/>
      <c r="S20" s="89"/>
      <c r="T20" s="89"/>
      <c r="U20" s="89"/>
      <c r="V20" s="89"/>
    </row>
    <row r="21" spans="1:22" ht="14.1" customHeight="1" x14ac:dyDescent="0.25">
      <c r="A21" s="23">
        <f t="shared" si="0"/>
        <v>8</v>
      </c>
      <c r="B21" s="34"/>
      <c r="C21" s="35"/>
      <c r="D21" s="36"/>
      <c r="E21" s="27">
        <f t="shared" si="6"/>
        <v>0</v>
      </c>
      <c r="F21" s="27" t="e">
        <f>VLOOKUP(E21,Tab!$W$2:$X$255,2,TRUE)</f>
        <v>#N/A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29">
        <f t="shared" si="7"/>
        <v>0</v>
      </c>
      <c r="K21" s="30">
        <f t="shared" si="8"/>
        <v>0</v>
      </c>
      <c r="L21" s="31"/>
      <c r="M21" s="88">
        <v>0</v>
      </c>
      <c r="N21" s="88">
        <v>0</v>
      </c>
      <c r="O21" s="88">
        <v>0</v>
      </c>
      <c r="P21" s="89"/>
      <c r="Q21" s="89"/>
      <c r="R21" s="89"/>
      <c r="S21" s="89"/>
      <c r="T21" s="89"/>
      <c r="U21" s="89"/>
      <c r="V21" s="89"/>
    </row>
    <row r="22" spans="1:22" ht="14.1" customHeight="1" x14ac:dyDescent="0.25">
      <c r="A22" s="23">
        <f t="shared" si="0"/>
        <v>9</v>
      </c>
      <c r="B22" s="37"/>
      <c r="C22" s="25"/>
      <c r="D22" s="26"/>
      <c r="E22" s="27">
        <f t="shared" si="6"/>
        <v>0</v>
      </c>
      <c r="F22" s="27" t="e">
        <f>VLOOKUP(E22,Tab!$W$2:$X$255,2,TRUE)</f>
        <v>#N/A</v>
      </c>
      <c r="G22" s="28">
        <f t="shared" si="1"/>
        <v>0</v>
      </c>
      <c r="H22" s="28">
        <f t="shared" si="2"/>
        <v>0</v>
      </c>
      <c r="I22" s="28">
        <f t="shared" si="3"/>
        <v>0</v>
      </c>
      <c r="J22" s="29">
        <f t="shared" si="7"/>
        <v>0</v>
      </c>
      <c r="K22" s="30">
        <f t="shared" si="8"/>
        <v>0</v>
      </c>
      <c r="L22" s="31"/>
      <c r="M22" s="88">
        <v>0</v>
      </c>
      <c r="N22" s="88">
        <v>0</v>
      </c>
      <c r="O22" s="88">
        <v>0</v>
      </c>
      <c r="P22" s="89"/>
      <c r="Q22" s="89"/>
      <c r="R22" s="89"/>
      <c r="S22" s="89"/>
      <c r="T22" s="89"/>
      <c r="U22" s="89"/>
      <c r="V22" s="89"/>
    </row>
    <row r="23" spans="1:22" ht="14.1" customHeight="1" x14ac:dyDescent="0.25">
      <c r="A23" s="23">
        <f t="shared" si="0"/>
        <v>10</v>
      </c>
      <c r="B23" s="37"/>
      <c r="C23" s="25"/>
      <c r="D23" s="26"/>
      <c r="E23" s="27">
        <f t="shared" si="6"/>
        <v>0</v>
      </c>
      <c r="F23" s="27" t="e">
        <f>VLOOKUP(E23,Tab!$W$2:$X$255,2,TRUE)</f>
        <v>#N/A</v>
      </c>
      <c r="G23" s="28">
        <f t="shared" si="1"/>
        <v>0</v>
      </c>
      <c r="H23" s="28">
        <f t="shared" si="2"/>
        <v>0</v>
      </c>
      <c r="I23" s="28">
        <f t="shared" si="3"/>
        <v>0</v>
      </c>
      <c r="J23" s="29">
        <f t="shared" si="7"/>
        <v>0</v>
      </c>
      <c r="K23" s="30">
        <f t="shared" si="8"/>
        <v>0</v>
      </c>
      <c r="L23" s="31"/>
      <c r="M23" s="88">
        <v>0</v>
      </c>
      <c r="N23" s="88">
        <v>0</v>
      </c>
      <c r="O23" s="88">
        <v>0</v>
      </c>
      <c r="P23" s="89"/>
      <c r="Q23" s="89"/>
      <c r="R23" s="89"/>
      <c r="S23" s="89"/>
      <c r="T23" s="89"/>
      <c r="U23" s="89"/>
      <c r="V23" s="89"/>
    </row>
  </sheetData>
  <sortState ref="B14:O19">
    <sortCondition descending="1" ref="J14:J19"/>
    <sortCondition descending="1" ref="E14:E19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13" width="16.85546875" style="5" customWidth="1"/>
    <col min="14" max="14" width="17.28515625" style="5" customWidth="1"/>
    <col min="15" max="15" width="16.85546875" style="5" customWidth="1"/>
    <col min="16" max="16" width="19.140625" style="5" customWidth="1"/>
    <col min="17" max="17" width="19.140625" style="5" bestFit="1" customWidth="1"/>
    <col min="18" max="24" width="16.85546875" style="5" customWidth="1"/>
    <col min="25" max="25" width="9.140625" style="4"/>
    <col min="26" max="30" width="9.140625" style="6"/>
    <col min="31" max="255" width="9.140625" style="4"/>
    <col min="256" max="256" width="4.42578125" style="4" customWidth="1"/>
    <col min="257" max="257" width="22.7109375" style="4" customWidth="1"/>
    <col min="258" max="258" width="7.28515625" style="4" customWidth="1"/>
    <col min="259" max="259" width="10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1.85546875" style="4" customWidth="1"/>
    <col min="268" max="279" width="16.85546875" style="4" customWidth="1"/>
    <col min="280" max="280" width="16.28515625" style="4" customWidth="1"/>
    <col min="281" max="511" width="9.140625" style="4"/>
    <col min="512" max="512" width="4.42578125" style="4" customWidth="1"/>
    <col min="513" max="513" width="22.7109375" style="4" customWidth="1"/>
    <col min="514" max="514" width="7.28515625" style="4" customWidth="1"/>
    <col min="515" max="515" width="10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1.85546875" style="4" customWidth="1"/>
    <col min="524" max="535" width="16.85546875" style="4" customWidth="1"/>
    <col min="536" max="536" width="16.28515625" style="4" customWidth="1"/>
    <col min="537" max="767" width="9.140625" style="4"/>
    <col min="768" max="768" width="4.42578125" style="4" customWidth="1"/>
    <col min="769" max="769" width="22.7109375" style="4" customWidth="1"/>
    <col min="770" max="770" width="7.28515625" style="4" customWidth="1"/>
    <col min="771" max="771" width="10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1.85546875" style="4" customWidth="1"/>
    <col min="780" max="791" width="16.85546875" style="4" customWidth="1"/>
    <col min="792" max="792" width="16.28515625" style="4" customWidth="1"/>
    <col min="793" max="1023" width="9.140625" style="4"/>
    <col min="1024" max="1024" width="4.42578125" style="4" customWidth="1"/>
    <col min="1025" max="1025" width="22.7109375" style="4" customWidth="1"/>
    <col min="1026" max="1026" width="7.28515625" style="4" customWidth="1"/>
    <col min="1027" max="1027" width="10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1.85546875" style="4" customWidth="1"/>
    <col min="1036" max="1047" width="16.85546875" style="4" customWidth="1"/>
    <col min="1048" max="1048" width="16.28515625" style="4" customWidth="1"/>
    <col min="1049" max="1279" width="9.140625" style="4"/>
    <col min="1280" max="1280" width="4.42578125" style="4" customWidth="1"/>
    <col min="1281" max="1281" width="22.7109375" style="4" customWidth="1"/>
    <col min="1282" max="1282" width="7.28515625" style="4" customWidth="1"/>
    <col min="1283" max="1283" width="10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1.85546875" style="4" customWidth="1"/>
    <col min="1292" max="1303" width="16.85546875" style="4" customWidth="1"/>
    <col min="1304" max="1304" width="16.28515625" style="4" customWidth="1"/>
    <col min="1305" max="1535" width="9.140625" style="4"/>
    <col min="1536" max="1536" width="4.42578125" style="4" customWidth="1"/>
    <col min="1537" max="1537" width="22.7109375" style="4" customWidth="1"/>
    <col min="1538" max="1538" width="7.28515625" style="4" customWidth="1"/>
    <col min="1539" max="1539" width="10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1.85546875" style="4" customWidth="1"/>
    <col min="1548" max="1559" width="16.85546875" style="4" customWidth="1"/>
    <col min="1560" max="1560" width="16.28515625" style="4" customWidth="1"/>
    <col min="1561" max="1791" width="9.140625" style="4"/>
    <col min="1792" max="1792" width="4.42578125" style="4" customWidth="1"/>
    <col min="1793" max="1793" width="22.7109375" style="4" customWidth="1"/>
    <col min="1794" max="1794" width="7.28515625" style="4" customWidth="1"/>
    <col min="1795" max="1795" width="10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1.85546875" style="4" customWidth="1"/>
    <col min="1804" max="1815" width="16.85546875" style="4" customWidth="1"/>
    <col min="1816" max="1816" width="16.28515625" style="4" customWidth="1"/>
    <col min="1817" max="2047" width="9.140625" style="4"/>
    <col min="2048" max="2048" width="4.42578125" style="4" customWidth="1"/>
    <col min="2049" max="2049" width="22.7109375" style="4" customWidth="1"/>
    <col min="2050" max="2050" width="7.28515625" style="4" customWidth="1"/>
    <col min="2051" max="2051" width="10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1.85546875" style="4" customWidth="1"/>
    <col min="2060" max="2071" width="16.85546875" style="4" customWidth="1"/>
    <col min="2072" max="2072" width="16.28515625" style="4" customWidth="1"/>
    <col min="2073" max="2303" width="9.140625" style="4"/>
    <col min="2304" max="2304" width="4.42578125" style="4" customWidth="1"/>
    <col min="2305" max="2305" width="22.7109375" style="4" customWidth="1"/>
    <col min="2306" max="2306" width="7.28515625" style="4" customWidth="1"/>
    <col min="2307" max="2307" width="10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1.85546875" style="4" customWidth="1"/>
    <col min="2316" max="2327" width="16.85546875" style="4" customWidth="1"/>
    <col min="2328" max="2328" width="16.28515625" style="4" customWidth="1"/>
    <col min="2329" max="2559" width="9.140625" style="4"/>
    <col min="2560" max="2560" width="4.42578125" style="4" customWidth="1"/>
    <col min="2561" max="2561" width="22.7109375" style="4" customWidth="1"/>
    <col min="2562" max="2562" width="7.28515625" style="4" customWidth="1"/>
    <col min="2563" max="2563" width="10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1.85546875" style="4" customWidth="1"/>
    <col min="2572" max="2583" width="16.85546875" style="4" customWidth="1"/>
    <col min="2584" max="2584" width="16.28515625" style="4" customWidth="1"/>
    <col min="2585" max="2815" width="9.140625" style="4"/>
    <col min="2816" max="2816" width="4.42578125" style="4" customWidth="1"/>
    <col min="2817" max="2817" width="22.7109375" style="4" customWidth="1"/>
    <col min="2818" max="2818" width="7.28515625" style="4" customWidth="1"/>
    <col min="2819" max="2819" width="10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1.85546875" style="4" customWidth="1"/>
    <col min="2828" max="2839" width="16.85546875" style="4" customWidth="1"/>
    <col min="2840" max="2840" width="16.28515625" style="4" customWidth="1"/>
    <col min="2841" max="3071" width="9.140625" style="4"/>
    <col min="3072" max="3072" width="4.42578125" style="4" customWidth="1"/>
    <col min="3073" max="3073" width="22.7109375" style="4" customWidth="1"/>
    <col min="3074" max="3074" width="7.28515625" style="4" customWidth="1"/>
    <col min="3075" max="3075" width="10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1.85546875" style="4" customWidth="1"/>
    <col min="3084" max="3095" width="16.85546875" style="4" customWidth="1"/>
    <col min="3096" max="3096" width="16.28515625" style="4" customWidth="1"/>
    <col min="3097" max="3327" width="9.140625" style="4"/>
    <col min="3328" max="3328" width="4.42578125" style="4" customWidth="1"/>
    <col min="3329" max="3329" width="22.7109375" style="4" customWidth="1"/>
    <col min="3330" max="3330" width="7.28515625" style="4" customWidth="1"/>
    <col min="3331" max="3331" width="10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1.85546875" style="4" customWidth="1"/>
    <col min="3340" max="3351" width="16.85546875" style="4" customWidth="1"/>
    <col min="3352" max="3352" width="16.28515625" style="4" customWidth="1"/>
    <col min="3353" max="3583" width="9.140625" style="4"/>
    <col min="3584" max="3584" width="4.42578125" style="4" customWidth="1"/>
    <col min="3585" max="3585" width="22.7109375" style="4" customWidth="1"/>
    <col min="3586" max="3586" width="7.28515625" style="4" customWidth="1"/>
    <col min="3587" max="3587" width="10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1.85546875" style="4" customWidth="1"/>
    <col min="3596" max="3607" width="16.85546875" style="4" customWidth="1"/>
    <col min="3608" max="3608" width="16.28515625" style="4" customWidth="1"/>
    <col min="3609" max="3839" width="9.140625" style="4"/>
    <col min="3840" max="3840" width="4.42578125" style="4" customWidth="1"/>
    <col min="3841" max="3841" width="22.7109375" style="4" customWidth="1"/>
    <col min="3842" max="3842" width="7.28515625" style="4" customWidth="1"/>
    <col min="3843" max="3843" width="10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1.85546875" style="4" customWidth="1"/>
    <col min="3852" max="3863" width="16.85546875" style="4" customWidth="1"/>
    <col min="3864" max="3864" width="16.28515625" style="4" customWidth="1"/>
    <col min="3865" max="4095" width="9.140625" style="4"/>
    <col min="4096" max="4096" width="4.42578125" style="4" customWidth="1"/>
    <col min="4097" max="4097" width="22.7109375" style="4" customWidth="1"/>
    <col min="4098" max="4098" width="7.28515625" style="4" customWidth="1"/>
    <col min="4099" max="4099" width="10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1.85546875" style="4" customWidth="1"/>
    <col min="4108" max="4119" width="16.85546875" style="4" customWidth="1"/>
    <col min="4120" max="4120" width="16.28515625" style="4" customWidth="1"/>
    <col min="4121" max="4351" width="9.140625" style="4"/>
    <col min="4352" max="4352" width="4.42578125" style="4" customWidth="1"/>
    <col min="4353" max="4353" width="22.7109375" style="4" customWidth="1"/>
    <col min="4354" max="4354" width="7.28515625" style="4" customWidth="1"/>
    <col min="4355" max="4355" width="10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1.85546875" style="4" customWidth="1"/>
    <col min="4364" max="4375" width="16.85546875" style="4" customWidth="1"/>
    <col min="4376" max="4376" width="16.28515625" style="4" customWidth="1"/>
    <col min="4377" max="4607" width="9.140625" style="4"/>
    <col min="4608" max="4608" width="4.42578125" style="4" customWidth="1"/>
    <col min="4609" max="4609" width="22.7109375" style="4" customWidth="1"/>
    <col min="4610" max="4610" width="7.28515625" style="4" customWidth="1"/>
    <col min="4611" max="4611" width="10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1.85546875" style="4" customWidth="1"/>
    <col min="4620" max="4631" width="16.85546875" style="4" customWidth="1"/>
    <col min="4632" max="4632" width="16.28515625" style="4" customWidth="1"/>
    <col min="4633" max="4863" width="9.140625" style="4"/>
    <col min="4864" max="4864" width="4.42578125" style="4" customWidth="1"/>
    <col min="4865" max="4865" width="22.7109375" style="4" customWidth="1"/>
    <col min="4866" max="4866" width="7.28515625" style="4" customWidth="1"/>
    <col min="4867" max="4867" width="10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1.85546875" style="4" customWidth="1"/>
    <col min="4876" max="4887" width="16.85546875" style="4" customWidth="1"/>
    <col min="4888" max="4888" width="16.28515625" style="4" customWidth="1"/>
    <col min="4889" max="5119" width="9.140625" style="4"/>
    <col min="5120" max="5120" width="4.42578125" style="4" customWidth="1"/>
    <col min="5121" max="5121" width="22.7109375" style="4" customWidth="1"/>
    <col min="5122" max="5122" width="7.28515625" style="4" customWidth="1"/>
    <col min="5123" max="5123" width="10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1.85546875" style="4" customWidth="1"/>
    <col min="5132" max="5143" width="16.85546875" style="4" customWidth="1"/>
    <col min="5144" max="5144" width="16.28515625" style="4" customWidth="1"/>
    <col min="5145" max="5375" width="9.140625" style="4"/>
    <col min="5376" max="5376" width="4.42578125" style="4" customWidth="1"/>
    <col min="5377" max="5377" width="22.7109375" style="4" customWidth="1"/>
    <col min="5378" max="5378" width="7.28515625" style="4" customWidth="1"/>
    <col min="5379" max="5379" width="10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1.85546875" style="4" customWidth="1"/>
    <col min="5388" max="5399" width="16.85546875" style="4" customWidth="1"/>
    <col min="5400" max="5400" width="16.28515625" style="4" customWidth="1"/>
    <col min="5401" max="5631" width="9.140625" style="4"/>
    <col min="5632" max="5632" width="4.42578125" style="4" customWidth="1"/>
    <col min="5633" max="5633" width="22.7109375" style="4" customWidth="1"/>
    <col min="5634" max="5634" width="7.28515625" style="4" customWidth="1"/>
    <col min="5635" max="5635" width="10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1.85546875" style="4" customWidth="1"/>
    <col min="5644" max="5655" width="16.85546875" style="4" customWidth="1"/>
    <col min="5656" max="5656" width="16.28515625" style="4" customWidth="1"/>
    <col min="5657" max="5887" width="9.140625" style="4"/>
    <col min="5888" max="5888" width="4.42578125" style="4" customWidth="1"/>
    <col min="5889" max="5889" width="22.7109375" style="4" customWidth="1"/>
    <col min="5890" max="5890" width="7.28515625" style="4" customWidth="1"/>
    <col min="5891" max="5891" width="10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1.85546875" style="4" customWidth="1"/>
    <col min="5900" max="5911" width="16.85546875" style="4" customWidth="1"/>
    <col min="5912" max="5912" width="16.28515625" style="4" customWidth="1"/>
    <col min="5913" max="6143" width="9.140625" style="4"/>
    <col min="6144" max="6144" width="4.42578125" style="4" customWidth="1"/>
    <col min="6145" max="6145" width="22.7109375" style="4" customWidth="1"/>
    <col min="6146" max="6146" width="7.28515625" style="4" customWidth="1"/>
    <col min="6147" max="6147" width="10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1.85546875" style="4" customWidth="1"/>
    <col min="6156" max="6167" width="16.85546875" style="4" customWidth="1"/>
    <col min="6168" max="6168" width="16.28515625" style="4" customWidth="1"/>
    <col min="6169" max="6399" width="9.140625" style="4"/>
    <col min="6400" max="6400" width="4.42578125" style="4" customWidth="1"/>
    <col min="6401" max="6401" width="22.7109375" style="4" customWidth="1"/>
    <col min="6402" max="6402" width="7.28515625" style="4" customWidth="1"/>
    <col min="6403" max="6403" width="10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1.85546875" style="4" customWidth="1"/>
    <col min="6412" max="6423" width="16.85546875" style="4" customWidth="1"/>
    <col min="6424" max="6424" width="16.28515625" style="4" customWidth="1"/>
    <col min="6425" max="6655" width="9.140625" style="4"/>
    <col min="6656" max="6656" width="4.42578125" style="4" customWidth="1"/>
    <col min="6657" max="6657" width="22.7109375" style="4" customWidth="1"/>
    <col min="6658" max="6658" width="7.28515625" style="4" customWidth="1"/>
    <col min="6659" max="6659" width="10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1.85546875" style="4" customWidth="1"/>
    <col min="6668" max="6679" width="16.85546875" style="4" customWidth="1"/>
    <col min="6680" max="6680" width="16.28515625" style="4" customWidth="1"/>
    <col min="6681" max="6911" width="9.140625" style="4"/>
    <col min="6912" max="6912" width="4.42578125" style="4" customWidth="1"/>
    <col min="6913" max="6913" width="22.7109375" style="4" customWidth="1"/>
    <col min="6914" max="6914" width="7.28515625" style="4" customWidth="1"/>
    <col min="6915" max="6915" width="10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1.85546875" style="4" customWidth="1"/>
    <col min="6924" max="6935" width="16.85546875" style="4" customWidth="1"/>
    <col min="6936" max="6936" width="16.28515625" style="4" customWidth="1"/>
    <col min="6937" max="7167" width="9.140625" style="4"/>
    <col min="7168" max="7168" width="4.42578125" style="4" customWidth="1"/>
    <col min="7169" max="7169" width="22.7109375" style="4" customWidth="1"/>
    <col min="7170" max="7170" width="7.28515625" style="4" customWidth="1"/>
    <col min="7171" max="7171" width="10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1.85546875" style="4" customWidth="1"/>
    <col min="7180" max="7191" width="16.85546875" style="4" customWidth="1"/>
    <col min="7192" max="7192" width="16.28515625" style="4" customWidth="1"/>
    <col min="7193" max="7423" width="9.140625" style="4"/>
    <col min="7424" max="7424" width="4.42578125" style="4" customWidth="1"/>
    <col min="7425" max="7425" width="22.7109375" style="4" customWidth="1"/>
    <col min="7426" max="7426" width="7.28515625" style="4" customWidth="1"/>
    <col min="7427" max="7427" width="10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1.85546875" style="4" customWidth="1"/>
    <col min="7436" max="7447" width="16.85546875" style="4" customWidth="1"/>
    <col min="7448" max="7448" width="16.28515625" style="4" customWidth="1"/>
    <col min="7449" max="7679" width="9.140625" style="4"/>
    <col min="7680" max="7680" width="4.42578125" style="4" customWidth="1"/>
    <col min="7681" max="7681" width="22.7109375" style="4" customWidth="1"/>
    <col min="7682" max="7682" width="7.28515625" style="4" customWidth="1"/>
    <col min="7683" max="7683" width="10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1.85546875" style="4" customWidth="1"/>
    <col min="7692" max="7703" width="16.85546875" style="4" customWidth="1"/>
    <col min="7704" max="7704" width="16.28515625" style="4" customWidth="1"/>
    <col min="7705" max="7935" width="9.140625" style="4"/>
    <col min="7936" max="7936" width="4.42578125" style="4" customWidth="1"/>
    <col min="7937" max="7937" width="22.7109375" style="4" customWidth="1"/>
    <col min="7938" max="7938" width="7.28515625" style="4" customWidth="1"/>
    <col min="7939" max="7939" width="10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1.85546875" style="4" customWidth="1"/>
    <col min="7948" max="7959" width="16.85546875" style="4" customWidth="1"/>
    <col min="7960" max="7960" width="16.28515625" style="4" customWidth="1"/>
    <col min="7961" max="8191" width="9.140625" style="4"/>
    <col min="8192" max="8192" width="4.42578125" style="4" customWidth="1"/>
    <col min="8193" max="8193" width="22.7109375" style="4" customWidth="1"/>
    <col min="8194" max="8194" width="7.28515625" style="4" customWidth="1"/>
    <col min="8195" max="8195" width="10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1.85546875" style="4" customWidth="1"/>
    <col min="8204" max="8215" width="16.85546875" style="4" customWidth="1"/>
    <col min="8216" max="8216" width="16.28515625" style="4" customWidth="1"/>
    <col min="8217" max="8447" width="9.140625" style="4"/>
    <col min="8448" max="8448" width="4.42578125" style="4" customWidth="1"/>
    <col min="8449" max="8449" width="22.7109375" style="4" customWidth="1"/>
    <col min="8450" max="8450" width="7.28515625" style="4" customWidth="1"/>
    <col min="8451" max="8451" width="10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1.85546875" style="4" customWidth="1"/>
    <col min="8460" max="8471" width="16.85546875" style="4" customWidth="1"/>
    <col min="8472" max="8472" width="16.28515625" style="4" customWidth="1"/>
    <col min="8473" max="8703" width="9.140625" style="4"/>
    <col min="8704" max="8704" width="4.42578125" style="4" customWidth="1"/>
    <col min="8705" max="8705" width="22.7109375" style="4" customWidth="1"/>
    <col min="8706" max="8706" width="7.28515625" style="4" customWidth="1"/>
    <col min="8707" max="8707" width="10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1.85546875" style="4" customWidth="1"/>
    <col min="8716" max="8727" width="16.85546875" style="4" customWidth="1"/>
    <col min="8728" max="8728" width="16.28515625" style="4" customWidth="1"/>
    <col min="8729" max="8959" width="9.140625" style="4"/>
    <col min="8960" max="8960" width="4.42578125" style="4" customWidth="1"/>
    <col min="8961" max="8961" width="22.7109375" style="4" customWidth="1"/>
    <col min="8962" max="8962" width="7.28515625" style="4" customWidth="1"/>
    <col min="8963" max="8963" width="10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1.85546875" style="4" customWidth="1"/>
    <col min="8972" max="8983" width="16.85546875" style="4" customWidth="1"/>
    <col min="8984" max="8984" width="16.28515625" style="4" customWidth="1"/>
    <col min="8985" max="9215" width="9.140625" style="4"/>
    <col min="9216" max="9216" width="4.42578125" style="4" customWidth="1"/>
    <col min="9217" max="9217" width="22.7109375" style="4" customWidth="1"/>
    <col min="9218" max="9218" width="7.28515625" style="4" customWidth="1"/>
    <col min="9219" max="9219" width="10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1.85546875" style="4" customWidth="1"/>
    <col min="9228" max="9239" width="16.85546875" style="4" customWidth="1"/>
    <col min="9240" max="9240" width="16.28515625" style="4" customWidth="1"/>
    <col min="9241" max="9471" width="9.140625" style="4"/>
    <col min="9472" max="9472" width="4.42578125" style="4" customWidth="1"/>
    <col min="9473" max="9473" width="22.7109375" style="4" customWidth="1"/>
    <col min="9474" max="9474" width="7.28515625" style="4" customWidth="1"/>
    <col min="9475" max="9475" width="10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1.85546875" style="4" customWidth="1"/>
    <col min="9484" max="9495" width="16.85546875" style="4" customWidth="1"/>
    <col min="9496" max="9496" width="16.28515625" style="4" customWidth="1"/>
    <col min="9497" max="9727" width="9.140625" style="4"/>
    <col min="9728" max="9728" width="4.42578125" style="4" customWidth="1"/>
    <col min="9729" max="9729" width="22.7109375" style="4" customWidth="1"/>
    <col min="9730" max="9730" width="7.28515625" style="4" customWidth="1"/>
    <col min="9731" max="9731" width="10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1.85546875" style="4" customWidth="1"/>
    <col min="9740" max="9751" width="16.85546875" style="4" customWidth="1"/>
    <col min="9752" max="9752" width="16.28515625" style="4" customWidth="1"/>
    <col min="9753" max="9983" width="9.140625" style="4"/>
    <col min="9984" max="9984" width="4.42578125" style="4" customWidth="1"/>
    <col min="9985" max="9985" width="22.7109375" style="4" customWidth="1"/>
    <col min="9986" max="9986" width="7.28515625" style="4" customWidth="1"/>
    <col min="9987" max="9987" width="10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1.85546875" style="4" customWidth="1"/>
    <col min="9996" max="10007" width="16.85546875" style="4" customWidth="1"/>
    <col min="10008" max="10008" width="16.28515625" style="4" customWidth="1"/>
    <col min="10009" max="10239" width="9.140625" style="4"/>
    <col min="10240" max="10240" width="4.42578125" style="4" customWidth="1"/>
    <col min="10241" max="10241" width="22.7109375" style="4" customWidth="1"/>
    <col min="10242" max="10242" width="7.28515625" style="4" customWidth="1"/>
    <col min="10243" max="10243" width="10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1.85546875" style="4" customWidth="1"/>
    <col min="10252" max="10263" width="16.85546875" style="4" customWidth="1"/>
    <col min="10264" max="10264" width="16.28515625" style="4" customWidth="1"/>
    <col min="10265" max="10495" width="9.140625" style="4"/>
    <col min="10496" max="10496" width="4.42578125" style="4" customWidth="1"/>
    <col min="10497" max="10497" width="22.7109375" style="4" customWidth="1"/>
    <col min="10498" max="10498" width="7.28515625" style="4" customWidth="1"/>
    <col min="10499" max="10499" width="10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1.85546875" style="4" customWidth="1"/>
    <col min="10508" max="10519" width="16.85546875" style="4" customWidth="1"/>
    <col min="10520" max="10520" width="16.28515625" style="4" customWidth="1"/>
    <col min="10521" max="10751" width="9.140625" style="4"/>
    <col min="10752" max="10752" width="4.42578125" style="4" customWidth="1"/>
    <col min="10753" max="10753" width="22.7109375" style="4" customWidth="1"/>
    <col min="10754" max="10754" width="7.28515625" style="4" customWidth="1"/>
    <col min="10755" max="10755" width="10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1.85546875" style="4" customWidth="1"/>
    <col min="10764" max="10775" width="16.85546875" style="4" customWidth="1"/>
    <col min="10776" max="10776" width="16.28515625" style="4" customWidth="1"/>
    <col min="10777" max="11007" width="9.140625" style="4"/>
    <col min="11008" max="11008" width="4.42578125" style="4" customWidth="1"/>
    <col min="11009" max="11009" width="22.7109375" style="4" customWidth="1"/>
    <col min="11010" max="11010" width="7.28515625" style="4" customWidth="1"/>
    <col min="11011" max="11011" width="10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1.85546875" style="4" customWidth="1"/>
    <col min="11020" max="11031" width="16.85546875" style="4" customWidth="1"/>
    <col min="11032" max="11032" width="16.28515625" style="4" customWidth="1"/>
    <col min="11033" max="11263" width="9.140625" style="4"/>
    <col min="11264" max="11264" width="4.42578125" style="4" customWidth="1"/>
    <col min="11265" max="11265" width="22.7109375" style="4" customWidth="1"/>
    <col min="11266" max="11266" width="7.28515625" style="4" customWidth="1"/>
    <col min="11267" max="11267" width="10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1.85546875" style="4" customWidth="1"/>
    <col min="11276" max="11287" width="16.85546875" style="4" customWidth="1"/>
    <col min="11288" max="11288" width="16.28515625" style="4" customWidth="1"/>
    <col min="11289" max="11519" width="9.140625" style="4"/>
    <col min="11520" max="11520" width="4.42578125" style="4" customWidth="1"/>
    <col min="11521" max="11521" width="22.7109375" style="4" customWidth="1"/>
    <col min="11522" max="11522" width="7.28515625" style="4" customWidth="1"/>
    <col min="11523" max="11523" width="10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1.85546875" style="4" customWidth="1"/>
    <col min="11532" max="11543" width="16.85546875" style="4" customWidth="1"/>
    <col min="11544" max="11544" width="16.28515625" style="4" customWidth="1"/>
    <col min="11545" max="11775" width="9.140625" style="4"/>
    <col min="11776" max="11776" width="4.42578125" style="4" customWidth="1"/>
    <col min="11777" max="11777" width="22.7109375" style="4" customWidth="1"/>
    <col min="11778" max="11778" width="7.28515625" style="4" customWidth="1"/>
    <col min="11779" max="11779" width="10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1.85546875" style="4" customWidth="1"/>
    <col min="11788" max="11799" width="16.85546875" style="4" customWidth="1"/>
    <col min="11800" max="11800" width="16.28515625" style="4" customWidth="1"/>
    <col min="11801" max="12031" width="9.140625" style="4"/>
    <col min="12032" max="12032" width="4.42578125" style="4" customWidth="1"/>
    <col min="12033" max="12033" width="22.7109375" style="4" customWidth="1"/>
    <col min="12034" max="12034" width="7.28515625" style="4" customWidth="1"/>
    <col min="12035" max="12035" width="10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1.85546875" style="4" customWidth="1"/>
    <col min="12044" max="12055" width="16.85546875" style="4" customWidth="1"/>
    <col min="12056" max="12056" width="16.28515625" style="4" customWidth="1"/>
    <col min="12057" max="12287" width="9.140625" style="4"/>
    <col min="12288" max="12288" width="4.42578125" style="4" customWidth="1"/>
    <col min="12289" max="12289" width="22.7109375" style="4" customWidth="1"/>
    <col min="12290" max="12290" width="7.28515625" style="4" customWidth="1"/>
    <col min="12291" max="12291" width="10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1.85546875" style="4" customWidth="1"/>
    <col min="12300" max="12311" width="16.85546875" style="4" customWidth="1"/>
    <col min="12312" max="12312" width="16.28515625" style="4" customWidth="1"/>
    <col min="12313" max="12543" width="9.140625" style="4"/>
    <col min="12544" max="12544" width="4.42578125" style="4" customWidth="1"/>
    <col min="12545" max="12545" width="22.7109375" style="4" customWidth="1"/>
    <col min="12546" max="12546" width="7.28515625" style="4" customWidth="1"/>
    <col min="12547" max="12547" width="10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1.85546875" style="4" customWidth="1"/>
    <col min="12556" max="12567" width="16.85546875" style="4" customWidth="1"/>
    <col min="12568" max="12568" width="16.28515625" style="4" customWidth="1"/>
    <col min="12569" max="12799" width="9.140625" style="4"/>
    <col min="12800" max="12800" width="4.42578125" style="4" customWidth="1"/>
    <col min="12801" max="12801" width="22.7109375" style="4" customWidth="1"/>
    <col min="12802" max="12802" width="7.28515625" style="4" customWidth="1"/>
    <col min="12803" max="12803" width="10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1.85546875" style="4" customWidth="1"/>
    <col min="12812" max="12823" width="16.85546875" style="4" customWidth="1"/>
    <col min="12824" max="12824" width="16.28515625" style="4" customWidth="1"/>
    <col min="12825" max="13055" width="9.140625" style="4"/>
    <col min="13056" max="13056" width="4.42578125" style="4" customWidth="1"/>
    <col min="13057" max="13057" width="22.7109375" style="4" customWidth="1"/>
    <col min="13058" max="13058" width="7.28515625" style="4" customWidth="1"/>
    <col min="13059" max="13059" width="10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1.85546875" style="4" customWidth="1"/>
    <col min="13068" max="13079" width="16.85546875" style="4" customWidth="1"/>
    <col min="13080" max="13080" width="16.28515625" style="4" customWidth="1"/>
    <col min="13081" max="13311" width="9.140625" style="4"/>
    <col min="13312" max="13312" width="4.42578125" style="4" customWidth="1"/>
    <col min="13313" max="13313" width="22.7109375" style="4" customWidth="1"/>
    <col min="13314" max="13314" width="7.28515625" style="4" customWidth="1"/>
    <col min="13315" max="13315" width="10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1.85546875" style="4" customWidth="1"/>
    <col min="13324" max="13335" width="16.85546875" style="4" customWidth="1"/>
    <col min="13336" max="13336" width="16.28515625" style="4" customWidth="1"/>
    <col min="13337" max="13567" width="9.140625" style="4"/>
    <col min="13568" max="13568" width="4.42578125" style="4" customWidth="1"/>
    <col min="13569" max="13569" width="22.7109375" style="4" customWidth="1"/>
    <col min="13570" max="13570" width="7.28515625" style="4" customWidth="1"/>
    <col min="13571" max="13571" width="10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1.85546875" style="4" customWidth="1"/>
    <col min="13580" max="13591" width="16.85546875" style="4" customWidth="1"/>
    <col min="13592" max="13592" width="16.28515625" style="4" customWidth="1"/>
    <col min="13593" max="13823" width="9.140625" style="4"/>
    <col min="13824" max="13824" width="4.42578125" style="4" customWidth="1"/>
    <col min="13825" max="13825" width="22.7109375" style="4" customWidth="1"/>
    <col min="13826" max="13826" width="7.28515625" style="4" customWidth="1"/>
    <col min="13827" max="13827" width="10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1.85546875" style="4" customWidth="1"/>
    <col min="13836" max="13847" width="16.85546875" style="4" customWidth="1"/>
    <col min="13848" max="13848" width="16.28515625" style="4" customWidth="1"/>
    <col min="13849" max="14079" width="9.140625" style="4"/>
    <col min="14080" max="14080" width="4.42578125" style="4" customWidth="1"/>
    <col min="14081" max="14081" width="22.7109375" style="4" customWidth="1"/>
    <col min="14082" max="14082" width="7.28515625" style="4" customWidth="1"/>
    <col min="14083" max="14083" width="10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1.85546875" style="4" customWidth="1"/>
    <col min="14092" max="14103" width="16.85546875" style="4" customWidth="1"/>
    <col min="14104" max="14104" width="16.28515625" style="4" customWidth="1"/>
    <col min="14105" max="14335" width="9.140625" style="4"/>
    <col min="14336" max="14336" width="4.42578125" style="4" customWidth="1"/>
    <col min="14337" max="14337" width="22.7109375" style="4" customWidth="1"/>
    <col min="14338" max="14338" width="7.28515625" style="4" customWidth="1"/>
    <col min="14339" max="14339" width="10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1.85546875" style="4" customWidth="1"/>
    <col min="14348" max="14359" width="16.85546875" style="4" customWidth="1"/>
    <col min="14360" max="14360" width="16.28515625" style="4" customWidth="1"/>
    <col min="14361" max="14591" width="9.140625" style="4"/>
    <col min="14592" max="14592" width="4.42578125" style="4" customWidth="1"/>
    <col min="14593" max="14593" width="22.7109375" style="4" customWidth="1"/>
    <col min="14594" max="14594" width="7.28515625" style="4" customWidth="1"/>
    <col min="14595" max="14595" width="10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1.85546875" style="4" customWidth="1"/>
    <col min="14604" max="14615" width="16.85546875" style="4" customWidth="1"/>
    <col min="14616" max="14616" width="16.28515625" style="4" customWidth="1"/>
    <col min="14617" max="14847" width="9.140625" style="4"/>
    <col min="14848" max="14848" width="4.42578125" style="4" customWidth="1"/>
    <col min="14849" max="14849" width="22.7109375" style="4" customWidth="1"/>
    <col min="14850" max="14850" width="7.28515625" style="4" customWidth="1"/>
    <col min="14851" max="14851" width="10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1.85546875" style="4" customWidth="1"/>
    <col min="14860" max="14871" width="16.85546875" style="4" customWidth="1"/>
    <col min="14872" max="14872" width="16.28515625" style="4" customWidth="1"/>
    <col min="14873" max="15103" width="9.140625" style="4"/>
    <col min="15104" max="15104" width="4.42578125" style="4" customWidth="1"/>
    <col min="15105" max="15105" width="22.7109375" style="4" customWidth="1"/>
    <col min="15106" max="15106" width="7.28515625" style="4" customWidth="1"/>
    <col min="15107" max="15107" width="10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1.85546875" style="4" customWidth="1"/>
    <col min="15116" max="15127" width="16.85546875" style="4" customWidth="1"/>
    <col min="15128" max="15128" width="16.28515625" style="4" customWidth="1"/>
    <col min="15129" max="15359" width="9.140625" style="4"/>
    <col min="15360" max="15360" width="4.42578125" style="4" customWidth="1"/>
    <col min="15361" max="15361" width="22.7109375" style="4" customWidth="1"/>
    <col min="15362" max="15362" width="7.28515625" style="4" customWidth="1"/>
    <col min="15363" max="15363" width="10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1.85546875" style="4" customWidth="1"/>
    <col min="15372" max="15383" width="16.85546875" style="4" customWidth="1"/>
    <col min="15384" max="15384" width="16.28515625" style="4" customWidth="1"/>
    <col min="15385" max="15615" width="9.140625" style="4"/>
    <col min="15616" max="15616" width="4.42578125" style="4" customWidth="1"/>
    <col min="15617" max="15617" width="22.7109375" style="4" customWidth="1"/>
    <col min="15618" max="15618" width="7.28515625" style="4" customWidth="1"/>
    <col min="15619" max="15619" width="10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1.85546875" style="4" customWidth="1"/>
    <col min="15628" max="15639" width="16.85546875" style="4" customWidth="1"/>
    <col min="15640" max="15640" width="16.28515625" style="4" customWidth="1"/>
    <col min="15641" max="15871" width="9.140625" style="4"/>
    <col min="15872" max="15872" width="4.42578125" style="4" customWidth="1"/>
    <col min="15873" max="15873" width="22.7109375" style="4" customWidth="1"/>
    <col min="15874" max="15874" width="7.28515625" style="4" customWidth="1"/>
    <col min="15875" max="15875" width="10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1.85546875" style="4" customWidth="1"/>
    <col min="15884" max="15895" width="16.85546875" style="4" customWidth="1"/>
    <col min="15896" max="15896" width="16.28515625" style="4" customWidth="1"/>
    <col min="15897" max="16127" width="9.140625" style="4"/>
    <col min="16128" max="16128" width="4.42578125" style="4" customWidth="1"/>
    <col min="16129" max="16129" width="22.7109375" style="4" customWidth="1"/>
    <col min="16130" max="16130" width="7.28515625" style="4" customWidth="1"/>
    <col min="16131" max="16131" width="10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1.85546875" style="4" customWidth="1"/>
    <col min="16140" max="16151" width="16.85546875" style="4" customWidth="1"/>
    <col min="16152" max="16152" width="16.28515625" style="4" customWidth="1"/>
    <col min="16153" max="16384" width="9.140625" style="4"/>
  </cols>
  <sheetData>
    <row r="2" spans="1:25" x14ac:dyDescent="0.2">
      <c r="A2" s="4"/>
      <c r="B2" s="4"/>
      <c r="C2" s="4"/>
      <c r="D2" s="4"/>
    </row>
    <row r="5" spans="1:25" x14ac:dyDescent="0.2">
      <c r="A5" s="206" t="s">
        <v>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9" spans="1:25" s="10" customFormat="1" ht="24.75" customHeight="1" x14ac:dyDescent="0.25">
      <c r="A9" s="221" t="s">
        <v>337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9"/>
      <c r="M9" s="202">
        <v>2020</v>
      </c>
      <c r="N9" s="203"/>
      <c r="O9" s="203"/>
      <c r="P9" s="203"/>
      <c r="Q9" s="203"/>
      <c r="R9" s="203"/>
      <c r="S9" s="203"/>
      <c r="T9" s="203"/>
      <c r="U9" s="203"/>
      <c r="V9" s="203"/>
      <c r="W9" s="204"/>
      <c r="X9" s="197">
        <v>2019</v>
      </c>
    </row>
    <row r="10" spans="1:25" s="10" customFormat="1" x14ac:dyDescent="0.25">
      <c r="A10" s="210" t="s">
        <v>1</v>
      </c>
      <c r="B10" s="210" t="s">
        <v>2</v>
      </c>
      <c r="C10" s="210" t="s">
        <v>3</v>
      </c>
      <c r="D10" s="210" t="s">
        <v>4</v>
      </c>
      <c r="E10" s="211" t="s">
        <v>5</v>
      </c>
      <c r="F10" s="212"/>
      <c r="G10" s="217" t="s">
        <v>6</v>
      </c>
      <c r="H10" s="217"/>
      <c r="I10" s="217"/>
      <c r="J10" s="62" t="s">
        <v>7</v>
      </c>
      <c r="K10" s="80" t="s">
        <v>8</v>
      </c>
      <c r="L10" s="13"/>
      <c r="M10" s="120">
        <v>44115</v>
      </c>
      <c r="N10" s="120">
        <v>44114</v>
      </c>
      <c r="O10" s="120">
        <v>44107</v>
      </c>
      <c r="P10" s="120">
        <v>44065</v>
      </c>
      <c r="Q10" s="120">
        <v>44051</v>
      </c>
      <c r="R10" s="120">
        <v>44024</v>
      </c>
      <c r="S10" s="186">
        <v>44010</v>
      </c>
      <c r="T10" s="186">
        <v>44010</v>
      </c>
      <c r="U10" s="120">
        <v>43904</v>
      </c>
      <c r="V10" s="186">
        <v>43904</v>
      </c>
      <c r="W10" s="177">
        <v>43891</v>
      </c>
      <c r="X10" s="198">
        <v>43806</v>
      </c>
      <c r="Y10" s="81"/>
    </row>
    <row r="11" spans="1:25" s="10" customFormat="1" x14ac:dyDescent="0.2">
      <c r="A11" s="210"/>
      <c r="B11" s="210"/>
      <c r="C11" s="210"/>
      <c r="D11" s="210"/>
      <c r="E11" s="213"/>
      <c r="F11" s="214"/>
      <c r="G11" s="218">
        <v>1</v>
      </c>
      <c r="H11" s="218">
        <v>2</v>
      </c>
      <c r="I11" s="222">
        <v>3</v>
      </c>
      <c r="J11" s="63" t="s">
        <v>9</v>
      </c>
      <c r="K11" s="82" t="s">
        <v>10</v>
      </c>
      <c r="L11" s="13"/>
      <c r="M11" s="161" t="s">
        <v>530</v>
      </c>
      <c r="N11" s="161" t="s">
        <v>12</v>
      </c>
      <c r="O11" s="161" t="s">
        <v>15</v>
      </c>
      <c r="P11" s="161" t="s">
        <v>605</v>
      </c>
      <c r="Q11" s="161" t="s">
        <v>605</v>
      </c>
      <c r="R11" s="161" t="s">
        <v>14</v>
      </c>
      <c r="S11" s="146" t="s">
        <v>16</v>
      </c>
      <c r="T11" s="146" t="s">
        <v>16</v>
      </c>
      <c r="U11" s="161" t="s">
        <v>16</v>
      </c>
      <c r="V11" s="146" t="s">
        <v>300</v>
      </c>
      <c r="W11" s="178" t="s">
        <v>499</v>
      </c>
      <c r="X11" s="199" t="s">
        <v>322</v>
      </c>
      <c r="Y11" s="83"/>
    </row>
    <row r="12" spans="1:25" s="10" customFormat="1" x14ac:dyDescent="0.2">
      <c r="A12" s="210"/>
      <c r="B12" s="210"/>
      <c r="C12" s="210"/>
      <c r="D12" s="210"/>
      <c r="E12" s="215"/>
      <c r="F12" s="216"/>
      <c r="G12" s="218"/>
      <c r="H12" s="218"/>
      <c r="I12" s="222"/>
      <c r="J12" s="64" t="s">
        <v>10</v>
      </c>
      <c r="K12" s="85" t="s">
        <v>17</v>
      </c>
      <c r="L12" s="19"/>
      <c r="M12" s="163" t="s">
        <v>377</v>
      </c>
      <c r="N12" s="163" t="s">
        <v>559</v>
      </c>
      <c r="O12" s="163" t="s">
        <v>44</v>
      </c>
      <c r="P12" s="163" t="s">
        <v>23</v>
      </c>
      <c r="Q12" s="163" t="s">
        <v>19</v>
      </c>
      <c r="R12" s="163" t="s">
        <v>25</v>
      </c>
      <c r="S12" s="147" t="s">
        <v>27</v>
      </c>
      <c r="T12" s="147" t="s">
        <v>28</v>
      </c>
      <c r="U12" s="163" t="s">
        <v>29</v>
      </c>
      <c r="V12" s="147" t="s">
        <v>377</v>
      </c>
      <c r="W12" s="179" t="s">
        <v>501</v>
      </c>
      <c r="X12" s="200" t="s">
        <v>21</v>
      </c>
      <c r="Y12" s="86"/>
    </row>
    <row r="13" spans="1:25" x14ac:dyDescent="0.2"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83"/>
      <c r="X13" s="119"/>
      <c r="Y13" s="3"/>
    </row>
    <row r="14" spans="1:25" ht="14.1" customHeight="1" x14ac:dyDescent="0.25">
      <c r="A14" s="23">
        <f t="shared" ref="A14:A73" si="0">A13+1</f>
        <v>1</v>
      </c>
      <c r="B14" s="37" t="s">
        <v>254</v>
      </c>
      <c r="C14" s="25">
        <v>498</v>
      </c>
      <c r="D14" s="26" t="s">
        <v>26</v>
      </c>
      <c r="E14" s="27">
        <f t="shared" ref="E14:E45" si="1">MAX(M14:T14)</f>
        <v>578</v>
      </c>
      <c r="F14" s="27" t="str">
        <f>VLOOKUP(E14,Tab!$Q$2:$R$255,2,TRUE)</f>
        <v>B</v>
      </c>
      <c r="G14" s="28">
        <f t="shared" ref="G14:G45" si="2">LARGE(M14:X14,1)</f>
        <v>578</v>
      </c>
      <c r="H14" s="28">
        <f t="shared" ref="H14:H45" si="3">LARGE(M14:X14,2)</f>
        <v>577</v>
      </c>
      <c r="I14" s="28">
        <f t="shared" ref="I14:I45" si="4">LARGE(M14:X14,3)</f>
        <v>565</v>
      </c>
      <c r="J14" s="29">
        <f t="shared" ref="J14:J45" si="5">SUM(G14:I14)</f>
        <v>1720</v>
      </c>
      <c r="K14" s="30">
        <f t="shared" ref="K14:K45" si="6">J14/3</f>
        <v>573.33333333333337</v>
      </c>
      <c r="L14" s="31"/>
      <c r="M14" s="98">
        <v>0</v>
      </c>
      <c r="N14" s="98">
        <v>0</v>
      </c>
      <c r="O14" s="98">
        <v>578</v>
      </c>
      <c r="P14" s="98">
        <v>560</v>
      </c>
      <c r="Q14" s="98">
        <v>565</v>
      </c>
      <c r="R14" s="98">
        <v>577</v>
      </c>
      <c r="S14" s="98">
        <v>0</v>
      </c>
      <c r="T14" s="98">
        <v>0</v>
      </c>
      <c r="U14" s="98">
        <v>0</v>
      </c>
      <c r="V14" s="145">
        <v>0</v>
      </c>
      <c r="W14" s="184">
        <v>0</v>
      </c>
      <c r="X14" s="145">
        <v>0</v>
      </c>
      <c r="Y14" s="89"/>
    </row>
    <row r="15" spans="1:25" ht="14.1" customHeight="1" x14ac:dyDescent="0.25">
      <c r="A15" s="23">
        <f t="shared" si="0"/>
        <v>2</v>
      </c>
      <c r="B15" s="159" t="s">
        <v>42</v>
      </c>
      <c r="C15" s="35">
        <v>9676</v>
      </c>
      <c r="D15" s="158" t="s">
        <v>36</v>
      </c>
      <c r="E15" s="27">
        <f t="shared" si="1"/>
        <v>567</v>
      </c>
      <c r="F15" s="27" t="str">
        <f>VLOOKUP(E15,Tab!$Q$2:$R$255,2,TRUE)</f>
        <v>Não</v>
      </c>
      <c r="G15" s="28">
        <f t="shared" si="2"/>
        <v>572</v>
      </c>
      <c r="H15" s="28">
        <f t="shared" si="3"/>
        <v>568</v>
      </c>
      <c r="I15" s="28">
        <f t="shared" si="4"/>
        <v>567</v>
      </c>
      <c r="J15" s="29">
        <f t="shared" si="5"/>
        <v>1707</v>
      </c>
      <c r="K15" s="30">
        <f t="shared" si="6"/>
        <v>569</v>
      </c>
      <c r="L15" s="31"/>
      <c r="M15" s="98">
        <v>561</v>
      </c>
      <c r="N15" s="98">
        <v>0</v>
      </c>
      <c r="O15" s="98">
        <v>561</v>
      </c>
      <c r="P15" s="98">
        <v>567</v>
      </c>
      <c r="Q15" s="98">
        <v>557</v>
      </c>
      <c r="R15" s="98">
        <v>561</v>
      </c>
      <c r="S15" s="98">
        <v>0</v>
      </c>
      <c r="T15" s="98">
        <v>564</v>
      </c>
      <c r="U15" s="98">
        <v>0</v>
      </c>
      <c r="V15" s="145">
        <v>572</v>
      </c>
      <c r="W15" s="184">
        <v>568</v>
      </c>
      <c r="X15" s="145">
        <v>0</v>
      </c>
      <c r="Y15" s="89"/>
    </row>
    <row r="16" spans="1:25" ht="14.1" customHeight="1" x14ac:dyDescent="0.25">
      <c r="A16" s="23">
        <f t="shared" si="0"/>
        <v>3</v>
      </c>
      <c r="B16" s="37" t="s">
        <v>115</v>
      </c>
      <c r="C16" s="25">
        <v>602</v>
      </c>
      <c r="D16" s="26" t="s">
        <v>65</v>
      </c>
      <c r="E16" s="27">
        <f t="shared" si="1"/>
        <v>572</v>
      </c>
      <c r="F16" s="27" t="str">
        <f>VLOOKUP(E16,Tab!$Q$2:$R$255,2,TRUE)</f>
        <v>C</v>
      </c>
      <c r="G16" s="28">
        <f t="shared" si="2"/>
        <v>572</v>
      </c>
      <c r="H16" s="28">
        <f t="shared" si="3"/>
        <v>567</v>
      </c>
      <c r="I16" s="28">
        <f t="shared" si="4"/>
        <v>562</v>
      </c>
      <c r="J16" s="29">
        <f t="shared" si="5"/>
        <v>1701</v>
      </c>
      <c r="K16" s="30">
        <f t="shared" si="6"/>
        <v>567</v>
      </c>
      <c r="L16" s="31"/>
      <c r="M16" s="98">
        <v>567</v>
      </c>
      <c r="N16" s="98">
        <v>0</v>
      </c>
      <c r="O16" s="98">
        <v>0</v>
      </c>
      <c r="P16" s="98">
        <v>544</v>
      </c>
      <c r="Q16" s="98">
        <v>0</v>
      </c>
      <c r="R16" s="98">
        <v>562</v>
      </c>
      <c r="S16" s="98">
        <v>572</v>
      </c>
      <c r="T16" s="98">
        <v>0</v>
      </c>
      <c r="U16" s="98">
        <v>0</v>
      </c>
      <c r="V16" s="145">
        <v>0</v>
      </c>
      <c r="W16" s="184">
        <v>0</v>
      </c>
      <c r="X16" s="145">
        <v>0</v>
      </c>
      <c r="Y16" s="89"/>
    </row>
    <row r="17" spans="1:25" ht="14.1" customHeight="1" x14ac:dyDescent="0.25">
      <c r="A17" s="23">
        <f t="shared" si="0"/>
        <v>4</v>
      </c>
      <c r="B17" s="129" t="s">
        <v>51</v>
      </c>
      <c r="C17" s="130">
        <v>10772</v>
      </c>
      <c r="D17" s="131" t="s">
        <v>44</v>
      </c>
      <c r="E17" s="27">
        <f t="shared" si="1"/>
        <v>568</v>
      </c>
      <c r="F17" s="27" t="str">
        <f>VLOOKUP(E17,Tab!$Q$2:$R$255,2,TRUE)</f>
        <v>C</v>
      </c>
      <c r="G17" s="28">
        <f t="shared" si="2"/>
        <v>568</v>
      </c>
      <c r="H17" s="28">
        <f t="shared" si="3"/>
        <v>567</v>
      </c>
      <c r="I17" s="28">
        <f t="shared" si="4"/>
        <v>565</v>
      </c>
      <c r="J17" s="29">
        <f t="shared" si="5"/>
        <v>1700</v>
      </c>
      <c r="K17" s="30">
        <f t="shared" si="6"/>
        <v>566.66666666666663</v>
      </c>
      <c r="L17" s="31"/>
      <c r="M17" s="98">
        <v>565</v>
      </c>
      <c r="N17" s="98">
        <v>0</v>
      </c>
      <c r="O17" s="98">
        <v>567</v>
      </c>
      <c r="P17" s="98">
        <v>0</v>
      </c>
      <c r="Q17" s="98">
        <v>0</v>
      </c>
      <c r="R17" s="98">
        <v>565</v>
      </c>
      <c r="S17" s="98">
        <v>568</v>
      </c>
      <c r="T17" s="98">
        <v>0</v>
      </c>
      <c r="U17" s="98">
        <v>0</v>
      </c>
      <c r="V17" s="145">
        <v>0</v>
      </c>
      <c r="W17" s="184">
        <v>0</v>
      </c>
      <c r="X17" s="145">
        <v>0</v>
      </c>
      <c r="Y17" s="89"/>
    </row>
    <row r="18" spans="1:25" ht="14.1" customHeight="1" x14ac:dyDescent="0.25">
      <c r="A18" s="23">
        <f t="shared" si="0"/>
        <v>5</v>
      </c>
      <c r="B18" s="159" t="s">
        <v>255</v>
      </c>
      <c r="C18" s="35">
        <v>10792</v>
      </c>
      <c r="D18" s="158" t="s">
        <v>26</v>
      </c>
      <c r="E18" s="27">
        <f t="shared" si="1"/>
        <v>568</v>
      </c>
      <c r="F18" s="27" t="str">
        <f>VLOOKUP(E18,Tab!$Q$2:$R$255,2,TRUE)</f>
        <v>C</v>
      </c>
      <c r="G18" s="28">
        <f t="shared" si="2"/>
        <v>568</v>
      </c>
      <c r="H18" s="28">
        <f t="shared" si="3"/>
        <v>565</v>
      </c>
      <c r="I18" s="28">
        <f t="shared" si="4"/>
        <v>565</v>
      </c>
      <c r="J18" s="29">
        <f t="shared" si="5"/>
        <v>1698</v>
      </c>
      <c r="K18" s="30">
        <f t="shared" si="6"/>
        <v>566</v>
      </c>
      <c r="L18" s="31"/>
      <c r="M18" s="98">
        <v>563</v>
      </c>
      <c r="N18" s="98">
        <v>0</v>
      </c>
      <c r="O18" s="98">
        <v>565</v>
      </c>
      <c r="P18" s="98">
        <v>554</v>
      </c>
      <c r="Q18" s="98">
        <v>565</v>
      </c>
      <c r="R18" s="98">
        <v>568</v>
      </c>
      <c r="S18" s="98">
        <v>0</v>
      </c>
      <c r="T18" s="98">
        <v>0</v>
      </c>
      <c r="U18" s="98">
        <v>0</v>
      </c>
      <c r="V18" s="145">
        <v>0</v>
      </c>
      <c r="W18" s="184">
        <v>0</v>
      </c>
      <c r="X18" s="145">
        <v>0</v>
      </c>
      <c r="Y18" s="89"/>
    </row>
    <row r="19" spans="1:25" ht="14.1" customHeight="1" x14ac:dyDescent="0.25">
      <c r="A19" s="23">
        <f t="shared" si="0"/>
        <v>6</v>
      </c>
      <c r="B19" s="129" t="s">
        <v>362</v>
      </c>
      <c r="C19" s="130">
        <v>13406</v>
      </c>
      <c r="D19" s="131" t="s">
        <v>24</v>
      </c>
      <c r="E19" s="27">
        <f t="shared" si="1"/>
        <v>564</v>
      </c>
      <c r="F19" s="27" t="str">
        <f>VLOOKUP(E19,Tab!$Q$2:$R$255,2,TRUE)</f>
        <v>Não</v>
      </c>
      <c r="G19" s="28">
        <f t="shared" si="2"/>
        <v>564</v>
      </c>
      <c r="H19" s="28">
        <f t="shared" si="3"/>
        <v>561</v>
      </c>
      <c r="I19" s="28">
        <f t="shared" si="4"/>
        <v>561</v>
      </c>
      <c r="J19" s="29">
        <f t="shared" si="5"/>
        <v>1686</v>
      </c>
      <c r="K19" s="30">
        <f t="shared" si="6"/>
        <v>562</v>
      </c>
      <c r="L19" s="31"/>
      <c r="M19" s="98">
        <v>0</v>
      </c>
      <c r="N19" s="98">
        <v>0</v>
      </c>
      <c r="O19" s="98">
        <v>0</v>
      </c>
      <c r="P19" s="98">
        <v>561</v>
      </c>
      <c r="Q19" s="98">
        <v>561</v>
      </c>
      <c r="R19" s="98">
        <v>564</v>
      </c>
      <c r="S19" s="98">
        <v>0</v>
      </c>
      <c r="T19" s="98">
        <v>0</v>
      </c>
      <c r="U19" s="98">
        <v>559</v>
      </c>
      <c r="V19" s="145">
        <v>0</v>
      </c>
      <c r="W19" s="184">
        <v>0</v>
      </c>
      <c r="X19" s="145">
        <v>0</v>
      </c>
      <c r="Y19" s="89"/>
    </row>
    <row r="20" spans="1:25" ht="14.1" customHeight="1" x14ac:dyDescent="0.25">
      <c r="A20" s="23">
        <f t="shared" si="0"/>
        <v>7</v>
      </c>
      <c r="B20" s="37" t="s">
        <v>35</v>
      </c>
      <c r="C20" s="25">
        <v>1671</v>
      </c>
      <c r="D20" s="26" t="s">
        <v>36</v>
      </c>
      <c r="E20" s="27">
        <f t="shared" si="1"/>
        <v>564</v>
      </c>
      <c r="F20" s="27" t="str">
        <f>VLOOKUP(E20,Tab!$Q$2:$R$255,2,TRUE)</f>
        <v>Não</v>
      </c>
      <c r="G20" s="28">
        <f t="shared" si="2"/>
        <v>564</v>
      </c>
      <c r="H20" s="28">
        <f t="shared" si="3"/>
        <v>558</v>
      </c>
      <c r="I20" s="28">
        <f t="shared" si="4"/>
        <v>558</v>
      </c>
      <c r="J20" s="29">
        <f t="shared" si="5"/>
        <v>1680</v>
      </c>
      <c r="K20" s="30">
        <f t="shared" si="6"/>
        <v>560</v>
      </c>
      <c r="L20" s="31"/>
      <c r="M20" s="98">
        <v>558</v>
      </c>
      <c r="N20" s="98">
        <v>0</v>
      </c>
      <c r="O20" s="98">
        <v>0</v>
      </c>
      <c r="P20" s="98">
        <v>0</v>
      </c>
      <c r="Q20" s="98">
        <v>552</v>
      </c>
      <c r="R20" s="98">
        <v>564</v>
      </c>
      <c r="S20" s="98">
        <v>0</v>
      </c>
      <c r="T20" s="98">
        <v>558</v>
      </c>
      <c r="U20" s="98">
        <v>0</v>
      </c>
      <c r="V20" s="145">
        <v>558</v>
      </c>
      <c r="W20" s="184">
        <v>0</v>
      </c>
      <c r="X20" s="145">
        <v>0</v>
      </c>
      <c r="Y20" s="89"/>
    </row>
    <row r="21" spans="1:25" ht="14.1" customHeight="1" x14ac:dyDescent="0.25">
      <c r="A21" s="23">
        <f t="shared" si="0"/>
        <v>8</v>
      </c>
      <c r="B21" s="37" t="s">
        <v>244</v>
      </c>
      <c r="C21" s="25">
        <v>1873</v>
      </c>
      <c r="D21" s="26" t="s">
        <v>65</v>
      </c>
      <c r="E21" s="27">
        <f t="shared" si="1"/>
        <v>564</v>
      </c>
      <c r="F21" s="27" t="str">
        <f>VLOOKUP(E21,Tab!$Q$2:$R$255,2,TRUE)</f>
        <v>Não</v>
      </c>
      <c r="G21" s="28">
        <f t="shared" si="2"/>
        <v>564</v>
      </c>
      <c r="H21" s="28">
        <f t="shared" si="3"/>
        <v>560</v>
      </c>
      <c r="I21" s="28">
        <f t="shared" si="4"/>
        <v>554</v>
      </c>
      <c r="J21" s="29">
        <f t="shared" si="5"/>
        <v>1678</v>
      </c>
      <c r="K21" s="30">
        <f t="shared" si="6"/>
        <v>559.33333333333337</v>
      </c>
      <c r="L21" s="31"/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560</v>
      </c>
      <c r="S21" s="98">
        <v>564</v>
      </c>
      <c r="T21" s="98">
        <v>0</v>
      </c>
      <c r="U21" s="98">
        <v>0</v>
      </c>
      <c r="V21" s="145">
        <v>554</v>
      </c>
      <c r="W21" s="184">
        <v>0</v>
      </c>
      <c r="X21" s="145">
        <v>0</v>
      </c>
      <c r="Y21" s="89"/>
    </row>
    <row r="22" spans="1:25" ht="14.1" customHeight="1" x14ac:dyDescent="0.25">
      <c r="A22" s="23">
        <f t="shared" si="0"/>
        <v>9</v>
      </c>
      <c r="B22" s="37" t="s">
        <v>43</v>
      </c>
      <c r="C22" s="25">
        <v>633</v>
      </c>
      <c r="D22" s="26" t="s">
        <v>26</v>
      </c>
      <c r="E22" s="27">
        <f t="shared" si="1"/>
        <v>563</v>
      </c>
      <c r="F22" s="27" t="str">
        <f>VLOOKUP(E22,Tab!$Q$2:$R$255,2,TRUE)</f>
        <v>Não</v>
      </c>
      <c r="G22" s="28">
        <f t="shared" si="2"/>
        <v>563</v>
      </c>
      <c r="H22" s="28">
        <f t="shared" si="3"/>
        <v>558</v>
      </c>
      <c r="I22" s="28">
        <f t="shared" si="4"/>
        <v>551</v>
      </c>
      <c r="J22" s="29">
        <f t="shared" si="5"/>
        <v>1672</v>
      </c>
      <c r="K22" s="30">
        <f t="shared" si="6"/>
        <v>557.33333333333337</v>
      </c>
      <c r="L22" s="31"/>
      <c r="M22" s="98">
        <v>0</v>
      </c>
      <c r="N22" s="98">
        <v>0</v>
      </c>
      <c r="O22" s="98">
        <v>563</v>
      </c>
      <c r="P22" s="98">
        <v>0</v>
      </c>
      <c r="Q22" s="98">
        <v>0</v>
      </c>
      <c r="R22" s="98">
        <v>551</v>
      </c>
      <c r="S22" s="98">
        <v>558</v>
      </c>
      <c r="T22" s="98">
        <v>0</v>
      </c>
      <c r="U22" s="98">
        <v>0</v>
      </c>
      <c r="V22" s="145">
        <v>548</v>
      </c>
      <c r="W22" s="184">
        <v>0</v>
      </c>
      <c r="X22" s="145">
        <v>0</v>
      </c>
      <c r="Y22" s="89"/>
    </row>
    <row r="23" spans="1:25" ht="14.1" customHeight="1" x14ac:dyDescent="0.25">
      <c r="A23" s="23">
        <f t="shared" si="0"/>
        <v>10</v>
      </c>
      <c r="B23" s="41" t="s">
        <v>241</v>
      </c>
      <c r="C23" s="58">
        <v>13965</v>
      </c>
      <c r="D23" s="42" t="s">
        <v>67</v>
      </c>
      <c r="E23" s="27">
        <f t="shared" si="1"/>
        <v>557</v>
      </c>
      <c r="F23" s="27" t="str">
        <f>VLOOKUP(E23,Tab!$Q$2:$R$255,2,TRUE)</f>
        <v>Não</v>
      </c>
      <c r="G23" s="28">
        <f t="shared" si="2"/>
        <v>557</v>
      </c>
      <c r="H23" s="28">
        <f t="shared" si="3"/>
        <v>550</v>
      </c>
      <c r="I23" s="28">
        <f t="shared" si="4"/>
        <v>541</v>
      </c>
      <c r="J23" s="29">
        <f t="shared" si="5"/>
        <v>1648</v>
      </c>
      <c r="K23" s="30">
        <f t="shared" si="6"/>
        <v>549.33333333333337</v>
      </c>
      <c r="L23" s="31"/>
      <c r="M23" s="98">
        <v>0</v>
      </c>
      <c r="N23" s="98">
        <v>0</v>
      </c>
      <c r="O23" s="98">
        <v>0</v>
      </c>
      <c r="P23" s="98">
        <v>530</v>
      </c>
      <c r="Q23" s="98">
        <v>550</v>
      </c>
      <c r="R23" s="98">
        <v>557</v>
      </c>
      <c r="S23" s="98">
        <v>0</v>
      </c>
      <c r="T23" s="98">
        <v>0</v>
      </c>
      <c r="U23" s="98">
        <v>541</v>
      </c>
      <c r="V23" s="145">
        <v>0</v>
      </c>
      <c r="W23" s="184">
        <v>0</v>
      </c>
      <c r="X23" s="145">
        <v>0</v>
      </c>
      <c r="Y23" s="89"/>
    </row>
    <row r="24" spans="1:25" ht="14.1" customHeight="1" x14ac:dyDescent="0.25">
      <c r="A24" s="23">
        <f t="shared" si="0"/>
        <v>11</v>
      </c>
      <c r="B24" s="159" t="s">
        <v>147</v>
      </c>
      <c r="C24" s="35">
        <v>963</v>
      </c>
      <c r="D24" s="158" t="s">
        <v>65</v>
      </c>
      <c r="E24" s="27">
        <f t="shared" si="1"/>
        <v>549</v>
      </c>
      <c r="F24" s="27" t="str">
        <f>VLOOKUP(E24,Tab!$Q$2:$R$255,2,TRUE)</f>
        <v>Não</v>
      </c>
      <c r="G24" s="28">
        <f t="shared" si="2"/>
        <v>562</v>
      </c>
      <c r="H24" s="28">
        <f t="shared" si="3"/>
        <v>549</v>
      </c>
      <c r="I24" s="28">
        <f t="shared" si="4"/>
        <v>532</v>
      </c>
      <c r="J24" s="29">
        <f t="shared" si="5"/>
        <v>1643</v>
      </c>
      <c r="K24" s="30">
        <f t="shared" si="6"/>
        <v>547.66666666666663</v>
      </c>
      <c r="L24" s="31"/>
      <c r="M24" s="98">
        <v>549</v>
      </c>
      <c r="N24" s="98">
        <v>0</v>
      </c>
      <c r="O24" s="98">
        <v>0</v>
      </c>
      <c r="P24" s="98">
        <v>0</v>
      </c>
      <c r="Q24" s="98">
        <v>0</v>
      </c>
      <c r="R24" s="98">
        <v>532</v>
      </c>
      <c r="S24" s="98">
        <v>0</v>
      </c>
      <c r="T24" s="98">
        <v>0</v>
      </c>
      <c r="U24" s="98">
        <v>0</v>
      </c>
      <c r="V24" s="145">
        <v>562</v>
      </c>
      <c r="W24" s="184">
        <v>0</v>
      </c>
      <c r="X24" s="145">
        <v>0</v>
      </c>
      <c r="Y24" s="89"/>
    </row>
    <row r="25" spans="1:25" ht="14.1" customHeight="1" x14ac:dyDescent="0.25">
      <c r="A25" s="23">
        <f t="shared" si="0"/>
        <v>12</v>
      </c>
      <c r="B25" s="159" t="s">
        <v>69</v>
      </c>
      <c r="C25" s="35">
        <v>6350</v>
      </c>
      <c r="D25" s="158" t="s">
        <v>41</v>
      </c>
      <c r="E25" s="27">
        <f t="shared" si="1"/>
        <v>559</v>
      </c>
      <c r="F25" s="27" t="str">
        <f>VLOOKUP(E25,Tab!$Q$2:$R$255,2,TRUE)</f>
        <v>Não</v>
      </c>
      <c r="G25" s="39">
        <f t="shared" si="2"/>
        <v>559</v>
      </c>
      <c r="H25" s="39">
        <f t="shared" si="3"/>
        <v>538</v>
      </c>
      <c r="I25" s="39">
        <f t="shared" si="4"/>
        <v>533</v>
      </c>
      <c r="J25" s="29">
        <f t="shared" si="5"/>
        <v>1630</v>
      </c>
      <c r="K25" s="30">
        <f t="shared" si="6"/>
        <v>543.33333333333337</v>
      </c>
      <c r="L25" s="31"/>
      <c r="M25" s="98">
        <v>0</v>
      </c>
      <c r="N25" s="98">
        <v>0</v>
      </c>
      <c r="O25" s="98">
        <v>0</v>
      </c>
      <c r="P25" s="98">
        <v>538</v>
      </c>
      <c r="Q25" s="98">
        <v>559</v>
      </c>
      <c r="R25" s="98">
        <v>0</v>
      </c>
      <c r="S25" s="98">
        <v>0</v>
      </c>
      <c r="T25" s="98">
        <v>0</v>
      </c>
      <c r="U25" s="98">
        <v>533</v>
      </c>
      <c r="V25" s="145">
        <v>0</v>
      </c>
      <c r="W25" s="184">
        <v>0</v>
      </c>
      <c r="X25" s="145">
        <v>0</v>
      </c>
      <c r="Y25" s="89"/>
    </row>
    <row r="26" spans="1:25" ht="14.1" customHeight="1" x14ac:dyDescent="0.25">
      <c r="A26" s="23">
        <f t="shared" si="0"/>
        <v>13</v>
      </c>
      <c r="B26" s="159" t="s">
        <v>294</v>
      </c>
      <c r="C26" s="35">
        <v>13828</v>
      </c>
      <c r="D26" s="158" t="s">
        <v>44</v>
      </c>
      <c r="E26" s="27">
        <f t="shared" si="1"/>
        <v>542</v>
      </c>
      <c r="F26" s="27" t="str">
        <f>VLOOKUP(E26,Tab!$Q$2:$R$255,2,TRUE)</f>
        <v>Não</v>
      </c>
      <c r="G26" s="28">
        <f t="shared" si="2"/>
        <v>542</v>
      </c>
      <c r="H26" s="28">
        <f t="shared" si="3"/>
        <v>540</v>
      </c>
      <c r="I26" s="28">
        <f t="shared" si="4"/>
        <v>536</v>
      </c>
      <c r="J26" s="29">
        <f t="shared" si="5"/>
        <v>1618</v>
      </c>
      <c r="K26" s="30">
        <f t="shared" si="6"/>
        <v>539.33333333333337</v>
      </c>
      <c r="L26" s="31"/>
      <c r="M26" s="98">
        <v>536</v>
      </c>
      <c r="N26" s="98">
        <v>0</v>
      </c>
      <c r="O26" s="98">
        <v>542</v>
      </c>
      <c r="P26" s="98">
        <v>0</v>
      </c>
      <c r="Q26" s="98">
        <v>0</v>
      </c>
      <c r="R26" s="98">
        <v>531</v>
      </c>
      <c r="S26" s="98">
        <v>540</v>
      </c>
      <c r="T26" s="98">
        <v>0</v>
      </c>
      <c r="U26" s="98">
        <v>0</v>
      </c>
      <c r="V26" s="145">
        <v>0</v>
      </c>
      <c r="W26" s="184">
        <v>0</v>
      </c>
      <c r="X26" s="145">
        <v>0</v>
      </c>
      <c r="Y26" s="89"/>
    </row>
    <row r="27" spans="1:25" ht="14.1" customHeight="1" x14ac:dyDescent="0.25">
      <c r="A27" s="23">
        <f t="shared" si="0"/>
        <v>14</v>
      </c>
      <c r="B27" s="159" t="s">
        <v>301</v>
      </c>
      <c r="C27" s="35">
        <v>14540</v>
      </c>
      <c r="D27" s="158" t="s">
        <v>44</v>
      </c>
      <c r="E27" s="27">
        <f t="shared" si="1"/>
        <v>540</v>
      </c>
      <c r="F27" s="27" t="str">
        <f>VLOOKUP(E27,Tab!$Q$2:$R$255,2,TRUE)</f>
        <v>Não</v>
      </c>
      <c r="G27" s="28">
        <f t="shared" si="2"/>
        <v>540</v>
      </c>
      <c r="H27" s="28">
        <f t="shared" si="3"/>
        <v>539</v>
      </c>
      <c r="I27" s="28">
        <f t="shared" si="4"/>
        <v>537</v>
      </c>
      <c r="J27" s="29">
        <f t="shared" si="5"/>
        <v>1616</v>
      </c>
      <c r="K27" s="30">
        <f t="shared" si="6"/>
        <v>538.66666666666663</v>
      </c>
      <c r="L27" s="31"/>
      <c r="M27" s="98">
        <v>540</v>
      </c>
      <c r="N27" s="98">
        <v>0</v>
      </c>
      <c r="O27" s="98">
        <v>531</v>
      </c>
      <c r="P27" s="98">
        <v>0</v>
      </c>
      <c r="Q27" s="98">
        <v>537</v>
      </c>
      <c r="R27" s="98">
        <v>539</v>
      </c>
      <c r="S27" s="98">
        <v>526</v>
      </c>
      <c r="T27" s="98">
        <v>0</v>
      </c>
      <c r="U27" s="98">
        <v>0</v>
      </c>
      <c r="V27" s="145">
        <v>0</v>
      </c>
      <c r="W27" s="184">
        <v>492</v>
      </c>
      <c r="X27" s="145">
        <v>0</v>
      </c>
      <c r="Y27" s="89"/>
    </row>
    <row r="28" spans="1:25" ht="14.1" customHeight="1" x14ac:dyDescent="0.25">
      <c r="A28" s="23">
        <f t="shared" si="0"/>
        <v>15</v>
      </c>
      <c r="B28" s="159" t="s">
        <v>161</v>
      </c>
      <c r="C28" s="35">
        <v>10165</v>
      </c>
      <c r="D28" s="158" t="s">
        <v>65</v>
      </c>
      <c r="E28" s="27">
        <f t="shared" si="1"/>
        <v>548</v>
      </c>
      <c r="F28" s="27" t="str">
        <f>VLOOKUP(E28,Tab!$Q$2:$R$255,2,TRUE)</f>
        <v>Não</v>
      </c>
      <c r="G28" s="28">
        <f t="shared" si="2"/>
        <v>548</v>
      </c>
      <c r="H28" s="28">
        <f t="shared" si="3"/>
        <v>544</v>
      </c>
      <c r="I28" s="28">
        <f t="shared" si="4"/>
        <v>518</v>
      </c>
      <c r="J28" s="29">
        <f t="shared" si="5"/>
        <v>1610</v>
      </c>
      <c r="K28" s="30">
        <f t="shared" si="6"/>
        <v>536.66666666666663</v>
      </c>
      <c r="L28" s="31"/>
      <c r="M28" s="98">
        <v>0</v>
      </c>
      <c r="N28" s="98">
        <v>544</v>
      </c>
      <c r="O28" s="98">
        <v>518</v>
      </c>
      <c r="P28" s="98">
        <v>0</v>
      </c>
      <c r="Q28" s="98">
        <v>0</v>
      </c>
      <c r="R28" s="98">
        <v>548</v>
      </c>
      <c r="S28" s="98">
        <v>0</v>
      </c>
      <c r="T28" s="98">
        <v>0</v>
      </c>
      <c r="U28" s="98">
        <v>0</v>
      </c>
      <c r="V28" s="145">
        <v>0</v>
      </c>
      <c r="W28" s="184">
        <v>0</v>
      </c>
      <c r="X28" s="145">
        <v>0</v>
      </c>
      <c r="Y28" s="89"/>
    </row>
    <row r="29" spans="1:25" ht="14.1" customHeight="1" x14ac:dyDescent="0.25">
      <c r="A29" s="23">
        <f t="shared" si="0"/>
        <v>16</v>
      </c>
      <c r="B29" s="159" t="s">
        <v>249</v>
      </c>
      <c r="C29" s="35">
        <v>49</v>
      </c>
      <c r="D29" s="158" t="s">
        <v>41</v>
      </c>
      <c r="E29" s="27">
        <f t="shared" si="1"/>
        <v>540</v>
      </c>
      <c r="F29" s="27" t="str">
        <f>VLOOKUP(E29,Tab!$Q$2:$R$255,2,TRUE)</f>
        <v>Não</v>
      </c>
      <c r="G29" s="28">
        <f t="shared" si="2"/>
        <v>540</v>
      </c>
      <c r="H29" s="28">
        <f t="shared" si="3"/>
        <v>535</v>
      </c>
      <c r="I29" s="28">
        <f t="shared" si="4"/>
        <v>526</v>
      </c>
      <c r="J29" s="29">
        <f t="shared" si="5"/>
        <v>1601</v>
      </c>
      <c r="K29" s="30">
        <f t="shared" si="6"/>
        <v>533.66666666666663</v>
      </c>
      <c r="L29" s="31"/>
      <c r="M29" s="98">
        <v>0</v>
      </c>
      <c r="N29" s="98">
        <v>540</v>
      </c>
      <c r="O29" s="98">
        <v>0</v>
      </c>
      <c r="P29" s="98">
        <v>525</v>
      </c>
      <c r="Q29" s="98">
        <v>508</v>
      </c>
      <c r="R29" s="98">
        <v>0</v>
      </c>
      <c r="S29" s="98">
        <v>0</v>
      </c>
      <c r="T29" s="98">
        <v>0</v>
      </c>
      <c r="U29" s="98">
        <v>526</v>
      </c>
      <c r="V29" s="145">
        <v>0</v>
      </c>
      <c r="W29" s="184">
        <v>0</v>
      </c>
      <c r="X29" s="145">
        <v>535</v>
      </c>
      <c r="Y29" s="89"/>
    </row>
    <row r="30" spans="1:25" ht="14.1" customHeight="1" x14ac:dyDescent="0.25">
      <c r="A30" s="23">
        <f t="shared" si="0"/>
        <v>17</v>
      </c>
      <c r="B30" s="159" t="s">
        <v>81</v>
      </c>
      <c r="C30" s="35">
        <v>10</v>
      </c>
      <c r="D30" s="158" t="s">
        <v>44</v>
      </c>
      <c r="E30" s="27">
        <f t="shared" si="1"/>
        <v>537</v>
      </c>
      <c r="F30" s="27" t="str">
        <f>VLOOKUP(E30,Tab!$Q$2:$R$255,2,TRUE)</f>
        <v>Não</v>
      </c>
      <c r="G30" s="28">
        <f t="shared" si="2"/>
        <v>537</v>
      </c>
      <c r="H30" s="28">
        <f t="shared" si="3"/>
        <v>529</v>
      </c>
      <c r="I30" s="28">
        <f t="shared" si="4"/>
        <v>524</v>
      </c>
      <c r="J30" s="29">
        <f t="shared" si="5"/>
        <v>1590</v>
      </c>
      <c r="K30" s="30">
        <f t="shared" si="6"/>
        <v>530</v>
      </c>
      <c r="L30" s="31"/>
      <c r="M30" s="98">
        <v>512</v>
      </c>
      <c r="N30" s="98">
        <v>0</v>
      </c>
      <c r="O30" s="98">
        <v>524</v>
      </c>
      <c r="P30" s="98">
        <v>0</v>
      </c>
      <c r="Q30" s="98">
        <v>0</v>
      </c>
      <c r="R30" s="98">
        <v>0</v>
      </c>
      <c r="S30" s="98">
        <v>537</v>
      </c>
      <c r="T30" s="98">
        <v>0</v>
      </c>
      <c r="U30" s="98">
        <v>0</v>
      </c>
      <c r="V30" s="145">
        <v>529</v>
      </c>
      <c r="W30" s="184">
        <v>0</v>
      </c>
      <c r="X30" s="145">
        <v>0</v>
      </c>
      <c r="Y30" s="89"/>
    </row>
    <row r="31" spans="1:25" ht="14.1" customHeight="1" x14ac:dyDescent="0.25">
      <c r="A31" s="23">
        <f t="shared" si="0"/>
        <v>18</v>
      </c>
      <c r="B31" s="159" t="s">
        <v>71</v>
      </c>
      <c r="C31" s="35">
        <v>12263</v>
      </c>
      <c r="D31" s="158" t="s">
        <v>44</v>
      </c>
      <c r="E31" s="27">
        <f t="shared" si="1"/>
        <v>514</v>
      </c>
      <c r="F31" s="27" t="str">
        <f>VLOOKUP(E31,Tab!$Q$2:$R$255,2,TRUE)</f>
        <v>Não</v>
      </c>
      <c r="G31" s="28">
        <f t="shared" si="2"/>
        <v>542</v>
      </c>
      <c r="H31" s="28">
        <f t="shared" si="3"/>
        <v>529</v>
      </c>
      <c r="I31" s="28">
        <f t="shared" si="4"/>
        <v>514</v>
      </c>
      <c r="J31" s="29">
        <f t="shared" si="5"/>
        <v>1585</v>
      </c>
      <c r="K31" s="30">
        <f t="shared" si="6"/>
        <v>528.33333333333337</v>
      </c>
      <c r="L31" s="31"/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514</v>
      </c>
      <c r="S31" s="98">
        <v>0</v>
      </c>
      <c r="T31" s="98">
        <v>0</v>
      </c>
      <c r="U31" s="98">
        <v>0</v>
      </c>
      <c r="V31" s="145">
        <v>542</v>
      </c>
      <c r="W31" s="184">
        <v>529</v>
      </c>
      <c r="X31" s="145">
        <v>0</v>
      </c>
      <c r="Y31" s="89"/>
    </row>
    <row r="32" spans="1:25" ht="14.1" customHeight="1" x14ac:dyDescent="0.25">
      <c r="A32" s="23">
        <f t="shared" si="0"/>
        <v>19</v>
      </c>
      <c r="B32" s="159" t="s">
        <v>250</v>
      </c>
      <c r="C32" s="35">
        <v>599</v>
      </c>
      <c r="D32" s="158" t="s">
        <v>41</v>
      </c>
      <c r="E32" s="27">
        <f t="shared" si="1"/>
        <v>493</v>
      </c>
      <c r="F32" s="27" t="e">
        <f>VLOOKUP(E32,Tab!$Q$2:$R$255,2,TRUE)</f>
        <v>#N/A</v>
      </c>
      <c r="G32" s="28">
        <f t="shared" si="2"/>
        <v>520</v>
      </c>
      <c r="H32" s="28">
        <f t="shared" si="3"/>
        <v>516</v>
      </c>
      <c r="I32" s="28">
        <f t="shared" si="4"/>
        <v>493</v>
      </c>
      <c r="J32" s="29">
        <f t="shared" si="5"/>
        <v>1529</v>
      </c>
      <c r="K32" s="30">
        <f t="shared" si="6"/>
        <v>509.66666666666669</v>
      </c>
      <c r="L32" s="31"/>
      <c r="M32" s="98">
        <v>0</v>
      </c>
      <c r="N32" s="98">
        <v>493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516</v>
      </c>
      <c r="V32" s="145">
        <v>0</v>
      </c>
      <c r="W32" s="184">
        <v>0</v>
      </c>
      <c r="X32" s="145">
        <v>520</v>
      </c>
      <c r="Y32" s="89"/>
    </row>
    <row r="33" spans="1:25" ht="14.1" customHeight="1" x14ac:dyDescent="0.25">
      <c r="A33" s="23">
        <f t="shared" si="0"/>
        <v>20</v>
      </c>
      <c r="B33" s="159" t="s">
        <v>122</v>
      </c>
      <c r="C33" s="35">
        <v>320</v>
      </c>
      <c r="D33" s="158" t="s">
        <v>63</v>
      </c>
      <c r="E33" s="27">
        <f t="shared" si="1"/>
        <v>515</v>
      </c>
      <c r="F33" s="27" t="str">
        <f>VLOOKUP(E33,Tab!$Q$2:$R$255,2,TRUE)</f>
        <v>Não</v>
      </c>
      <c r="G33" s="28">
        <f t="shared" si="2"/>
        <v>515</v>
      </c>
      <c r="H33" s="28">
        <f t="shared" si="3"/>
        <v>510</v>
      </c>
      <c r="I33" s="28">
        <f t="shared" si="4"/>
        <v>494</v>
      </c>
      <c r="J33" s="29">
        <f t="shared" si="5"/>
        <v>1519</v>
      </c>
      <c r="K33" s="30">
        <f t="shared" si="6"/>
        <v>506.33333333333331</v>
      </c>
      <c r="L33" s="31"/>
      <c r="M33" s="98">
        <v>0</v>
      </c>
      <c r="N33" s="98">
        <v>0</v>
      </c>
      <c r="O33" s="98">
        <v>494</v>
      </c>
      <c r="P33" s="98">
        <v>0</v>
      </c>
      <c r="Q33" s="98">
        <v>0</v>
      </c>
      <c r="R33" s="98">
        <v>515</v>
      </c>
      <c r="S33" s="98">
        <v>510</v>
      </c>
      <c r="T33" s="98">
        <v>0</v>
      </c>
      <c r="U33" s="98">
        <v>0</v>
      </c>
      <c r="V33" s="145">
        <v>0</v>
      </c>
      <c r="W33" s="184">
        <v>0</v>
      </c>
      <c r="X33" s="145">
        <v>0</v>
      </c>
      <c r="Y33" s="89"/>
    </row>
    <row r="34" spans="1:25" ht="14.1" customHeight="1" x14ac:dyDescent="0.25">
      <c r="A34" s="23">
        <f t="shared" si="0"/>
        <v>21</v>
      </c>
      <c r="B34" s="129" t="s">
        <v>366</v>
      </c>
      <c r="C34" s="130">
        <v>13958</v>
      </c>
      <c r="D34" s="131" t="s">
        <v>41</v>
      </c>
      <c r="E34" s="27">
        <f t="shared" si="1"/>
        <v>496</v>
      </c>
      <c r="F34" s="27" t="e">
        <f>VLOOKUP(E34,Tab!$Q$2:$R$255,2,TRUE)</f>
        <v>#N/A</v>
      </c>
      <c r="G34" s="28">
        <f t="shared" si="2"/>
        <v>496</v>
      </c>
      <c r="H34" s="28">
        <f t="shared" si="3"/>
        <v>491</v>
      </c>
      <c r="I34" s="28">
        <f t="shared" si="4"/>
        <v>465</v>
      </c>
      <c r="J34" s="29">
        <f t="shared" si="5"/>
        <v>1452</v>
      </c>
      <c r="K34" s="30">
        <f t="shared" si="6"/>
        <v>484</v>
      </c>
      <c r="L34" s="31"/>
      <c r="M34" s="98">
        <v>0</v>
      </c>
      <c r="N34" s="98">
        <v>0</v>
      </c>
      <c r="O34" s="98">
        <v>0</v>
      </c>
      <c r="P34" s="98">
        <v>496</v>
      </c>
      <c r="Q34" s="98">
        <v>465</v>
      </c>
      <c r="R34" s="98">
        <v>0</v>
      </c>
      <c r="S34" s="98">
        <v>0</v>
      </c>
      <c r="T34" s="98">
        <v>0</v>
      </c>
      <c r="U34" s="98">
        <v>0</v>
      </c>
      <c r="V34" s="145">
        <v>0</v>
      </c>
      <c r="W34" s="184">
        <v>0</v>
      </c>
      <c r="X34" s="145">
        <v>491</v>
      </c>
      <c r="Y34" s="89"/>
    </row>
    <row r="35" spans="1:25" ht="14.1" customHeight="1" x14ac:dyDescent="0.25">
      <c r="A35" s="23">
        <f t="shared" si="0"/>
        <v>22</v>
      </c>
      <c r="B35" s="129" t="s">
        <v>237</v>
      </c>
      <c r="C35" s="130">
        <v>525</v>
      </c>
      <c r="D35" s="131" t="s">
        <v>44</v>
      </c>
      <c r="E35" s="27">
        <f t="shared" si="1"/>
        <v>476</v>
      </c>
      <c r="F35" s="27" t="e">
        <f>VLOOKUP(E35,Tab!$Q$2:$R$255,2,TRUE)</f>
        <v>#N/A</v>
      </c>
      <c r="G35" s="28">
        <f t="shared" si="2"/>
        <v>476</v>
      </c>
      <c r="H35" s="28">
        <f t="shared" si="3"/>
        <v>461</v>
      </c>
      <c r="I35" s="28">
        <f t="shared" si="4"/>
        <v>455</v>
      </c>
      <c r="J35" s="29">
        <f t="shared" si="5"/>
        <v>1392</v>
      </c>
      <c r="K35" s="30">
        <f t="shared" si="6"/>
        <v>464</v>
      </c>
      <c r="L35" s="31"/>
      <c r="M35" s="98">
        <v>0</v>
      </c>
      <c r="N35" s="98">
        <v>0</v>
      </c>
      <c r="O35" s="98">
        <v>461</v>
      </c>
      <c r="P35" s="98">
        <v>0</v>
      </c>
      <c r="Q35" s="98">
        <v>0</v>
      </c>
      <c r="R35" s="98">
        <v>0</v>
      </c>
      <c r="S35" s="98">
        <v>476</v>
      </c>
      <c r="T35" s="98">
        <v>0</v>
      </c>
      <c r="U35" s="98">
        <v>0</v>
      </c>
      <c r="V35" s="145">
        <v>455</v>
      </c>
      <c r="W35" s="184">
        <v>0</v>
      </c>
      <c r="X35" s="145">
        <v>0</v>
      </c>
      <c r="Y35" s="89"/>
    </row>
    <row r="36" spans="1:25" ht="14.1" customHeight="1" x14ac:dyDescent="0.25">
      <c r="A36" s="23">
        <f t="shared" si="0"/>
        <v>23</v>
      </c>
      <c r="B36" s="159" t="s">
        <v>245</v>
      </c>
      <c r="C36" s="35">
        <v>1024</v>
      </c>
      <c r="D36" s="158" t="s">
        <v>44</v>
      </c>
      <c r="E36" s="27">
        <f t="shared" si="1"/>
        <v>474</v>
      </c>
      <c r="F36" s="27" t="e">
        <f>VLOOKUP(E36,Tab!$Q$2:$R$255,2,TRUE)</f>
        <v>#N/A</v>
      </c>
      <c r="G36" s="28">
        <f t="shared" si="2"/>
        <v>474</v>
      </c>
      <c r="H36" s="28">
        <f t="shared" si="3"/>
        <v>466</v>
      </c>
      <c r="I36" s="28">
        <f t="shared" si="4"/>
        <v>449</v>
      </c>
      <c r="J36" s="29">
        <f t="shared" si="5"/>
        <v>1389</v>
      </c>
      <c r="K36" s="30">
        <f t="shared" si="6"/>
        <v>463</v>
      </c>
      <c r="L36" s="31"/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449</v>
      </c>
      <c r="S36" s="98">
        <v>474</v>
      </c>
      <c r="T36" s="98">
        <v>0</v>
      </c>
      <c r="U36" s="98">
        <v>0</v>
      </c>
      <c r="V36" s="145">
        <v>466</v>
      </c>
      <c r="W36" s="184">
        <v>0</v>
      </c>
      <c r="X36" s="145">
        <v>0</v>
      </c>
      <c r="Y36" s="89"/>
    </row>
    <row r="37" spans="1:25" ht="14.1" customHeight="1" x14ac:dyDescent="0.25">
      <c r="A37" s="23">
        <f t="shared" si="0"/>
        <v>24</v>
      </c>
      <c r="B37" s="159" t="s">
        <v>160</v>
      </c>
      <c r="C37" s="35">
        <v>13683</v>
      </c>
      <c r="D37" s="158" t="s">
        <v>67</v>
      </c>
      <c r="E37" s="27">
        <f t="shared" si="1"/>
        <v>554</v>
      </c>
      <c r="F37" s="27" t="str">
        <f>VLOOKUP(E37,Tab!$Q$2:$R$255,2,TRUE)</f>
        <v>Não</v>
      </c>
      <c r="G37" s="28">
        <f t="shared" si="2"/>
        <v>554</v>
      </c>
      <c r="H37" s="28">
        <f t="shared" si="3"/>
        <v>547</v>
      </c>
      <c r="I37" s="28">
        <f t="shared" si="4"/>
        <v>0</v>
      </c>
      <c r="J37" s="29">
        <f t="shared" si="5"/>
        <v>1101</v>
      </c>
      <c r="K37" s="30">
        <f t="shared" si="6"/>
        <v>367</v>
      </c>
      <c r="L37" s="31"/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554</v>
      </c>
      <c r="S37" s="98">
        <v>547</v>
      </c>
      <c r="T37" s="98">
        <v>0</v>
      </c>
      <c r="U37" s="98">
        <v>0</v>
      </c>
      <c r="V37" s="145">
        <v>0</v>
      </c>
      <c r="W37" s="184">
        <v>0</v>
      </c>
      <c r="X37" s="145">
        <v>0</v>
      </c>
      <c r="Y37" s="89"/>
    </row>
    <row r="38" spans="1:25" ht="14.1" customHeight="1" x14ac:dyDescent="0.25">
      <c r="A38" s="23">
        <f t="shared" si="0"/>
        <v>25</v>
      </c>
      <c r="B38" s="41" t="s">
        <v>38</v>
      </c>
      <c r="C38" s="58">
        <v>10436</v>
      </c>
      <c r="D38" s="42" t="s">
        <v>39</v>
      </c>
      <c r="E38" s="27">
        <f t="shared" si="1"/>
        <v>552</v>
      </c>
      <c r="F38" s="27" t="str">
        <f>VLOOKUP(E38,Tab!$Q$2:$R$255,2,TRUE)</f>
        <v>Não</v>
      </c>
      <c r="G38" s="28">
        <f t="shared" si="2"/>
        <v>552</v>
      </c>
      <c r="H38" s="28">
        <f t="shared" si="3"/>
        <v>538</v>
      </c>
      <c r="I38" s="28">
        <f t="shared" si="4"/>
        <v>0</v>
      </c>
      <c r="J38" s="29">
        <f t="shared" si="5"/>
        <v>1090</v>
      </c>
      <c r="K38" s="30">
        <f t="shared" si="6"/>
        <v>363.33333333333331</v>
      </c>
      <c r="L38" s="31"/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552</v>
      </c>
      <c r="S38" s="98">
        <v>0</v>
      </c>
      <c r="T38" s="98">
        <v>538</v>
      </c>
      <c r="U38" s="98">
        <v>0</v>
      </c>
      <c r="V38" s="145">
        <v>0</v>
      </c>
      <c r="W38" s="184">
        <v>0</v>
      </c>
      <c r="X38" s="145">
        <v>0</v>
      </c>
      <c r="Y38" s="89"/>
    </row>
    <row r="39" spans="1:25" ht="14.1" customHeight="1" x14ac:dyDescent="0.25">
      <c r="A39" s="23">
        <f t="shared" si="0"/>
        <v>26</v>
      </c>
      <c r="B39" s="41" t="s">
        <v>74</v>
      </c>
      <c r="C39" s="58">
        <v>10928</v>
      </c>
      <c r="D39" s="42" t="s">
        <v>67</v>
      </c>
      <c r="E39" s="27">
        <f t="shared" si="1"/>
        <v>549</v>
      </c>
      <c r="F39" s="27" t="str">
        <f>VLOOKUP(E39,Tab!$Q$2:$R$255,2,TRUE)</f>
        <v>Não</v>
      </c>
      <c r="G39" s="28">
        <f t="shared" si="2"/>
        <v>549</v>
      </c>
      <c r="H39" s="28">
        <f t="shared" si="3"/>
        <v>529</v>
      </c>
      <c r="I39" s="28">
        <f t="shared" si="4"/>
        <v>0</v>
      </c>
      <c r="J39" s="29">
        <f t="shared" si="5"/>
        <v>1078</v>
      </c>
      <c r="K39" s="30">
        <f t="shared" si="6"/>
        <v>359.33333333333331</v>
      </c>
      <c r="L39" s="31"/>
      <c r="M39" s="98">
        <v>529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549</v>
      </c>
      <c r="T39" s="98">
        <v>0</v>
      </c>
      <c r="U39" s="98">
        <v>0</v>
      </c>
      <c r="V39" s="145">
        <v>0</v>
      </c>
      <c r="W39" s="184">
        <v>0</v>
      </c>
      <c r="X39" s="145">
        <v>0</v>
      </c>
    </row>
    <row r="40" spans="1:25" ht="14.1" customHeight="1" x14ac:dyDescent="0.25">
      <c r="A40" s="23">
        <f t="shared" si="0"/>
        <v>27</v>
      </c>
      <c r="B40" s="159" t="s">
        <v>163</v>
      </c>
      <c r="C40" s="35">
        <v>634</v>
      </c>
      <c r="D40" s="158" t="s">
        <v>26</v>
      </c>
      <c r="E40" s="27">
        <f t="shared" si="1"/>
        <v>538</v>
      </c>
      <c r="F40" s="27" t="str">
        <f>VLOOKUP(E40,Tab!$Q$2:$R$255,2,TRUE)</f>
        <v>Não</v>
      </c>
      <c r="G40" s="28">
        <f t="shared" si="2"/>
        <v>538</v>
      </c>
      <c r="H40" s="28">
        <f t="shared" si="3"/>
        <v>532</v>
      </c>
      <c r="I40" s="28">
        <f t="shared" si="4"/>
        <v>0</v>
      </c>
      <c r="J40" s="29">
        <f t="shared" si="5"/>
        <v>1070</v>
      </c>
      <c r="K40" s="30">
        <f t="shared" si="6"/>
        <v>356.66666666666669</v>
      </c>
      <c r="L40" s="31"/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538</v>
      </c>
      <c r="S40" s="98">
        <v>532</v>
      </c>
      <c r="T40" s="98">
        <v>0</v>
      </c>
      <c r="U40" s="98">
        <v>0</v>
      </c>
      <c r="V40" s="145">
        <v>0</v>
      </c>
      <c r="W40" s="184">
        <v>0</v>
      </c>
      <c r="X40" s="145">
        <v>0</v>
      </c>
    </row>
    <row r="41" spans="1:25" ht="14.1" customHeight="1" x14ac:dyDescent="0.25">
      <c r="A41" s="23">
        <f t="shared" si="0"/>
        <v>28</v>
      </c>
      <c r="B41" s="41" t="s">
        <v>370</v>
      </c>
      <c r="C41" s="58">
        <v>954</v>
      </c>
      <c r="D41" s="42" t="s">
        <v>44</v>
      </c>
      <c r="E41" s="27">
        <f t="shared" si="1"/>
        <v>536</v>
      </c>
      <c r="F41" s="27" t="str">
        <f>VLOOKUP(E41,Tab!$Q$2:$R$255,2,TRUE)</f>
        <v>Não</v>
      </c>
      <c r="G41" s="28">
        <f t="shared" si="2"/>
        <v>536</v>
      </c>
      <c r="H41" s="28">
        <f t="shared" si="3"/>
        <v>532</v>
      </c>
      <c r="I41" s="28">
        <f t="shared" si="4"/>
        <v>0</v>
      </c>
      <c r="J41" s="29">
        <f t="shared" si="5"/>
        <v>1068</v>
      </c>
      <c r="K41" s="30">
        <f t="shared" si="6"/>
        <v>356</v>
      </c>
      <c r="L41" s="31"/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532</v>
      </c>
      <c r="S41" s="98">
        <v>536</v>
      </c>
      <c r="T41" s="98">
        <v>0</v>
      </c>
      <c r="U41" s="98">
        <v>0</v>
      </c>
      <c r="V41" s="145">
        <v>0</v>
      </c>
      <c r="W41" s="184">
        <v>0</v>
      </c>
      <c r="X41" s="145">
        <v>0</v>
      </c>
    </row>
    <row r="42" spans="1:25" ht="14.1" customHeight="1" x14ac:dyDescent="0.25">
      <c r="A42" s="23">
        <f t="shared" si="0"/>
        <v>29</v>
      </c>
      <c r="B42" s="159" t="s">
        <v>167</v>
      </c>
      <c r="C42" s="35">
        <v>125</v>
      </c>
      <c r="D42" s="158" t="s">
        <v>44</v>
      </c>
      <c r="E42" s="27">
        <f t="shared" si="1"/>
        <v>534</v>
      </c>
      <c r="F42" s="27" t="str">
        <f>VLOOKUP(E42,Tab!$Q$2:$R$255,2,TRUE)</f>
        <v>Não</v>
      </c>
      <c r="G42" s="28">
        <f t="shared" si="2"/>
        <v>534</v>
      </c>
      <c r="H42" s="28">
        <f t="shared" si="3"/>
        <v>524</v>
      </c>
      <c r="I42" s="28">
        <f t="shared" si="4"/>
        <v>0</v>
      </c>
      <c r="J42" s="29">
        <f t="shared" si="5"/>
        <v>1058</v>
      </c>
      <c r="K42" s="30">
        <f t="shared" si="6"/>
        <v>352.66666666666669</v>
      </c>
      <c r="L42" s="31"/>
      <c r="M42" s="98">
        <v>524</v>
      </c>
      <c r="N42" s="98">
        <v>0</v>
      </c>
      <c r="O42" s="98">
        <v>534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145">
        <v>0</v>
      </c>
      <c r="W42" s="184">
        <v>0</v>
      </c>
      <c r="X42" s="145">
        <v>0</v>
      </c>
    </row>
    <row r="43" spans="1:25" ht="14.1" customHeight="1" x14ac:dyDescent="0.25">
      <c r="A43" s="23">
        <f t="shared" si="0"/>
        <v>30</v>
      </c>
      <c r="B43" s="41" t="s">
        <v>50</v>
      </c>
      <c r="C43" s="58">
        <v>11037</v>
      </c>
      <c r="D43" s="42" t="s">
        <v>39</v>
      </c>
      <c r="E43" s="27">
        <f t="shared" si="1"/>
        <v>531</v>
      </c>
      <c r="F43" s="27" t="str">
        <f>VLOOKUP(E43,Tab!$Q$2:$R$255,2,TRUE)</f>
        <v>Não</v>
      </c>
      <c r="G43" s="28">
        <f t="shared" si="2"/>
        <v>531</v>
      </c>
      <c r="H43" s="28">
        <f t="shared" si="3"/>
        <v>523</v>
      </c>
      <c r="I43" s="28">
        <f t="shared" si="4"/>
        <v>0</v>
      </c>
      <c r="J43" s="29">
        <f t="shared" si="5"/>
        <v>1054</v>
      </c>
      <c r="K43" s="30">
        <f t="shared" si="6"/>
        <v>351.33333333333331</v>
      </c>
      <c r="L43" s="31"/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523</v>
      </c>
      <c r="S43" s="98">
        <v>0</v>
      </c>
      <c r="T43" s="98">
        <v>531</v>
      </c>
      <c r="U43" s="98">
        <v>0</v>
      </c>
      <c r="V43" s="145">
        <v>0</v>
      </c>
      <c r="W43" s="184">
        <v>0</v>
      </c>
      <c r="X43" s="145">
        <v>0</v>
      </c>
    </row>
    <row r="44" spans="1:25" ht="14.1" customHeight="1" x14ac:dyDescent="0.25">
      <c r="A44" s="23">
        <f t="shared" si="0"/>
        <v>31</v>
      </c>
      <c r="B44" s="159" t="s">
        <v>523</v>
      </c>
      <c r="C44" s="35">
        <v>9073</v>
      </c>
      <c r="D44" s="158" t="s">
        <v>82</v>
      </c>
      <c r="E44" s="27">
        <f t="shared" si="1"/>
        <v>506</v>
      </c>
      <c r="F44" s="27" t="str">
        <f>VLOOKUP(E44,Tab!$Q$2:$R$255,2,TRUE)</f>
        <v>Não</v>
      </c>
      <c r="G44" s="28">
        <f t="shared" si="2"/>
        <v>506</v>
      </c>
      <c r="H44" s="28">
        <f t="shared" si="3"/>
        <v>506</v>
      </c>
      <c r="I44" s="28">
        <f t="shared" si="4"/>
        <v>0</v>
      </c>
      <c r="J44" s="29">
        <f t="shared" si="5"/>
        <v>1012</v>
      </c>
      <c r="K44" s="30">
        <f t="shared" si="6"/>
        <v>337.33333333333331</v>
      </c>
      <c r="L44" s="31"/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506</v>
      </c>
      <c r="S44" s="98">
        <v>506</v>
      </c>
      <c r="T44" s="98">
        <v>0</v>
      </c>
      <c r="U44" s="98">
        <v>0</v>
      </c>
      <c r="V44" s="145">
        <v>0</v>
      </c>
      <c r="W44" s="184">
        <v>0</v>
      </c>
      <c r="X44" s="145">
        <v>0</v>
      </c>
    </row>
    <row r="45" spans="1:25" ht="14.1" customHeight="1" x14ac:dyDescent="0.25">
      <c r="A45" s="23">
        <f t="shared" si="0"/>
        <v>32</v>
      </c>
      <c r="B45" s="129" t="s">
        <v>260</v>
      </c>
      <c r="C45" s="130">
        <v>1805</v>
      </c>
      <c r="D45" s="131" t="s">
        <v>26</v>
      </c>
      <c r="E45" s="27">
        <f t="shared" si="1"/>
        <v>513</v>
      </c>
      <c r="F45" s="27" t="str">
        <f>VLOOKUP(E45,Tab!$Q$2:$R$255,2,TRUE)</f>
        <v>Não</v>
      </c>
      <c r="G45" s="28">
        <f t="shared" si="2"/>
        <v>513</v>
      </c>
      <c r="H45" s="28">
        <f t="shared" si="3"/>
        <v>489</v>
      </c>
      <c r="I45" s="28">
        <f t="shared" si="4"/>
        <v>0</v>
      </c>
      <c r="J45" s="29">
        <f t="shared" si="5"/>
        <v>1002</v>
      </c>
      <c r="K45" s="30">
        <f t="shared" si="6"/>
        <v>334</v>
      </c>
      <c r="L45" s="31"/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489</v>
      </c>
      <c r="S45" s="98">
        <v>513</v>
      </c>
      <c r="T45" s="98">
        <v>0</v>
      </c>
      <c r="U45" s="98">
        <v>0</v>
      </c>
      <c r="V45" s="145">
        <v>0</v>
      </c>
      <c r="W45" s="184">
        <v>0</v>
      </c>
      <c r="X45" s="145">
        <v>0</v>
      </c>
    </row>
    <row r="46" spans="1:25" ht="14.1" customHeight="1" x14ac:dyDescent="0.25">
      <c r="A46" s="23">
        <f t="shared" si="0"/>
        <v>33</v>
      </c>
      <c r="B46" s="159" t="s">
        <v>131</v>
      </c>
      <c r="C46" s="35">
        <v>38</v>
      </c>
      <c r="D46" s="158" t="s">
        <v>26</v>
      </c>
      <c r="E46" s="27">
        <f t="shared" ref="E46:E73" si="7">MAX(M46:T46)</f>
        <v>501</v>
      </c>
      <c r="F46" s="27" t="str">
        <f>VLOOKUP(E46,Tab!$Q$2:$R$255,2,TRUE)</f>
        <v>Não</v>
      </c>
      <c r="G46" s="28">
        <f t="shared" ref="G46:G73" si="8">LARGE(M46:X46,1)</f>
        <v>501</v>
      </c>
      <c r="H46" s="28">
        <f t="shared" ref="H46:H73" si="9">LARGE(M46:X46,2)</f>
        <v>482</v>
      </c>
      <c r="I46" s="28">
        <f t="shared" ref="I46:I73" si="10">LARGE(M46:X46,3)</f>
        <v>0</v>
      </c>
      <c r="J46" s="29">
        <f t="shared" ref="J46:J73" si="11">SUM(G46:I46)</f>
        <v>983</v>
      </c>
      <c r="K46" s="30">
        <f t="shared" ref="K46:K73" si="12">J46/3</f>
        <v>327.66666666666669</v>
      </c>
      <c r="L46" s="31"/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501</v>
      </c>
      <c r="S46" s="98">
        <v>0</v>
      </c>
      <c r="T46" s="98">
        <v>0</v>
      </c>
      <c r="U46" s="98">
        <v>0</v>
      </c>
      <c r="V46" s="145">
        <v>482</v>
      </c>
      <c r="W46" s="184">
        <v>0</v>
      </c>
      <c r="X46" s="145">
        <v>0</v>
      </c>
    </row>
    <row r="47" spans="1:25" ht="14.1" customHeight="1" x14ac:dyDescent="0.25">
      <c r="A47" s="23">
        <f t="shared" si="0"/>
        <v>34</v>
      </c>
      <c r="B47" s="159" t="s">
        <v>247</v>
      </c>
      <c r="C47" s="35">
        <v>8791</v>
      </c>
      <c r="D47" s="158" t="s">
        <v>41</v>
      </c>
      <c r="E47" s="27">
        <f t="shared" si="7"/>
        <v>498</v>
      </c>
      <c r="F47" s="27" t="e">
        <f>VLOOKUP(E47,Tab!$Q$2:$R$255,2,TRUE)</f>
        <v>#N/A</v>
      </c>
      <c r="G47" s="28">
        <f t="shared" si="8"/>
        <v>498</v>
      </c>
      <c r="H47" s="28">
        <f t="shared" si="9"/>
        <v>454</v>
      </c>
      <c r="I47" s="28">
        <f t="shared" si="10"/>
        <v>0</v>
      </c>
      <c r="J47" s="29">
        <f t="shared" si="11"/>
        <v>952</v>
      </c>
      <c r="K47" s="30">
        <f t="shared" si="12"/>
        <v>317.33333333333331</v>
      </c>
      <c r="L47" s="31"/>
      <c r="M47" s="98">
        <v>0</v>
      </c>
      <c r="N47" s="98">
        <v>498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454</v>
      </c>
      <c r="V47" s="145">
        <v>0</v>
      </c>
      <c r="W47" s="184">
        <v>0</v>
      </c>
      <c r="X47" s="145">
        <v>0</v>
      </c>
    </row>
    <row r="48" spans="1:25" ht="14.1" customHeight="1" x14ac:dyDescent="0.25">
      <c r="A48" s="23">
        <f t="shared" si="0"/>
        <v>35</v>
      </c>
      <c r="B48" s="129" t="s">
        <v>105</v>
      </c>
      <c r="C48" s="130">
        <v>6304</v>
      </c>
      <c r="D48" s="131" t="s">
        <v>41</v>
      </c>
      <c r="E48" s="27">
        <f t="shared" si="7"/>
        <v>365</v>
      </c>
      <c r="F48" s="27" t="e">
        <f>VLOOKUP(E48,Tab!$Q$2:$R$255,2,TRUE)</f>
        <v>#N/A</v>
      </c>
      <c r="G48" s="28">
        <f t="shared" si="8"/>
        <v>449</v>
      </c>
      <c r="H48" s="28">
        <f t="shared" si="9"/>
        <v>365</v>
      </c>
      <c r="I48" s="28">
        <f t="shared" si="10"/>
        <v>0</v>
      </c>
      <c r="J48" s="29">
        <f t="shared" si="11"/>
        <v>814</v>
      </c>
      <c r="K48" s="30">
        <f t="shared" si="12"/>
        <v>271.33333333333331</v>
      </c>
      <c r="L48" s="31"/>
      <c r="M48" s="98">
        <v>0</v>
      </c>
      <c r="N48" s="98">
        <v>365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449</v>
      </c>
      <c r="V48" s="145">
        <v>0</v>
      </c>
      <c r="W48" s="184">
        <v>0</v>
      </c>
      <c r="X48" s="145">
        <v>0</v>
      </c>
    </row>
    <row r="49" spans="1:24" ht="14.1" customHeight="1" x14ac:dyDescent="0.25">
      <c r="A49" s="23">
        <f t="shared" si="0"/>
        <v>36</v>
      </c>
      <c r="B49" s="34" t="s">
        <v>604</v>
      </c>
      <c r="C49" s="35">
        <v>14113</v>
      </c>
      <c r="D49" s="36" t="s">
        <v>166</v>
      </c>
      <c r="E49" s="27">
        <f t="shared" si="7"/>
        <v>411</v>
      </c>
      <c r="F49" s="27" t="e">
        <f>VLOOKUP(E49,Tab!$Q$2:$R$255,2,TRUE)</f>
        <v>#N/A</v>
      </c>
      <c r="G49" s="28">
        <f t="shared" si="8"/>
        <v>411</v>
      </c>
      <c r="H49" s="28">
        <f t="shared" si="9"/>
        <v>388</v>
      </c>
      <c r="I49" s="28">
        <f t="shared" si="10"/>
        <v>0</v>
      </c>
      <c r="J49" s="29">
        <f t="shared" si="11"/>
        <v>799</v>
      </c>
      <c r="K49" s="30">
        <f t="shared" si="12"/>
        <v>266.33333333333331</v>
      </c>
      <c r="L49" s="31"/>
      <c r="M49" s="98">
        <v>0</v>
      </c>
      <c r="N49" s="98">
        <v>0</v>
      </c>
      <c r="O49" s="98">
        <v>0</v>
      </c>
      <c r="P49" s="98">
        <v>388</v>
      </c>
      <c r="Q49" s="98">
        <v>411</v>
      </c>
      <c r="R49" s="98">
        <v>0</v>
      </c>
      <c r="S49" s="98">
        <v>0</v>
      </c>
      <c r="T49" s="98">
        <v>0</v>
      </c>
      <c r="U49" s="98">
        <v>0</v>
      </c>
      <c r="V49" s="145">
        <v>0</v>
      </c>
      <c r="W49" s="184">
        <v>0</v>
      </c>
      <c r="X49" s="145">
        <v>0</v>
      </c>
    </row>
    <row r="50" spans="1:24" ht="14.1" customHeight="1" x14ac:dyDescent="0.25">
      <c r="A50" s="23">
        <f t="shared" si="0"/>
        <v>37</v>
      </c>
      <c r="B50" s="129" t="s">
        <v>119</v>
      </c>
      <c r="C50" s="130">
        <v>154</v>
      </c>
      <c r="D50" s="131" t="s">
        <v>67</v>
      </c>
      <c r="E50" s="27">
        <f t="shared" si="7"/>
        <v>553</v>
      </c>
      <c r="F50" s="27" t="str">
        <f>VLOOKUP(E50,Tab!$Q$2:$R$255,2,TRUE)</f>
        <v>Não</v>
      </c>
      <c r="G50" s="28">
        <f t="shared" si="8"/>
        <v>553</v>
      </c>
      <c r="H50" s="28">
        <f t="shared" si="9"/>
        <v>0</v>
      </c>
      <c r="I50" s="28">
        <f t="shared" si="10"/>
        <v>0</v>
      </c>
      <c r="J50" s="29">
        <f t="shared" si="11"/>
        <v>553</v>
      </c>
      <c r="K50" s="30">
        <f t="shared" si="12"/>
        <v>184.33333333333334</v>
      </c>
      <c r="L50" s="31"/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553</v>
      </c>
      <c r="S50" s="98">
        <v>0</v>
      </c>
      <c r="T50" s="98">
        <v>0</v>
      </c>
      <c r="U50" s="98">
        <v>0</v>
      </c>
      <c r="V50" s="145">
        <v>0</v>
      </c>
      <c r="W50" s="184">
        <v>0</v>
      </c>
      <c r="X50" s="145">
        <v>0</v>
      </c>
    </row>
    <row r="51" spans="1:24" ht="14.1" customHeight="1" x14ac:dyDescent="0.25">
      <c r="A51" s="23">
        <f t="shared" si="0"/>
        <v>38</v>
      </c>
      <c r="B51" s="129" t="s">
        <v>162</v>
      </c>
      <c r="C51" s="130">
        <v>362</v>
      </c>
      <c r="D51" s="131" t="s">
        <v>67</v>
      </c>
      <c r="E51" s="27">
        <f t="shared" si="7"/>
        <v>550</v>
      </c>
      <c r="F51" s="27" t="str">
        <f>VLOOKUP(E51,Tab!$Q$2:$R$255,2,TRUE)</f>
        <v>Não</v>
      </c>
      <c r="G51" s="28">
        <f t="shared" si="8"/>
        <v>550</v>
      </c>
      <c r="H51" s="28">
        <f t="shared" si="9"/>
        <v>0</v>
      </c>
      <c r="I51" s="28">
        <f t="shared" si="10"/>
        <v>0</v>
      </c>
      <c r="J51" s="29">
        <f t="shared" si="11"/>
        <v>550</v>
      </c>
      <c r="K51" s="30">
        <f t="shared" si="12"/>
        <v>183.33333333333334</v>
      </c>
      <c r="L51" s="31"/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550</v>
      </c>
      <c r="S51" s="98">
        <v>0</v>
      </c>
      <c r="T51" s="98">
        <v>0</v>
      </c>
      <c r="U51" s="98">
        <v>0</v>
      </c>
      <c r="V51" s="145">
        <v>0</v>
      </c>
      <c r="W51" s="184">
        <v>0</v>
      </c>
      <c r="X51" s="145">
        <v>0</v>
      </c>
    </row>
    <row r="52" spans="1:24" ht="14.1" customHeight="1" x14ac:dyDescent="0.25">
      <c r="A52" s="23">
        <f t="shared" si="0"/>
        <v>39</v>
      </c>
      <c r="B52" s="159" t="s">
        <v>66</v>
      </c>
      <c r="C52" s="35">
        <v>2090</v>
      </c>
      <c r="D52" s="158" t="s">
        <v>67</v>
      </c>
      <c r="E52" s="27">
        <f t="shared" si="7"/>
        <v>546</v>
      </c>
      <c r="F52" s="27" t="str">
        <f>VLOOKUP(E52,Tab!$Q$2:$R$255,2,TRUE)</f>
        <v>Não</v>
      </c>
      <c r="G52" s="28">
        <f t="shared" si="8"/>
        <v>546</v>
      </c>
      <c r="H52" s="28">
        <f t="shared" si="9"/>
        <v>0</v>
      </c>
      <c r="I52" s="28">
        <f t="shared" si="10"/>
        <v>0</v>
      </c>
      <c r="J52" s="29">
        <f t="shared" si="11"/>
        <v>546</v>
      </c>
      <c r="K52" s="30">
        <f t="shared" si="12"/>
        <v>182</v>
      </c>
      <c r="L52" s="31"/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546</v>
      </c>
      <c r="S52" s="98">
        <v>0</v>
      </c>
      <c r="T52" s="98">
        <v>0</v>
      </c>
      <c r="U52" s="98">
        <v>0</v>
      </c>
      <c r="V52" s="145">
        <v>0</v>
      </c>
      <c r="W52" s="184">
        <v>0</v>
      </c>
      <c r="X52" s="145">
        <v>0</v>
      </c>
    </row>
    <row r="53" spans="1:24" ht="14.1" customHeight="1" x14ac:dyDescent="0.25">
      <c r="A53" s="23">
        <f t="shared" si="0"/>
        <v>40</v>
      </c>
      <c r="B53" s="37" t="s">
        <v>134</v>
      </c>
      <c r="C53" s="25">
        <v>787</v>
      </c>
      <c r="D53" s="26" t="s">
        <v>65</v>
      </c>
      <c r="E53" s="27">
        <f t="shared" si="7"/>
        <v>538</v>
      </c>
      <c r="F53" s="27" t="str">
        <f>VLOOKUP(E53,Tab!$Q$2:$R$255,2,TRUE)</f>
        <v>Não</v>
      </c>
      <c r="G53" s="28">
        <f t="shared" si="8"/>
        <v>538</v>
      </c>
      <c r="H53" s="28">
        <f t="shared" si="9"/>
        <v>0</v>
      </c>
      <c r="I53" s="28">
        <f t="shared" si="10"/>
        <v>0</v>
      </c>
      <c r="J53" s="29">
        <f t="shared" si="11"/>
        <v>538</v>
      </c>
      <c r="K53" s="30">
        <f t="shared" si="12"/>
        <v>179.33333333333334</v>
      </c>
      <c r="L53" s="31"/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538</v>
      </c>
      <c r="S53" s="98">
        <v>0</v>
      </c>
      <c r="T53" s="98">
        <v>0</v>
      </c>
      <c r="U53" s="98">
        <v>0</v>
      </c>
      <c r="V53" s="145">
        <v>0</v>
      </c>
      <c r="W53" s="184">
        <v>0</v>
      </c>
      <c r="X53" s="145">
        <v>0</v>
      </c>
    </row>
    <row r="54" spans="1:24" ht="14.1" customHeight="1" x14ac:dyDescent="0.25">
      <c r="A54" s="23">
        <f t="shared" si="0"/>
        <v>41</v>
      </c>
      <c r="B54" s="159" t="s">
        <v>142</v>
      </c>
      <c r="C54" s="35">
        <v>6463</v>
      </c>
      <c r="D54" s="158" t="s">
        <v>143</v>
      </c>
      <c r="E54" s="27">
        <f t="shared" si="7"/>
        <v>528</v>
      </c>
      <c r="F54" s="27" t="str">
        <f>VLOOKUP(E54,Tab!$Q$2:$R$255,2,TRUE)</f>
        <v>Não</v>
      </c>
      <c r="G54" s="28">
        <f t="shared" si="8"/>
        <v>528</v>
      </c>
      <c r="H54" s="28">
        <f t="shared" si="9"/>
        <v>0</v>
      </c>
      <c r="I54" s="28">
        <f t="shared" si="10"/>
        <v>0</v>
      </c>
      <c r="J54" s="29">
        <f t="shared" si="11"/>
        <v>528</v>
      </c>
      <c r="K54" s="30">
        <f t="shared" si="12"/>
        <v>176</v>
      </c>
      <c r="L54" s="31"/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528</v>
      </c>
      <c r="T54" s="98">
        <v>0</v>
      </c>
      <c r="U54" s="98">
        <v>0</v>
      </c>
      <c r="V54" s="145">
        <v>0</v>
      </c>
      <c r="W54" s="184">
        <v>0</v>
      </c>
      <c r="X54" s="145">
        <v>0</v>
      </c>
    </row>
    <row r="55" spans="1:24" ht="14.1" customHeight="1" x14ac:dyDescent="0.25">
      <c r="A55" s="23">
        <f t="shared" si="0"/>
        <v>42</v>
      </c>
      <c r="B55" s="159" t="s">
        <v>522</v>
      </c>
      <c r="C55" s="35">
        <v>10370</v>
      </c>
      <c r="D55" s="158" t="s">
        <v>44</v>
      </c>
      <c r="E55" s="27">
        <f t="shared" si="7"/>
        <v>520</v>
      </c>
      <c r="F55" s="27" t="str">
        <f>VLOOKUP(E55,Tab!$Q$2:$R$255,2,TRUE)</f>
        <v>Não</v>
      </c>
      <c r="G55" s="28">
        <f t="shared" si="8"/>
        <v>520</v>
      </c>
      <c r="H55" s="28">
        <f t="shared" si="9"/>
        <v>0</v>
      </c>
      <c r="I55" s="28">
        <f t="shared" si="10"/>
        <v>0</v>
      </c>
      <c r="J55" s="29">
        <f t="shared" si="11"/>
        <v>520</v>
      </c>
      <c r="K55" s="30">
        <f t="shared" si="12"/>
        <v>173.33333333333334</v>
      </c>
      <c r="L55" s="31"/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520</v>
      </c>
      <c r="S55" s="98">
        <v>0</v>
      </c>
      <c r="T55" s="98">
        <v>0</v>
      </c>
      <c r="U55" s="98">
        <v>0</v>
      </c>
      <c r="V55" s="145">
        <v>0</v>
      </c>
      <c r="W55" s="184">
        <v>0</v>
      </c>
      <c r="X55" s="145">
        <v>0</v>
      </c>
    </row>
    <row r="56" spans="1:24" ht="14.1" customHeight="1" x14ac:dyDescent="0.25">
      <c r="A56" s="23">
        <f t="shared" si="0"/>
        <v>43</v>
      </c>
      <c r="B56" s="34" t="s">
        <v>125</v>
      </c>
      <c r="C56" s="35">
        <v>14112</v>
      </c>
      <c r="D56" s="36">
        <v>14112</v>
      </c>
      <c r="E56" s="27">
        <f t="shared" si="7"/>
        <v>515</v>
      </c>
      <c r="F56" s="27" t="str">
        <f>VLOOKUP(E56,Tab!$Q$2:$R$255,2,TRUE)</f>
        <v>Não</v>
      </c>
      <c r="G56" s="28">
        <f t="shared" si="8"/>
        <v>515</v>
      </c>
      <c r="H56" s="28">
        <f t="shared" si="9"/>
        <v>0</v>
      </c>
      <c r="I56" s="28">
        <f t="shared" si="10"/>
        <v>0</v>
      </c>
      <c r="J56" s="29">
        <f t="shared" si="11"/>
        <v>515</v>
      </c>
      <c r="K56" s="30">
        <f t="shared" si="12"/>
        <v>171.66666666666666</v>
      </c>
      <c r="L56" s="31"/>
      <c r="M56" s="98">
        <v>0</v>
      </c>
      <c r="N56" s="98">
        <v>0</v>
      </c>
      <c r="O56" s="98">
        <v>0</v>
      </c>
      <c r="P56" s="98">
        <v>0</v>
      </c>
      <c r="Q56" s="98">
        <v>515</v>
      </c>
      <c r="R56" s="98">
        <v>0</v>
      </c>
      <c r="S56" s="98">
        <v>0</v>
      </c>
      <c r="T56" s="98">
        <v>0</v>
      </c>
      <c r="U56" s="98">
        <v>0</v>
      </c>
      <c r="V56" s="145">
        <v>0</v>
      </c>
      <c r="W56" s="184">
        <v>0</v>
      </c>
      <c r="X56" s="145">
        <v>0</v>
      </c>
    </row>
    <row r="57" spans="1:24" ht="14.1" customHeight="1" x14ac:dyDescent="0.25">
      <c r="A57" s="23">
        <f t="shared" si="0"/>
        <v>44</v>
      </c>
      <c r="B57" s="34" t="s">
        <v>171</v>
      </c>
      <c r="C57" s="35">
        <v>13684</v>
      </c>
      <c r="D57" s="36" t="s">
        <v>67</v>
      </c>
      <c r="E57" s="27">
        <f t="shared" si="7"/>
        <v>514</v>
      </c>
      <c r="F57" s="27" t="str">
        <f>VLOOKUP(E57,Tab!$Q$2:$R$255,2,TRUE)</f>
        <v>Não</v>
      </c>
      <c r="G57" s="28">
        <f t="shared" si="8"/>
        <v>514</v>
      </c>
      <c r="H57" s="28">
        <f t="shared" si="9"/>
        <v>0</v>
      </c>
      <c r="I57" s="28">
        <f t="shared" si="10"/>
        <v>0</v>
      </c>
      <c r="J57" s="29">
        <f t="shared" si="11"/>
        <v>514</v>
      </c>
      <c r="K57" s="30">
        <f t="shared" si="12"/>
        <v>171.33333333333334</v>
      </c>
      <c r="L57" s="31"/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514</v>
      </c>
      <c r="T57" s="98">
        <v>0</v>
      </c>
      <c r="U57" s="98">
        <v>0</v>
      </c>
      <c r="V57" s="145">
        <v>0</v>
      </c>
      <c r="W57" s="184">
        <v>0</v>
      </c>
      <c r="X57" s="145">
        <v>0</v>
      </c>
    </row>
    <row r="58" spans="1:24" ht="14.1" customHeight="1" x14ac:dyDescent="0.25">
      <c r="A58" s="23">
        <f t="shared" si="0"/>
        <v>45</v>
      </c>
      <c r="B58" s="159" t="s">
        <v>256</v>
      </c>
      <c r="C58" s="35">
        <v>640</v>
      </c>
      <c r="D58" s="158" t="s">
        <v>36</v>
      </c>
      <c r="E58" s="27">
        <f t="shared" si="7"/>
        <v>504</v>
      </c>
      <c r="F58" s="27" t="str">
        <f>VLOOKUP(E58,Tab!$Q$2:$R$255,2,TRUE)</f>
        <v>Não</v>
      </c>
      <c r="G58" s="28">
        <f t="shared" si="8"/>
        <v>504</v>
      </c>
      <c r="H58" s="28">
        <f t="shared" si="9"/>
        <v>0</v>
      </c>
      <c r="I58" s="28">
        <f t="shared" si="10"/>
        <v>0</v>
      </c>
      <c r="J58" s="29">
        <f t="shared" si="11"/>
        <v>504</v>
      </c>
      <c r="K58" s="30">
        <f t="shared" si="12"/>
        <v>168</v>
      </c>
      <c r="L58" s="31"/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504</v>
      </c>
      <c r="S58" s="98">
        <v>0</v>
      </c>
      <c r="T58" s="98">
        <v>0</v>
      </c>
      <c r="U58" s="98">
        <v>0</v>
      </c>
      <c r="V58" s="145">
        <v>0</v>
      </c>
      <c r="W58" s="184">
        <v>0</v>
      </c>
      <c r="X58" s="145">
        <v>0</v>
      </c>
    </row>
    <row r="59" spans="1:24" ht="14.1" customHeight="1" x14ac:dyDescent="0.25">
      <c r="A59" s="23">
        <f t="shared" si="0"/>
        <v>46</v>
      </c>
      <c r="B59" s="159" t="s">
        <v>147</v>
      </c>
      <c r="C59" s="35">
        <v>672</v>
      </c>
      <c r="D59" s="158" t="s">
        <v>36</v>
      </c>
      <c r="E59" s="27">
        <f t="shared" si="7"/>
        <v>498</v>
      </c>
      <c r="F59" s="27" t="e">
        <f>VLOOKUP(E59,Tab!$Q$2:$R$255,2,TRUE)</f>
        <v>#N/A</v>
      </c>
      <c r="G59" s="28">
        <f t="shared" si="8"/>
        <v>498</v>
      </c>
      <c r="H59" s="28">
        <f t="shared" si="9"/>
        <v>0</v>
      </c>
      <c r="I59" s="28">
        <f t="shared" si="10"/>
        <v>0</v>
      </c>
      <c r="J59" s="29">
        <f t="shared" si="11"/>
        <v>498</v>
      </c>
      <c r="K59" s="30">
        <f t="shared" si="12"/>
        <v>166</v>
      </c>
      <c r="L59" s="31"/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498</v>
      </c>
      <c r="S59" s="98">
        <v>0</v>
      </c>
      <c r="T59" s="98">
        <v>0</v>
      </c>
      <c r="U59" s="98">
        <v>0</v>
      </c>
      <c r="V59" s="145">
        <v>0</v>
      </c>
      <c r="W59" s="184">
        <v>0</v>
      </c>
      <c r="X59" s="145">
        <v>0</v>
      </c>
    </row>
    <row r="60" spans="1:24" ht="14.1" customHeight="1" x14ac:dyDescent="0.25">
      <c r="A60" s="23">
        <f t="shared" si="0"/>
        <v>47</v>
      </c>
      <c r="B60" s="37" t="s">
        <v>228</v>
      </c>
      <c r="C60" s="25">
        <v>560</v>
      </c>
      <c r="D60" s="26" t="s">
        <v>36</v>
      </c>
      <c r="E60" s="27">
        <f t="shared" si="7"/>
        <v>491</v>
      </c>
      <c r="F60" s="27" t="e">
        <f>VLOOKUP(E60,Tab!$Q$2:$R$255,2,TRUE)</f>
        <v>#N/A</v>
      </c>
      <c r="G60" s="28">
        <f t="shared" si="8"/>
        <v>491</v>
      </c>
      <c r="H60" s="28">
        <f t="shared" si="9"/>
        <v>0</v>
      </c>
      <c r="I60" s="28">
        <f t="shared" si="10"/>
        <v>0</v>
      </c>
      <c r="J60" s="29">
        <f t="shared" si="11"/>
        <v>491</v>
      </c>
      <c r="K60" s="30">
        <f t="shared" si="12"/>
        <v>163.66666666666666</v>
      </c>
      <c r="L60" s="31"/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491</v>
      </c>
      <c r="S60" s="98">
        <v>0</v>
      </c>
      <c r="T60" s="98">
        <v>0</v>
      </c>
      <c r="U60" s="98">
        <v>0</v>
      </c>
      <c r="V60" s="145">
        <v>0</v>
      </c>
      <c r="W60" s="184">
        <v>0</v>
      </c>
      <c r="X60" s="145">
        <v>0</v>
      </c>
    </row>
    <row r="61" spans="1:24" ht="14.1" customHeight="1" x14ac:dyDescent="0.25">
      <c r="A61" s="23">
        <f t="shared" si="0"/>
        <v>48</v>
      </c>
      <c r="B61" s="159" t="s">
        <v>495</v>
      </c>
      <c r="C61" s="35">
        <v>5579</v>
      </c>
      <c r="D61" s="158" t="s">
        <v>494</v>
      </c>
      <c r="E61" s="27">
        <f t="shared" si="7"/>
        <v>0</v>
      </c>
      <c r="F61" s="27" t="e">
        <f>VLOOKUP(E61,Tab!$Q$2:$R$255,2,TRUE)</f>
        <v>#N/A</v>
      </c>
      <c r="G61" s="28">
        <f t="shared" si="8"/>
        <v>472</v>
      </c>
      <c r="H61" s="28">
        <f t="shared" si="9"/>
        <v>0</v>
      </c>
      <c r="I61" s="28">
        <f t="shared" si="10"/>
        <v>0</v>
      </c>
      <c r="J61" s="29">
        <f t="shared" si="11"/>
        <v>472</v>
      </c>
      <c r="K61" s="30">
        <f t="shared" si="12"/>
        <v>157.33333333333334</v>
      </c>
      <c r="L61" s="31"/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145">
        <v>0</v>
      </c>
      <c r="W61" s="184">
        <v>472</v>
      </c>
      <c r="X61" s="145">
        <v>0</v>
      </c>
    </row>
    <row r="62" spans="1:24" ht="14.1" customHeight="1" x14ac:dyDescent="0.25">
      <c r="A62" s="23">
        <f t="shared" si="0"/>
        <v>49</v>
      </c>
      <c r="B62" s="159" t="s">
        <v>259</v>
      </c>
      <c r="C62" s="35">
        <v>2960</v>
      </c>
      <c r="D62" s="158" t="s">
        <v>39</v>
      </c>
      <c r="E62" s="27">
        <f t="shared" si="7"/>
        <v>427</v>
      </c>
      <c r="F62" s="27" t="e">
        <f>VLOOKUP(E62,Tab!$Q$2:$R$255,2,TRUE)</f>
        <v>#N/A</v>
      </c>
      <c r="G62" s="28">
        <f t="shared" si="8"/>
        <v>427</v>
      </c>
      <c r="H62" s="28">
        <f t="shared" si="9"/>
        <v>0</v>
      </c>
      <c r="I62" s="28">
        <f t="shared" si="10"/>
        <v>0</v>
      </c>
      <c r="J62" s="29">
        <f t="shared" si="11"/>
        <v>427</v>
      </c>
      <c r="K62" s="30">
        <f t="shared" si="12"/>
        <v>142.33333333333334</v>
      </c>
      <c r="L62" s="31"/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427</v>
      </c>
      <c r="U62" s="98">
        <v>0</v>
      </c>
      <c r="V62" s="145">
        <v>0</v>
      </c>
      <c r="W62" s="184">
        <v>0</v>
      </c>
      <c r="X62" s="145">
        <v>0</v>
      </c>
    </row>
    <row r="63" spans="1:24" ht="14.1" customHeight="1" x14ac:dyDescent="0.25">
      <c r="A63" s="23">
        <f t="shared" si="0"/>
        <v>50</v>
      </c>
      <c r="B63" s="159" t="s">
        <v>100</v>
      </c>
      <c r="C63" s="35">
        <v>7899</v>
      </c>
      <c r="D63" s="158" t="s">
        <v>41</v>
      </c>
      <c r="E63" s="27">
        <f t="shared" si="7"/>
        <v>0</v>
      </c>
      <c r="F63" s="27" t="e">
        <f>VLOOKUP(E63,Tab!$Q$2:$R$255,2,TRUE)</f>
        <v>#N/A</v>
      </c>
      <c r="G63" s="28">
        <f t="shared" si="8"/>
        <v>426</v>
      </c>
      <c r="H63" s="28">
        <f t="shared" si="9"/>
        <v>0</v>
      </c>
      <c r="I63" s="28">
        <f t="shared" si="10"/>
        <v>0</v>
      </c>
      <c r="J63" s="29">
        <f t="shared" si="11"/>
        <v>426</v>
      </c>
      <c r="K63" s="30">
        <f t="shared" si="12"/>
        <v>142</v>
      </c>
      <c r="L63" s="31"/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145">
        <v>0</v>
      </c>
      <c r="W63" s="184">
        <v>0</v>
      </c>
      <c r="X63" s="145">
        <v>426</v>
      </c>
    </row>
    <row r="64" spans="1:24" ht="14.1" customHeight="1" x14ac:dyDescent="0.25">
      <c r="A64" s="23">
        <f t="shared" si="0"/>
        <v>51</v>
      </c>
      <c r="B64" s="159" t="s">
        <v>257</v>
      </c>
      <c r="C64" s="35">
        <v>137</v>
      </c>
      <c r="D64" s="158" t="s">
        <v>258</v>
      </c>
      <c r="E64" s="27">
        <f t="shared" si="7"/>
        <v>420</v>
      </c>
      <c r="F64" s="27" t="e">
        <f>VLOOKUP(E64,Tab!$Q$2:$R$255,2,TRUE)</f>
        <v>#N/A</v>
      </c>
      <c r="G64" s="28">
        <f t="shared" si="8"/>
        <v>420</v>
      </c>
      <c r="H64" s="28">
        <f t="shared" si="9"/>
        <v>0</v>
      </c>
      <c r="I64" s="28">
        <f t="shared" si="10"/>
        <v>0</v>
      </c>
      <c r="J64" s="29">
        <f t="shared" si="11"/>
        <v>420</v>
      </c>
      <c r="K64" s="30">
        <f t="shared" si="12"/>
        <v>140</v>
      </c>
      <c r="L64" s="31"/>
      <c r="M64" s="98">
        <v>0</v>
      </c>
      <c r="N64" s="98">
        <v>420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145">
        <v>0</v>
      </c>
      <c r="W64" s="184">
        <v>0</v>
      </c>
      <c r="X64" s="145">
        <v>0</v>
      </c>
    </row>
    <row r="65" spans="1:24" ht="14.1" customHeight="1" x14ac:dyDescent="0.25">
      <c r="A65" s="23">
        <f t="shared" si="0"/>
        <v>52</v>
      </c>
      <c r="B65" s="159" t="s">
        <v>106</v>
      </c>
      <c r="C65" s="35">
        <v>11931</v>
      </c>
      <c r="D65" s="158" t="s">
        <v>386</v>
      </c>
      <c r="E65" s="27">
        <f t="shared" si="7"/>
        <v>0</v>
      </c>
      <c r="F65" s="27" t="e">
        <f>VLOOKUP(E65,Tab!$Q$2:$R$255,2,TRUE)</f>
        <v>#N/A</v>
      </c>
      <c r="G65" s="28">
        <f t="shared" si="8"/>
        <v>420</v>
      </c>
      <c r="H65" s="28">
        <f t="shared" si="9"/>
        <v>0</v>
      </c>
      <c r="I65" s="28">
        <f t="shared" si="10"/>
        <v>0</v>
      </c>
      <c r="J65" s="29">
        <f t="shared" si="11"/>
        <v>420</v>
      </c>
      <c r="K65" s="30">
        <f t="shared" si="12"/>
        <v>140</v>
      </c>
      <c r="L65" s="31"/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420</v>
      </c>
      <c r="V65" s="145">
        <v>0</v>
      </c>
      <c r="W65" s="184">
        <v>0</v>
      </c>
      <c r="X65" s="145">
        <v>0</v>
      </c>
    </row>
    <row r="66" spans="1:24" ht="14.1" customHeight="1" x14ac:dyDescent="0.25">
      <c r="A66" s="23">
        <f t="shared" si="0"/>
        <v>53</v>
      </c>
      <c r="B66" s="159" t="s">
        <v>238</v>
      </c>
      <c r="C66" s="35">
        <v>342</v>
      </c>
      <c r="D66" s="158" t="s">
        <v>39</v>
      </c>
      <c r="E66" s="27">
        <f t="shared" si="7"/>
        <v>416</v>
      </c>
      <c r="F66" s="27" t="e">
        <f>VLOOKUP(E66,Tab!$Q$2:$R$255,2,TRUE)</f>
        <v>#N/A</v>
      </c>
      <c r="G66" s="28">
        <f t="shared" si="8"/>
        <v>416</v>
      </c>
      <c r="H66" s="28">
        <f t="shared" si="9"/>
        <v>0</v>
      </c>
      <c r="I66" s="28">
        <f t="shared" si="10"/>
        <v>0</v>
      </c>
      <c r="J66" s="29">
        <f t="shared" si="11"/>
        <v>416</v>
      </c>
      <c r="K66" s="30">
        <f t="shared" si="12"/>
        <v>138.66666666666666</v>
      </c>
      <c r="L66" s="31"/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416</v>
      </c>
      <c r="U66" s="98">
        <v>0</v>
      </c>
      <c r="V66" s="145">
        <v>0</v>
      </c>
      <c r="W66" s="184">
        <v>0</v>
      </c>
      <c r="X66" s="145">
        <v>0</v>
      </c>
    </row>
    <row r="67" spans="1:24" ht="14.1" customHeight="1" x14ac:dyDescent="0.25">
      <c r="A67" s="23">
        <f t="shared" si="0"/>
        <v>54</v>
      </c>
      <c r="B67" s="159" t="s">
        <v>524</v>
      </c>
      <c r="C67" s="35">
        <v>4353</v>
      </c>
      <c r="D67" s="158" t="s">
        <v>26</v>
      </c>
      <c r="E67" s="27">
        <f t="shared" si="7"/>
        <v>394</v>
      </c>
      <c r="F67" s="27" t="e">
        <f>VLOOKUP(E67,Tab!$Q$2:$R$255,2,TRUE)</f>
        <v>#N/A</v>
      </c>
      <c r="G67" s="28">
        <f t="shared" si="8"/>
        <v>394</v>
      </c>
      <c r="H67" s="28">
        <f t="shared" si="9"/>
        <v>0</v>
      </c>
      <c r="I67" s="28">
        <f t="shared" si="10"/>
        <v>0</v>
      </c>
      <c r="J67" s="29">
        <f t="shared" si="11"/>
        <v>394</v>
      </c>
      <c r="K67" s="30">
        <f t="shared" si="12"/>
        <v>131.33333333333334</v>
      </c>
      <c r="L67" s="31"/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394</v>
      </c>
      <c r="T67" s="98">
        <v>0</v>
      </c>
      <c r="U67" s="98">
        <v>0</v>
      </c>
      <c r="V67" s="145">
        <v>0</v>
      </c>
      <c r="W67" s="184">
        <v>0</v>
      </c>
      <c r="X67" s="145">
        <v>0</v>
      </c>
    </row>
    <row r="68" spans="1:24" ht="14.1" customHeight="1" x14ac:dyDescent="0.25">
      <c r="A68" s="23">
        <f t="shared" si="0"/>
        <v>55</v>
      </c>
      <c r="B68" s="159" t="s">
        <v>500</v>
      </c>
      <c r="C68" s="35">
        <v>10518</v>
      </c>
      <c r="D68" s="158" t="s">
        <v>140</v>
      </c>
      <c r="E68" s="27">
        <f t="shared" si="7"/>
        <v>0</v>
      </c>
      <c r="F68" s="27" t="e">
        <f>VLOOKUP(E68,Tab!$Q$2:$R$255,2,TRUE)</f>
        <v>#N/A</v>
      </c>
      <c r="G68" s="28">
        <f t="shared" si="8"/>
        <v>372</v>
      </c>
      <c r="H68" s="28">
        <f t="shared" si="9"/>
        <v>0</v>
      </c>
      <c r="I68" s="28">
        <f t="shared" si="10"/>
        <v>0</v>
      </c>
      <c r="J68" s="29">
        <f t="shared" si="11"/>
        <v>372</v>
      </c>
      <c r="K68" s="30">
        <f t="shared" si="12"/>
        <v>124</v>
      </c>
      <c r="L68" s="31"/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145">
        <v>0</v>
      </c>
      <c r="W68" s="184">
        <v>372</v>
      </c>
      <c r="X68" s="145">
        <v>0</v>
      </c>
    </row>
    <row r="69" spans="1:24" ht="14.1" customHeight="1" x14ac:dyDescent="0.25">
      <c r="A69" s="23">
        <f t="shared" si="0"/>
        <v>56</v>
      </c>
      <c r="B69" s="129" t="s">
        <v>235</v>
      </c>
      <c r="C69" s="130">
        <v>1808</v>
      </c>
      <c r="D69" s="131" t="s">
        <v>140</v>
      </c>
      <c r="E69" s="27">
        <f t="shared" si="7"/>
        <v>0</v>
      </c>
      <c r="F69" s="27" t="e">
        <f>VLOOKUP(E69,Tab!$Q$2:$R$255,2,TRUE)</f>
        <v>#N/A</v>
      </c>
      <c r="G69" s="28">
        <f t="shared" si="8"/>
        <v>323</v>
      </c>
      <c r="H69" s="28">
        <f t="shared" si="9"/>
        <v>0</v>
      </c>
      <c r="I69" s="28">
        <f t="shared" si="10"/>
        <v>0</v>
      </c>
      <c r="J69" s="29">
        <f t="shared" si="11"/>
        <v>323</v>
      </c>
      <c r="K69" s="30">
        <f t="shared" si="12"/>
        <v>107.66666666666667</v>
      </c>
      <c r="L69" s="31"/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  <c r="U69" s="98">
        <v>0</v>
      </c>
      <c r="V69" s="145">
        <v>0</v>
      </c>
      <c r="W69" s="184">
        <v>323</v>
      </c>
      <c r="X69" s="145">
        <v>0</v>
      </c>
    </row>
    <row r="70" spans="1:24" ht="14.1" customHeight="1" x14ac:dyDescent="0.25">
      <c r="A70" s="23">
        <f t="shared" si="0"/>
        <v>57</v>
      </c>
      <c r="B70" s="159"/>
      <c r="C70" s="35"/>
      <c r="D70" s="158"/>
      <c r="E70" s="27">
        <f t="shared" si="7"/>
        <v>0</v>
      </c>
      <c r="F70" s="27" t="e">
        <f>VLOOKUP(E70,Tab!$Q$2:$R$255,2,TRUE)</f>
        <v>#N/A</v>
      </c>
      <c r="G70" s="28">
        <f t="shared" si="8"/>
        <v>0</v>
      </c>
      <c r="H70" s="28">
        <f t="shared" si="9"/>
        <v>0</v>
      </c>
      <c r="I70" s="28">
        <f t="shared" si="10"/>
        <v>0</v>
      </c>
      <c r="J70" s="29">
        <f t="shared" si="11"/>
        <v>0</v>
      </c>
      <c r="K70" s="30">
        <f t="shared" si="12"/>
        <v>0</v>
      </c>
      <c r="L70" s="31"/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8">
        <v>0</v>
      </c>
      <c r="S70" s="98">
        <v>0</v>
      </c>
      <c r="T70" s="98">
        <v>0</v>
      </c>
      <c r="U70" s="98">
        <v>0</v>
      </c>
      <c r="V70" s="145">
        <v>0</v>
      </c>
      <c r="W70" s="184">
        <v>0</v>
      </c>
      <c r="X70" s="145">
        <v>0</v>
      </c>
    </row>
    <row r="71" spans="1:24" ht="14.1" customHeight="1" x14ac:dyDescent="0.25">
      <c r="A71" s="23">
        <f t="shared" si="0"/>
        <v>58</v>
      </c>
      <c r="B71" s="41"/>
      <c r="C71" s="58"/>
      <c r="D71" s="42"/>
      <c r="E71" s="27">
        <f t="shared" si="7"/>
        <v>0</v>
      </c>
      <c r="F71" s="27" t="e">
        <f>VLOOKUP(E71,Tab!$Q$2:$R$255,2,TRUE)</f>
        <v>#N/A</v>
      </c>
      <c r="G71" s="28">
        <f t="shared" si="8"/>
        <v>0</v>
      </c>
      <c r="H71" s="28">
        <f t="shared" si="9"/>
        <v>0</v>
      </c>
      <c r="I71" s="28">
        <f t="shared" si="10"/>
        <v>0</v>
      </c>
      <c r="J71" s="29">
        <f t="shared" si="11"/>
        <v>0</v>
      </c>
      <c r="K71" s="30">
        <f t="shared" si="12"/>
        <v>0</v>
      </c>
      <c r="L71" s="31"/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98">
        <v>0</v>
      </c>
      <c r="U71" s="98">
        <v>0</v>
      </c>
      <c r="V71" s="145">
        <v>0</v>
      </c>
      <c r="W71" s="184">
        <v>0</v>
      </c>
      <c r="X71" s="145">
        <v>0</v>
      </c>
    </row>
    <row r="72" spans="1:24" ht="14.1" customHeight="1" x14ac:dyDescent="0.25">
      <c r="A72" s="23">
        <f t="shared" si="0"/>
        <v>59</v>
      </c>
      <c r="B72" s="159"/>
      <c r="C72" s="35"/>
      <c r="D72" s="158"/>
      <c r="E72" s="27">
        <f t="shared" si="7"/>
        <v>0</v>
      </c>
      <c r="F72" s="27" t="e">
        <f>VLOOKUP(E72,Tab!$Q$2:$R$255,2,TRUE)</f>
        <v>#N/A</v>
      </c>
      <c r="G72" s="28">
        <f t="shared" si="8"/>
        <v>0</v>
      </c>
      <c r="H72" s="28">
        <f t="shared" si="9"/>
        <v>0</v>
      </c>
      <c r="I72" s="28">
        <f t="shared" si="10"/>
        <v>0</v>
      </c>
      <c r="J72" s="29">
        <f t="shared" si="11"/>
        <v>0</v>
      </c>
      <c r="K72" s="30">
        <f t="shared" si="12"/>
        <v>0</v>
      </c>
      <c r="L72" s="31"/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145">
        <v>0</v>
      </c>
      <c r="W72" s="184">
        <v>0</v>
      </c>
      <c r="X72" s="145">
        <v>0</v>
      </c>
    </row>
    <row r="73" spans="1:24" ht="14.1" customHeight="1" x14ac:dyDescent="0.25">
      <c r="A73" s="23">
        <f t="shared" si="0"/>
        <v>60</v>
      </c>
      <c r="B73" s="41"/>
      <c r="C73" s="58"/>
      <c r="D73" s="42"/>
      <c r="E73" s="27">
        <f t="shared" si="7"/>
        <v>0</v>
      </c>
      <c r="F73" s="27" t="e">
        <f>VLOOKUP(E73,Tab!$Q$2:$R$255,2,TRUE)</f>
        <v>#N/A</v>
      </c>
      <c r="G73" s="28">
        <f t="shared" si="8"/>
        <v>0</v>
      </c>
      <c r="H73" s="28">
        <f t="shared" si="9"/>
        <v>0</v>
      </c>
      <c r="I73" s="28">
        <f t="shared" si="10"/>
        <v>0</v>
      </c>
      <c r="J73" s="29">
        <f t="shared" si="11"/>
        <v>0</v>
      </c>
      <c r="K73" s="30">
        <f t="shared" si="12"/>
        <v>0</v>
      </c>
      <c r="L73" s="31"/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98">
        <v>0</v>
      </c>
      <c r="U73" s="98">
        <v>0</v>
      </c>
      <c r="V73" s="145">
        <v>0</v>
      </c>
      <c r="W73" s="184">
        <v>0</v>
      </c>
      <c r="X73" s="145">
        <v>0</v>
      </c>
    </row>
  </sheetData>
  <sortState ref="B14:X98">
    <sortCondition descending="1" ref="J14:J98"/>
    <sortCondition descending="1" ref="E14:E98"/>
  </sortState>
  <mergeCells count="12">
    <mergeCell ref="M9:W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73">
    <cfRule type="cellIs" dxfId="37" priority="4" stopIfTrue="1" operator="between">
      <formula>563</formula>
      <formula>600</formula>
    </cfRule>
  </conditionalFormatting>
  <conditionalFormatting sqref="F14:F73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2020-11-06T20:22:03Z</dcterms:modified>
</cp:coreProperties>
</file>