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5285" yWindow="150" windowWidth="10350" windowHeight="12435" tabRatio="682"/>
  </bookViews>
  <sheets>
    <sheet name="P10 HS_HV" sheetId="4" r:id="rId1"/>
    <sheet name="P10 HJ" sheetId="5" r:id="rId2"/>
    <sheet name="P10 SS" sheetId="6" r:id="rId3"/>
    <sheet name="P10 SJ" sheetId="7" r:id="rId4"/>
    <sheet name="P50 HS" sheetId="8" r:id="rId5"/>
    <sheet name="P50 HJ" sheetId="18" r:id="rId6"/>
    <sheet name="PStd HS" sheetId="9" r:id="rId7"/>
    <sheet name="PStd HJ" sheetId="10" r:id="rId8"/>
    <sheet name="PPC HS" sheetId="11" r:id="rId9"/>
    <sheet name="PV HS" sheetId="12" r:id="rId10"/>
    <sheet name="PV HJ" sheetId="13" r:id="rId11"/>
    <sheet name="P25 SS" sheetId="14" r:id="rId12"/>
    <sheet name="P25 SJ" sheetId="15" r:id="rId13"/>
    <sheet name="P25 HJ" sheetId="16" r:id="rId14"/>
    <sheet name="Tab" sheetId="17" r:id="rId15"/>
  </sheets>
  <definedNames>
    <definedName name="Excel_BuiltIn_Print_Area_1_1">'P10 HS_HV'!$A$1:$BV$211</definedName>
    <definedName name="Excel_BuiltIn_Print_Area_1_1_1">'P10 HS_HV'!$A$1:$BV$100</definedName>
    <definedName name="Excel_BuiltIn_Print_Area_11_1_1">'PPC HS'!$A$1:$X$38</definedName>
    <definedName name="Excel_BuiltIn_Print_Area_12_1">'PStd HS'!$A$1:$L$143</definedName>
    <definedName name="Excel_BuiltIn_Print_Area_2_1">'P10 SS'!$A$1:$BI$39</definedName>
    <definedName name="Excel_BuiltIn_Print_Area_3_1">'P10 HJ'!$A$1:$AT$20</definedName>
    <definedName name="Excel_BuiltIn_Print_Area_5_1">'P50 HS'!$A$1:$S$58</definedName>
    <definedName name="Excel_BuiltIn_Print_Area_5_1_1">'P50 HS'!$A$1:$S$58</definedName>
    <definedName name="Excel_BuiltIn_Print_Area_7_1">'PV HS'!$A$1:$S$38</definedName>
    <definedName name="Excel_BuiltIn_Print_Area_7_1_1">'PV HS'!$A$1:$S$38</definedName>
    <definedName name="Excel_BuiltIn_Print_Titles_1_1">'P10 HS_HV'!$1:$13</definedName>
    <definedName name="Excel_BuiltIn_Print_Titles_10_1">'P25 SJ'!$A$1:$HQ$13</definedName>
    <definedName name="Excel_BuiltIn_Print_Titles_13_1">'PStd HJ'!$A$1:$HP$13</definedName>
    <definedName name="Excel_BuiltIn_Print_Titles_2_1">'P10 SS'!$1:$13</definedName>
    <definedName name="Excel_BuiltIn_Print_Titles_3_1">'P10 HJ'!$1:$13</definedName>
    <definedName name="Excel_BuiltIn_Print_Titles_4_1">'P10 SJ'!$1:$13</definedName>
    <definedName name="Excel_BuiltIn_Print_Titles_5_1">'PV HS'!$A$1:$II$13</definedName>
    <definedName name="Excel_BuiltIn_Print_Titles_9_1">'P25 SS'!$A$1:$U$13</definedName>
    <definedName name="_xlnm.Print_Area" localSheetId="1">'P10 HJ'!$A$1:$AT$20</definedName>
    <definedName name="_xlnm.Print_Area" localSheetId="0">'P10 HS_HV'!$A$1:$BV$213</definedName>
    <definedName name="_xlnm.Print_Area" localSheetId="3">'P10 SJ'!$A$1:$W$22</definedName>
    <definedName name="_xlnm.Print_Area" localSheetId="2">'P10 SS'!$A$1:$BI$43</definedName>
    <definedName name="_xlnm.Print_Area" localSheetId="13">'P25 HJ'!$A$1:$Q$23</definedName>
    <definedName name="_xlnm.Print_Area" localSheetId="12">'P25 SJ'!$A$1:$O$23</definedName>
    <definedName name="_xlnm.Print_Area" localSheetId="11">'P25 SS'!$A$1:$U$32</definedName>
    <definedName name="_xlnm.Print_Area" localSheetId="5">'P50 HJ'!$A$1:$O$23</definedName>
    <definedName name="_xlnm.Print_Area" localSheetId="4">'P50 HS'!$A$1:$S$58</definedName>
    <definedName name="_xlnm.Print_Area" localSheetId="8">'PPC HS'!$A$1:$X$73</definedName>
    <definedName name="_xlnm.Print_Area" localSheetId="7">'PStd HJ'!$A$1:$O$23</definedName>
    <definedName name="_xlnm.Print_Area" localSheetId="6">'PStd HS'!$A$1:$AB$143</definedName>
    <definedName name="_xlnm.Print_Area" localSheetId="10">'PV HJ'!$A$1:$M$23</definedName>
    <definedName name="_xlnm.Print_Area" localSheetId="9">'PV HS'!$A$1:$S$38</definedName>
    <definedName name="_xlnm.Print_Titles" localSheetId="1">'P10 HJ'!$1:$13</definedName>
    <definedName name="_xlnm.Print_Titles" localSheetId="0">'P10 HS_HV'!$1:$13</definedName>
    <definedName name="_xlnm.Print_Titles" localSheetId="3">'P10 SJ'!$1:$13</definedName>
    <definedName name="_xlnm.Print_Titles" localSheetId="2">'P10 SS'!$1:$13</definedName>
    <definedName name="_xlnm.Print_Titles" localSheetId="13">'P25 HJ'!$1:$13</definedName>
    <definedName name="_xlnm.Print_Titles" localSheetId="12">'P25 SJ'!$1:$13</definedName>
    <definedName name="_xlnm.Print_Titles" localSheetId="11">'P25 SS'!$1:$13</definedName>
    <definedName name="_xlnm.Print_Titles" localSheetId="5">'P50 HJ'!$1:$13</definedName>
    <definedName name="_xlnm.Print_Titles" localSheetId="4">'P50 HS'!$1:$13</definedName>
    <definedName name="_xlnm.Print_Titles" localSheetId="8">'PPC HS'!$1:$13</definedName>
    <definedName name="_xlnm.Print_Titles" localSheetId="7">'PStd HJ'!$1:$13</definedName>
    <definedName name="_xlnm.Print_Titles" localSheetId="6">'PStd HS'!$1:$13</definedName>
    <definedName name="_xlnm.Print_Titles" localSheetId="10">'PV HJ'!$1:$13</definedName>
    <definedName name="_xlnm.Print_Titles" localSheetId="9">'PV HS'!$1:$13</definedName>
  </definedNames>
  <calcPr calcId="145621"/>
</workbook>
</file>

<file path=xl/calcChain.xml><?xml version="1.0" encoding="utf-8"?>
<calcChain xmlns="http://schemas.openxmlformats.org/spreadsheetml/2006/main">
  <c r="E15" i="16" l="1"/>
  <c r="E16" i="16"/>
  <c r="E17" i="16"/>
  <c r="E18" i="16"/>
  <c r="E19" i="16"/>
  <c r="E20" i="16"/>
  <c r="E21" i="16"/>
  <c r="E22" i="16"/>
  <c r="E23" i="16"/>
  <c r="E14" i="16"/>
  <c r="E15" i="14"/>
  <c r="E16" i="14"/>
  <c r="E17" i="14"/>
  <c r="E18" i="14"/>
  <c r="E19" i="14"/>
  <c r="E20" i="14"/>
  <c r="E21" i="14"/>
  <c r="E27" i="14"/>
  <c r="E22" i="14"/>
  <c r="E23" i="14"/>
  <c r="E24" i="14"/>
  <c r="E25" i="14"/>
  <c r="E26" i="14"/>
  <c r="E28" i="14"/>
  <c r="E29" i="14"/>
  <c r="E30" i="14"/>
  <c r="E31" i="14"/>
  <c r="E32" i="14"/>
  <c r="E33" i="14"/>
  <c r="E14" i="14"/>
  <c r="E15" i="12"/>
  <c r="E16" i="12"/>
  <c r="E17" i="12"/>
  <c r="E18" i="12"/>
  <c r="E19" i="12"/>
  <c r="E20" i="12"/>
  <c r="E21" i="12"/>
  <c r="E22" i="12"/>
  <c r="E23" i="12"/>
  <c r="E24" i="12"/>
  <c r="E25" i="12"/>
  <c r="E26" i="12"/>
  <c r="E27" i="12"/>
  <c r="E28" i="12"/>
  <c r="E29" i="12"/>
  <c r="E30" i="12"/>
  <c r="E31" i="12"/>
  <c r="E32" i="12"/>
  <c r="E33" i="12"/>
  <c r="E34" i="12"/>
  <c r="E35" i="12"/>
  <c r="E36" i="12"/>
  <c r="E37" i="12"/>
  <c r="E38" i="12"/>
  <c r="E39" i="12"/>
  <c r="E40" i="12"/>
  <c r="E41" i="12"/>
  <c r="E42" i="12"/>
  <c r="E43" i="12"/>
  <c r="E14" i="12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43" i="11"/>
  <c r="E32" i="11"/>
  <c r="E46" i="11"/>
  <c r="E33" i="11"/>
  <c r="E34" i="11"/>
  <c r="E35" i="11"/>
  <c r="E36" i="11"/>
  <c r="E37" i="11"/>
  <c r="E38" i="11"/>
  <c r="E39" i="11"/>
  <c r="E40" i="11"/>
  <c r="E41" i="11"/>
  <c r="E42" i="11"/>
  <c r="E44" i="11"/>
  <c r="E45" i="11"/>
  <c r="E47" i="11"/>
  <c r="E48" i="11"/>
  <c r="E49" i="11"/>
  <c r="E50" i="11"/>
  <c r="E51" i="11"/>
  <c r="E52" i="11"/>
  <c r="E53" i="11"/>
  <c r="E54" i="11"/>
  <c r="E55" i="11"/>
  <c r="E56" i="11"/>
  <c r="E57" i="11"/>
  <c r="E58" i="11"/>
  <c r="E59" i="11"/>
  <c r="E60" i="11"/>
  <c r="E61" i="11"/>
  <c r="E62" i="11"/>
  <c r="E69" i="11"/>
  <c r="E63" i="11"/>
  <c r="E64" i="11"/>
  <c r="E65" i="11"/>
  <c r="E66" i="11"/>
  <c r="E67" i="11"/>
  <c r="E68" i="11"/>
  <c r="E70" i="11"/>
  <c r="E71" i="11"/>
  <c r="E72" i="11"/>
  <c r="E73" i="11"/>
  <c r="E14" i="11"/>
  <c r="E15" i="10"/>
  <c r="E16" i="10"/>
  <c r="E17" i="10"/>
  <c r="E18" i="10"/>
  <c r="E19" i="10"/>
  <c r="E20" i="10"/>
  <c r="E21" i="10"/>
  <c r="E22" i="10"/>
  <c r="E23" i="10"/>
  <c r="E14" i="10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8" i="9"/>
  <c r="E37" i="9"/>
  <c r="E39" i="9"/>
  <c r="E40" i="9"/>
  <c r="E41" i="9"/>
  <c r="E42" i="9"/>
  <c r="E43" i="9"/>
  <c r="E44" i="9"/>
  <c r="E45" i="9"/>
  <c r="E46" i="9"/>
  <c r="E47" i="9"/>
  <c r="E48" i="9"/>
  <c r="E49" i="9"/>
  <c r="E50" i="9"/>
  <c r="E51" i="9"/>
  <c r="E52" i="9"/>
  <c r="E53" i="9"/>
  <c r="E54" i="9"/>
  <c r="E55" i="9"/>
  <c r="E56" i="9"/>
  <c r="E57" i="9"/>
  <c r="E58" i="9"/>
  <c r="E59" i="9"/>
  <c r="E60" i="9"/>
  <c r="E61" i="9"/>
  <c r="E62" i="9"/>
  <c r="E63" i="9"/>
  <c r="E64" i="9"/>
  <c r="E65" i="9"/>
  <c r="E66" i="9"/>
  <c r="E67" i="9"/>
  <c r="E68" i="9"/>
  <c r="E69" i="9"/>
  <c r="E70" i="9"/>
  <c r="E71" i="9"/>
  <c r="E72" i="9"/>
  <c r="E73" i="9"/>
  <c r="E74" i="9"/>
  <c r="E75" i="9"/>
  <c r="E91" i="9"/>
  <c r="E76" i="9"/>
  <c r="E77" i="9"/>
  <c r="E78" i="9"/>
  <c r="E79" i="9"/>
  <c r="E80" i="9"/>
  <c r="E81" i="9"/>
  <c r="E82" i="9"/>
  <c r="E83" i="9"/>
  <c r="E84" i="9"/>
  <c r="E85" i="9"/>
  <c r="E86" i="9"/>
  <c r="E87" i="9"/>
  <c r="E88" i="9"/>
  <c r="E89" i="9"/>
  <c r="E90" i="9"/>
  <c r="E92" i="9"/>
  <c r="E93" i="9"/>
  <c r="E94" i="9"/>
  <c r="E95" i="9"/>
  <c r="E96" i="9"/>
  <c r="E97" i="9"/>
  <c r="E98" i="9"/>
  <c r="E99" i="9"/>
  <c r="E100" i="9"/>
  <c r="E101" i="9"/>
  <c r="E102" i="9"/>
  <c r="E103" i="9"/>
  <c r="E104" i="9"/>
  <c r="E105" i="9"/>
  <c r="E106" i="9"/>
  <c r="E107" i="9"/>
  <c r="E108" i="9"/>
  <c r="E109" i="9"/>
  <c r="E110" i="9"/>
  <c r="E111" i="9"/>
  <c r="E112" i="9"/>
  <c r="E113" i="9"/>
  <c r="E114" i="9"/>
  <c r="E115" i="9"/>
  <c r="E116" i="9"/>
  <c r="E117" i="9"/>
  <c r="E118" i="9"/>
  <c r="E119" i="9"/>
  <c r="E120" i="9"/>
  <c r="E121" i="9"/>
  <c r="E122" i="9"/>
  <c r="E123" i="9"/>
  <c r="E124" i="9"/>
  <c r="E125" i="9"/>
  <c r="E126" i="9"/>
  <c r="E127" i="9"/>
  <c r="E128" i="9"/>
  <c r="E129" i="9"/>
  <c r="E130" i="9"/>
  <c r="E131" i="9"/>
  <c r="E132" i="9"/>
  <c r="E133" i="9"/>
  <c r="E134" i="9"/>
  <c r="E135" i="9"/>
  <c r="E136" i="9"/>
  <c r="E137" i="9"/>
  <c r="E138" i="9"/>
  <c r="E139" i="9"/>
  <c r="E140" i="9"/>
  <c r="E141" i="9"/>
  <c r="E142" i="9"/>
  <c r="E143" i="9"/>
  <c r="E144" i="9"/>
  <c r="E145" i="9"/>
  <c r="E146" i="9"/>
  <c r="E147" i="9"/>
  <c r="E148" i="9"/>
  <c r="E149" i="9"/>
  <c r="E150" i="9"/>
  <c r="E151" i="9"/>
  <c r="E152" i="9"/>
  <c r="E153" i="9"/>
  <c r="E14" i="9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5" i="8"/>
  <c r="E46" i="8"/>
  <c r="E47" i="8"/>
  <c r="E48" i="8"/>
  <c r="E49" i="8"/>
  <c r="E50" i="8"/>
  <c r="E51" i="8"/>
  <c r="E52" i="8"/>
  <c r="E53" i="8"/>
  <c r="E54" i="8"/>
  <c r="E55" i="8"/>
  <c r="E56" i="8"/>
  <c r="E57" i="8"/>
  <c r="E58" i="8"/>
  <c r="E14" i="8"/>
  <c r="E15" i="7"/>
  <c r="E16" i="7"/>
  <c r="E17" i="7"/>
  <c r="E18" i="7"/>
  <c r="E19" i="7"/>
  <c r="E20" i="7"/>
  <c r="E21" i="7"/>
  <c r="E22" i="7"/>
  <c r="E23" i="7"/>
  <c r="E14" i="7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67" i="6"/>
  <c r="E68" i="6"/>
  <c r="E14" i="6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32" i="5"/>
  <c r="E28" i="5"/>
  <c r="E29" i="5"/>
  <c r="E30" i="5"/>
  <c r="E31" i="5"/>
  <c r="E33" i="5"/>
  <c r="E14" i="5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109" i="4"/>
  <c r="E110" i="4"/>
  <c r="E111" i="4"/>
  <c r="E112" i="4"/>
  <c r="E113" i="4"/>
  <c r="E114" i="4"/>
  <c r="E115" i="4"/>
  <c r="E116" i="4"/>
  <c r="E117" i="4"/>
  <c r="E118" i="4"/>
  <c r="E119" i="4"/>
  <c r="E120" i="4"/>
  <c r="E121" i="4"/>
  <c r="E122" i="4"/>
  <c r="E123" i="4"/>
  <c r="E124" i="4"/>
  <c r="E125" i="4"/>
  <c r="E126" i="4"/>
  <c r="E127" i="4"/>
  <c r="E128" i="4"/>
  <c r="E129" i="4"/>
  <c r="E130" i="4"/>
  <c r="E131" i="4"/>
  <c r="E132" i="4"/>
  <c r="E133" i="4"/>
  <c r="E134" i="4"/>
  <c r="E135" i="4"/>
  <c r="E136" i="4"/>
  <c r="E137" i="4"/>
  <c r="E138" i="4"/>
  <c r="E139" i="4"/>
  <c r="E140" i="4"/>
  <c r="E141" i="4"/>
  <c r="E142" i="4"/>
  <c r="E143" i="4"/>
  <c r="E144" i="4"/>
  <c r="E145" i="4"/>
  <c r="E146" i="4"/>
  <c r="E147" i="4"/>
  <c r="E148" i="4"/>
  <c r="E149" i="4"/>
  <c r="E150" i="4"/>
  <c r="E151" i="4"/>
  <c r="E152" i="4"/>
  <c r="E153" i="4"/>
  <c r="E154" i="4"/>
  <c r="E155" i="4"/>
  <c r="E156" i="4"/>
  <c r="E157" i="4"/>
  <c r="E158" i="4"/>
  <c r="E159" i="4"/>
  <c r="E160" i="4"/>
  <c r="E161" i="4"/>
  <c r="E162" i="4"/>
  <c r="E163" i="4"/>
  <c r="E164" i="4"/>
  <c r="E165" i="4"/>
  <c r="E166" i="4"/>
  <c r="E167" i="4"/>
  <c r="E168" i="4"/>
  <c r="E169" i="4"/>
  <c r="E170" i="4"/>
  <c r="E171" i="4"/>
  <c r="E172" i="4"/>
  <c r="E173" i="4"/>
  <c r="E174" i="4"/>
  <c r="E175" i="4"/>
  <c r="E176" i="4"/>
  <c r="E177" i="4"/>
  <c r="E178" i="4"/>
  <c r="E179" i="4"/>
  <c r="E180" i="4"/>
  <c r="E181" i="4"/>
  <c r="E182" i="4"/>
  <c r="E183" i="4"/>
  <c r="E184" i="4"/>
  <c r="E185" i="4"/>
  <c r="E186" i="4"/>
  <c r="E187" i="4"/>
  <c r="E188" i="4"/>
  <c r="E189" i="4"/>
  <c r="E190" i="4"/>
  <c r="E191" i="4"/>
  <c r="E192" i="4"/>
  <c r="E193" i="4"/>
  <c r="E194" i="4"/>
  <c r="E195" i="4"/>
  <c r="E196" i="4"/>
  <c r="E197" i="4"/>
  <c r="E198" i="4"/>
  <c r="E199" i="4"/>
  <c r="E200" i="4"/>
  <c r="E201" i="4"/>
  <c r="E202" i="4"/>
  <c r="E203" i="4"/>
  <c r="E204" i="4"/>
  <c r="E205" i="4"/>
  <c r="E206" i="4"/>
  <c r="E207" i="4"/>
  <c r="E208" i="4"/>
  <c r="E209" i="4"/>
  <c r="E210" i="4"/>
  <c r="E211" i="4"/>
  <c r="E212" i="4"/>
  <c r="E213" i="4"/>
  <c r="E214" i="4"/>
  <c r="E215" i="4"/>
  <c r="E216" i="4"/>
  <c r="E217" i="4"/>
  <c r="E218" i="4"/>
  <c r="E219" i="4"/>
  <c r="E220" i="4"/>
  <c r="E221" i="4"/>
  <c r="E222" i="4"/>
  <c r="E223" i="4"/>
  <c r="E224" i="4"/>
  <c r="E225" i="4"/>
  <c r="E226" i="4"/>
  <c r="E227" i="4"/>
  <c r="E228" i="4"/>
  <c r="E229" i="4"/>
  <c r="F229" i="4" s="1"/>
  <c r="E230" i="4"/>
  <c r="E231" i="4"/>
  <c r="E232" i="4"/>
  <c r="E233" i="4"/>
  <c r="E234" i="4"/>
  <c r="E235" i="4"/>
  <c r="E236" i="4"/>
  <c r="E237" i="4"/>
  <c r="E238" i="4"/>
  <c r="E239" i="4"/>
  <c r="F239" i="4" s="1"/>
  <c r="E240" i="4"/>
  <c r="E241" i="4"/>
  <c r="E242" i="4"/>
  <c r="E243" i="4"/>
  <c r="E244" i="4"/>
  <c r="E245" i="4"/>
  <c r="E246" i="4"/>
  <c r="F246" i="4" s="1"/>
  <c r="E247" i="4"/>
  <c r="E248" i="4"/>
  <c r="E249" i="4"/>
  <c r="E250" i="4"/>
  <c r="F250" i="4" s="1"/>
  <c r="E251" i="4"/>
  <c r="E252" i="4"/>
  <c r="E253" i="4"/>
  <c r="E254" i="4"/>
  <c r="E255" i="4"/>
  <c r="E256" i="4"/>
  <c r="E257" i="4"/>
  <c r="E258" i="4"/>
  <c r="E259" i="4"/>
  <c r="E260" i="4"/>
  <c r="E261" i="4"/>
  <c r="E262" i="4"/>
  <c r="F262" i="4" s="1"/>
  <c r="E263" i="4"/>
  <c r="E264" i="4"/>
  <c r="E265" i="4"/>
  <c r="E266" i="4"/>
  <c r="E267" i="4"/>
  <c r="E268" i="4"/>
  <c r="E14" i="4"/>
  <c r="G239" i="4"/>
  <c r="H239" i="4"/>
  <c r="I239" i="4"/>
  <c r="J239" i="4"/>
  <c r="K239" i="4"/>
  <c r="G262" i="4"/>
  <c r="H262" i="4"/>
  <c r="I262" i="4"/>
  <c r="J262" i="4"/>
  <c r="K262" i="4"/>
  <c r="F248" i="4"/>
  <c r="G248" i="4"/>
  <c r="H248" i="4"/>
  <c r="I248" i="4"/>
  <c r="J248" i="4"/>
  <c r="K248" i="4"/>
  <c r="F186" i="4"/>
  <c r="G186" i="4"/>
  <c r="H186" i="4"/>
  <c r="I186" i="4"/>
  <c r="J186" i="4"/>
  <c r="K186" i="4"/>
  <c r="F178" i="4"/>
  <c r="G178" i="4"/>
  <c r="H178" i="4"/>
  <c r="I178" i="4"/>
  <c r="J178" i="4"/>
  <c r="K178" i="4"/>
  <c r="F225" i="4"/>
  <c r="G225" i="4"/>
  <c r="H225" i="4"/>
  <c r="I225" i="4"/>
  <c r="J225" i="4"/>
  <c r="K225" i="4"/>
  <c r="F168" i="4"/>
  <c r="G168" i="4"/>
  <c r="H168" i="4"/>
  <c r="I168" i="4"/>
  <c r="J168" i="4"/>
  <c r="K168" i="4"/>
  <c r="G229" i="4"/>
  <c r="H229" i="4"/>
  <c r="I229" i="4"/>
  <c r="J229" i="4"/>
  <c r="K229" i="4"/>
  <c r="G250" i="4"/>
  <c r="H250" i="4"/>
  <c r="I250" i="4"/>
  <c r="J250" i="4"/>
  <c r="K250" i="4"/>
  <c r="G246" i="4"/>
  <c r="H246" i="4"/>
  <c r="I246" i="4"/>
  <c r="J246" i="4"/>
  <c r="K246" i="4"/>
  <c r="F242" i="4"/>
  <c r="G242" i="4"/>
  <c r="H242" i="4"/>
  <c r="I242" i="4"/>
  <c r="J242" i="4"/>
  <c r="K242" i="4"/>
  <c r="F226" i="4"/>
  <c r="G226" i="4"/>
  <c r="H226" i="4"/>
  <c r="I226" i="4"/>
  <c r="J226" i="4"/>
  <c r="K226" i="4"/>
  <c r="L262" i="4" l="1"/>
  <c r="M262" i="4" s="1"/>
  <c r="L239" i="4"/>
  <c r="M239" i="4" s="1"/>
  <c r="L242" i="4"/>
  <c r="M242" i="4" s="1"/>
  <c r="L225" i="4"/>
  <c r="M225" i="4" s="1"/>
  <c r="L186" i="4"/>
  <c r="M186" i="4" s="1"/>
  <c r="L229" i="4"/>
  <c r="M229" i="4" s="1"/>
  <c r="L246" i="4"/>
  <c r="M246" i="4" s="1"/>
  <c r="L178" i="4"/>
  <c r="M178" i="4" s="1"/>
  <c r="L226" i="4"/>
  <c r="M226" i="4" s="1"/>
  <c r="L250" i="4"/>
  <c r="M250" i="4" s="1"/>
  <c r="L168" i="4"/>
  <c r="M168" i="4" s="1"/>
  <c r="L248" i="4"/>
  <c r="M248" i="4" s="1"/>
  <c r="F179" i="4"/>
  <c r="G179" i="4"/>
  <c r="H179" i="4"/>
  <c r="I179" i="4"/>
  <c r="J179" i="4"/>
  <c r="K179" i="4"/>
  <c r="F244" i="4"/>
  <c r="G244" i="4"/>
  <c r="H244" i="4"/>
  <c r="I244" i="4"/>
  <c r="J244" i="4"/>
  <c r="K244" i="4"/>
  <c r="F264" i="4"/>
  <c r="G264" i="4"/>
  <c r="H264" i="4"/>
  <c r="I264" i="4"/>
  <c r="J264" i="4"/>
  <c r="K264" i="4"/>
  <c r="F252" i="4"/>
  <c r="G252" i="4"/>
  <c r="H252" i="4"/>
  <c r="I252" i="4"/>
  <c r="J252" i="4"/>
  <c r="K252" i="4"/>
  <c r="F231" i="4"/>
  <c r="G231" i="4"/>
  <c r="H231" i="4"/>
  <c r="I231" i="4"/>
  <c r="J231" i="4"/>
  <c r="K231" i="4"/>
  <c r="L231" i="4" l="1"/>
  <c r="M231" i="4" s="1"/>
  <c r="L252" i="4"/>
  <c r="M252" i="4" s="1"/>
  <c r="L264" i="4"/>
  <c r="M264" i="4" s="1"/>
  <c r="L244" i="4"/>
  <c r="M244" i="4" s="1"/>
  <c r="L179" i="4"/>
  <c r="M179" i="4" s="1"/>
  <c r="F204" i="4"/>
  <c r="G204" i="4"/>
  <c r="H204" i="4"/>
  <c r="I204" i="4"/>
  <c r="J204" i="4"/>
  <c r="K204" i="4"/>
  <c r="F205" i="4"/>
  <c r="G205" i="4"/>
  <c r="H205" i="4"/>
  <c r="I205" i="4"/>
  <c r="J205" i="4"/>
  <c r="K205" i="4"/>
  <c r="F206" i="4"/>
  <c r="G206" i="4"/>
  <c r="H206" i="4"/>
  <c r="I206" i="4"/>
  <c r="J206" i="4"/>
  <c r="K206" i="4"/>
  <c r="F241" i="4"/>
  <c r="G241" i="4"/>
  <c r="H241" i="4"/>
  <c r="I241" i="4"/>
  <c r="J241" i="4"/>
  <c r="K241" i="4"/>
  <c r="L241" i="4" l="1"/>
  <c r="M241" i="4" s="1"/>
  <c r="L204" i="4"/>
  <c r="M204" i="4" s="1"/>
  <c r="L205" i="4"/>
  <c r="M205" i="4" s="1"/>
  <c r="L206" i="4"/>
  <c r="M206" i="4" s="1"/>
  <c r="F167" i="4"/>
  <c r="G167" i="4"/>
  <c r="H167" i="4"/>
  <c r="I167" i="4"/>
  <c r="J167" i="4"/>
  <c r="K167" i="4"/>
  <c r="F85" i="4"/>
  <c r="G85" i="4"/>
  <c r="H85" i="4"/>
  <c r="I85" i="4"/>
  <c r="J85" i="4"/>
  <c r="K85" i="4"/>
  <c r="F193" i="4"/>
  <c r="G193" i="4"/>
  <c r="H193" i="4"/>
  <c r="I193" i="4"/>
  <c r="J193" i="4"/>
  <c r="K193" i="4"/>
  <c r="F247" i="4"/>
  <c r="G247" i="4"/>
  <c r="H247" i="4"/>
  <c r="I247" i="4"/>
  <c r="J247" i="4"/>
  <c r="K247" i="4"/>
  <c r="F94" i="4"/>
  <c r="G94" i="4"/>
  <c r="H94" i="4"/>
  <c r="I94" i="4"/>
  <c r="J94" i="4"/>
  <c r="K94" i="4"/>
  <c r="L193" i="4" l="1"/>
  <c r="M193" i="4" s="1"/>
  <c r="L247" i="4"/>
  <c r="M247" i="4" s="1"/>
  <c r="L85" i="4"/>
  <c r="M85" i="4" s="1"/>
  <c r="L94" i="4"/>
  <c r="M94" i="4" s="1"/>
  <c r="L167" i="4"/>
  <c r="M167" i="4" s="1"/>
  <c r="F139" i="4"/>
  <c r="G139" i="4"/>
  <c r="H139" i="4"/>
  <c r="I139" i="4"/>
  <c r="J139" i="4"/>
  <c r="K139" i="4"/>
  <c r="F224" i="4"/>
  <c r="G224" i="4"/>
  <c r="H224" i="4"/>
  <c r="I224" i="4"/>
  <c r="J224" i="4"/>
  <c r="K224" i="4"/>
  <c r="F251" i="4"/>
  <c r="G251" i="4"/>
  <c r="H251" i="4"/>
  <c r="I251" i="4"/>
  <c r="J251" i="4"/>
  <c r="K251" i="4"/>
  <c r="F182" i="4"/>
  <c r="G182" i="4"/>
  <c r="H182" i="4"/>
  <c r="I182" i="4"/>
  <c r="J182" i="4"/>
  <c r="K182" i="4"/>
  <c r="F150" i="4"/>
  <c r="G150" i="4"/>
  <c r="H150" i="4"/>
  <c r="I150" i="4"/>
  <c r="J150" i="4"/>
  <c r="K150" i="4"/>
  <c r="F237" i="4"/>
  <c r="G237" i="4"/>
  <c r="H237" i="4"/>
  <c r="I237" i="4"/>
  <c r="J237" i="4"/>
  <c r="K237" i="4"/>
  <c r="F254" i="4"/>
  <c r="G254" i="4"/>
  <c r="H254" i="4"/>
  <c r="I254" i="4"/>
  <c r="J254" i="4"/>
  <c r="K254" i="4"/>
  <c r="F180" i="4"/>
  <c r="G180" i="4"/>
  <c r="H180" i="4"/>
  <c r="I180" i="4"/>
  <c r="J180" i="4"/>
  <c r="K180" i="4"/>
  <c r="F106" i="4"/>
  <c r="G106" i="4"/>
  <c r="H106" i="4"/>
  <c r="I106" i="4"/>
  <c r="J106" i="4"/>
  <c r="K106" i="4"/>
  <c r="F108" i="4"/>
  <c r="G108" i="4"/>
  <c r="H108" i="4"/>
  <c r="I108" i="4"/>
  <c r="J108" i="4"/>
  <c r="K108" i="4"/>
  <c r="L180" i="4" l="1"/>
  <c r="M180" i="4" s="1"/>
  <c r="L254" i="4"/>
  <c r="M254" i="4" s="1"/>
  <c r="L150" i="4"/>
  <c r="M150" i="4" s="1"/>
  <c r="L182" i="4"/>
  <c r="M182" i="4" s="1"/>
  <c r="L251" i="4"/>
  <c r="M251" i="4" s="1"/>
  <c r="L224" i="4"/>
  <c r="M224" i="4" s="1"/>
  <c r="L139" i="4"/>
  <c r="M139" i="4" s="1"/>
  <c r="L108" i="4"/>
  <c r="M108" i="4" s="1"/>
  <c r="L106" i="4"/>
  <c r="M106" i="4" s="1"/>
  <c r="L237" i="4"/>
  <c r="M237" i="4" s="1"/>
  <c r="F40" i="12"/>
  <c r="F41" i="12"/>
  <c r="F42" i="12"/>
  <c r="F43" i="12"/>
  <c r="F133" i="9"/>
  <c r="F110" i="9"/>
  <c r="F116" i="9"/>
  <c r="F128" i="9"/>
  <c r="G128" i="9"/>
  <c r="H128" i="9"/>
  <c r="I128" i="9"/>
  <c r="F72" i="9"/>
  <c r="G72" i="9"/>
  <c r="H72" i="9"/>
  <c r="I72" i="9"/>
  <c r="G133" i="9"/>
  <c r="H133" i="9"/>
  <c r="I133" i="9"/>
  <c r="F79" i="9"/>
  <c r="G79" i="9"/>
  <c r="H79" i="9"/>
  <c r="I79" i="9"/>
  <c r="G110" i="9"/>
  <c r="H110" i="9"/>
  <c r="I110" i="9"/>
  <c r="G116" i="9"/>
  <c r="H116" i="9"/>
  <c r="I116" i="9"/>
  <c r="F210" i="4"/>
  <c r="F166" i="4"/>
  <c r="F256" i="4"/>
  <c r="F259" i="4"/>
  <c r="F260" i="4"/>
  <c r="F261" i="4"/>
  <c r="G166" i="4"/>
  <c r="H166" i="4"/>
  <c r="I166" i="4"/>
  <c r="J166" i="4"/>
  <c r="K166" i="4"/>
  <c r="G256" i="4"/>
  <c r="H256" i="4"/>
  <c r="I256" i="4"/>
  <c r="J256" i="4"/>
  <c r="K256" i="4"/>
  <c r="G259" i="4"/>
  <c r="H259" i="4"/>
  <c r="I259" i="4"/>
  <c r="J259" i="4"/>
  <c r="K259" i="4"/>
  <c r="G260" i="4"/>
  <c r="H260" i="4"/>
  <c r="I260" i="4"/>
  <c r="J260" i="4"/>
  <c r="K260" i="4"/>
  <c r="G261" i="4"/>
  <c r="H261" i="4"/>
  <c r="I261" i="4"/>
  <c r="J261" i="4"/>
  <c r="K261" i="4"/>
  <c r="G210" i="4"/>
  <c r="H210" i="4"/>
  <c r="I210" i="4"/>
  <c r="J210" i="4"/>
  <c r="K210" i="4"/>
  <c r="A39" i="12"/>
  <c r="F39" i="12"/>
  <c r="G39" i="12"/>
  <c r="H39" i="12"/>
  <c r="I39" i="12"/>
  <c r="A40" i="12"/>
  <c r="G40" i="12"/>
  <c r="H40" i="12"/>
  <c r="I40" i="12"/>
  <c r="A41" i="12"/>
  <c r="A42" i="12" s="1"/>
  <c r="A43" i="12" s="1"/>
  <c r="G41" i="12"/>
  <c r="H41" i="12"/>
  <c r="I41" i="12"/>
  <c r="G42" i="12"/>
  <c r="H42" i="12"/>
  <c r="I42" i="12"/>
  <c r="G43" i="12"/>
  <c r="H43" i="12"/>
  <c r="I43" i="12"/>
  <c r="J116" i="9" l="1"/>
  <c r="K116" i="9" s="1"/>
  <c r="J41" i="12"/>
  <c r="K41" i="12" s="1"/>
  <c r="J110" i="9"/>
  <c r="K110" i="9" s="1"/>
  <c r="J79" i="9"/>
  <c r="K79" i="9" s="1"/>
  <c r="J133" i="9"/>
  <c r="K133" i="9" s="1"/>
  <c r="J72" i="9"/>
  <c r="K72" i="9" s="1"/>
  <c r="J128" i="9"/>
  <c r="K128" i="9" s="1"/>
  <c r="J43" i="12"/>
  <c r="K43" i="12" s="1"/>
  <c r="J40" i="12"/>
  <c r="K40" i="12" s="1"/>
  <c r="L256" i="4"/>
  <c r="M256" i="4" s="1"/>
  <c r="L210" i="4"/>
  <c r="M210" i="4" s="1"/>
  <c r="L261" i="4"/>
  <c r="M261" i="4" s="1"/>
  <c r="L260" i="4"/>
  <c r="M260" i="4" s="1"/>
  <c r="L259" i="4"/>
  <c r="M259" i="4" s="1"/>
  <c r="L166" i="4"/>
  <c r="M166" i="4" s="1"/>
  <c r="J39" i="12"/>
  <c r="K39" i="12" s="1"/>
  <c r="J42" i="12"/>
  <c r="K42" i="12" s="1"/>
  <c r="F27" i="5"/>
  <c r="G27" i="5"/>
  <c r="H27" i="5"/>
  <c r="I27" i="5"/>
  <c r="J27" i="5"/>
  <c r="K27" i="5"/>
  <c r="F31" i="5"/>
  <c r="G31" i="5"/>
  <c r="H31" i="5"/>
  <c r="I31" i="5"/>
  <c r="J31" i="5"/>
  <c r="K31" i="5"/>
  <c r="F30" i="5"/>
  <c r="G30" i="5"/>
  <c r="H30" i="5"/>
  <c r="I30" i="5"/>
  <c r="J30" i="5"/>
  <c r="K30" i="5"/>
  <c r="F25" i="5"/>
  <c r="G25" i="5"/>
  <c r="H25" i="5"/>
  <c r="I25" i="5"/>
  <c r="J25" i="5"/>
  <c r="K25" i="5"/>
  <c r="F28" i="5"/>
  <c r="G28" i="5"/>
  <c r="H28" i="5"/>
  <c r="I28" i="5"/>
  <c r="J28" i="5"/>
  <c r="K28" i="5"/>
  <c r="F109" i="9"/>
  <c r="G109" i="9"/>
  <c r="H109" i="9"/>
  <c r="I109" i="9"/>
  <c r="F125" i="9"/>
  <c r="G125" i="9"/>
  <c r="H125" i="9"/>
  <c r="I125" i="9"/>
  <c r="F144" i="9"/>
  <c r="G144" i="9"/>
  <c r="H144" i="9"/>
  <c r="I144" i="9"/>
  <c r="F101" i="9"/>
  <c r="G101" i="9"/>
  <c r="H101" i="9"/>
  <c r="I101" i="9"/>
  <c r="F112" i="9"/>
  <c r="G112" i="9"/>
  <c r="H112" i="9"/>
  <c r="I112" i="9"/>
  <c r="F123" i="9"/>
  <c r="G123" i="9"/>
  <c r="H123" i="9"/>
  <c r="I123" i="9"/>
  <c r="F150" i="9"/>
  <c r="G150" i="9"/>
  <c r="H150" i="9"/>
  <c r="I150" i="9"/>
  <c r="F68" i="9"/>
  <c r="G68" i="9"/>
  <c r="H68" i="9"/>
  <c r="I68" i="9"/>
  <c r="F66" i="9"/>
  <c r="G66" i="9"/>
  <c r="H66" i="9"/>
  <c r="I66" i="9"/>
  <c r="F249" i="4"/>
  <c r="G249" i="4"/>
  <c r="H249" i="4"/>
  <c r="I249" i="4"/>
  <c r="J249" i="4"/>
  <c r="K249" i="4"/>
  <c r="F265" i="4"/>
  <c r="G265" i="4"/>
  <c r="H265" i="4"/>
  <c r="I265" i="4"/>
  <c r="J265" i="4"/>
  <c r="K265" i="4"/>
  <c r="F245" i="4"/>
  <c r="G245" i="4"/>
  <c r="H245" i="4"/>
  <c r="I245" i="4"/>
  <c r="J245" i="4"/>
  <c r="K245" i="4"/>
  <c r="F161" i="4"/>
  <c r="G161" i="4"/>
  <c r="H161" i="4"/>
  <c r="I161" i="4"/>
  <c r="J161" i="4"/>
  <c r="K161" i="4"/>
  <c r="F217" i="4"/>
  <c r="G217" i="4"/>
  <c r="H217" i="4"/>
  <c r="I217" i="4"/>
  <c r="J217" i="4"/>
  <c r="K217" i="4"/>
  <c r="F172" i="4"/>
  <c r="G172" i="4"/>
  <c r="H172" i="4"/>
  <c r="I172" i="4"/>
  <c r="J172" i="4"/>
  <c r="K172" i="4"/>
  <c r="F255" i="4"/>
  <c r="G255" i="4"/>
  <c r="H255" i="4"/>
  <c r="I255" i="4"/>
  <c r="J255" i="4"/>
  <c r="K255" i="4"/>
  <c r="F177" i="4"/>
  <c r="G177" i="4"/>
  <c r="H177" i="4"/>
  <c r="I177" i="4"/>
  <c r="J177" i="4"/>
  <c r="K177" i="4"/>
  <c r="F218" i="4"/>
  <c r="G218" i="4"/>
  <c r="H218" i="4"/>
  <c r="I218" i="4"/>
  <c r="J218" i="4"/>
  <c r="K218" i="4"/>
  <c r="F221" i="4"/>
  <c r="G221" i="4"/>
  <c r="H221" i="4"/>
  <c r="I221" i="4"/>
  <c r="J221" i="4"/>
  <c r="K221" i="4"/>
  <c r="F211" i="4"/>
  <c r="G211" i="4"/>
  <c r="H211" i="4"/>
  <c r="I211" i="4"/>
  <c r="J211" i="4"/>
  <c r="K211" i="4"/>
  <c r="F194" i="4"/>
  <c r="G194" i="4"/>
  <c r="H194" i="4"/>
  <c r="I194" i="4"/>
  <c r="J194" i="4"/>
  <c r="K194" i="4"/>
  <c r="F190" i="4"/>
  <c r="G190" i="4"/>
  <c r="H190" i="4"/>
  <c r="I190" i="4"/>
  <c r="J190" i="4"/>
  <c r="K190" i="4"/>
  <c r="F143" i="4"/>
  <c r="G143" i="4"/>
  <c r="H143" i="4"/>
  <c r="I143" i="4"/>
  <c r="J143" i="4"/>
  <c r="K143" i="4"/>
  <c r="F41" i="6"/>
  <c r="G41" i="6"/>
  <c r="H41" i="6"/>
  <c r="I41" i="6"/>
  <c r="J41" i="6"/>
  <c r="K41" i="6"/>
  <c r="F47" i="6"/>
  <c r="G47" i="6"/>
  <c r="H47" i="6"/>
  <c r="I47" i="6"/>
  <c r="J47" i="6"/>
  <c r="K47" i="6"/>
  <c r="F59" i="6"/>
  <c r="G59" i="6"/>
  <c r="H59" i="6"/>
  <c r="I59" i="6"/>
  <c r="J59" i="6"/>
  <c r="K59" i="6"/>
  <c r="F60" i="6"/>
  <c r="G60" i="6"/>
  <c r="H60" i="6"/>
  <c r="I60" i="6"/>
  <c r="J60" i="6"/>
  <c r="K60" i="6"/>
  <c r="F68" i="6"/>
  <c r="G68" i="6"/>
  <c r="H68" i="6"/>
  <c r="I68" i="6"/>
  <c r="J68" i="6"/>
  <c r="K68" i="6"/>
  <c r="E15" i="15"/>
  <c r="E16" i="15"/>
  <c r="E17" i="15"/>
  <c r="E18" i="15"/>
  <c r="E19" i="15"/>
  <c r="E20" i="15"/>
  <c r="E21" i="15"/>
  <c r="E22" i="15"/>
  <c r="E23" i="15"/>
  <c r="E14" i="15"/>
  <c r="E15" i="13"/>
  <c r="E16" i="13"/>
  <c r="E17" i="13"/>
  <c r="E18" i="13"/>
  <c r="E19" i="13"/>
  <c r="E20" i="13"/>
  <c r="E21" i="13"/>
  <c r="E22" i="13"/>
  <c r="E23" i="13"/>
  <c r="E14" i="13"/>
  <c r="E15" i="18"/>
  <c r="E16" i="18"/>
  <c r="E17" i="18"/>
  <c r="E18" i="18"/>
  <c r="E19" i="18"/>
  <c r="E20" i="18"/>
  <c r="E21" i="18"/>
  <c r="E22" i="18"/>
  <c r="E23" i="18"/>
  <c r="E14" i="18"/>
  <c r="J66" i="9" l="1"/>
  <c r="K66" i="9" s="1"/>
  <c r="L25" i="5"/>
  <c r="M25" i="5" s="1"/>
  <c r="L31" i="5"/>
  <c r="M31" i="5" s="1"/>
  <c r="L28" i="5"/>
  <c r="M28" i="5" s="1"/>
  <c r="L30" i="5"/>
  <c r="M30" i="5" s="1"/>
  <c r="L27" i="5"/>
  <c r="M27" i="5" s="1"/>
  <c r="J123" i="9"/>
  <c r="K123" i="9" s="1"/>
  <c r="J144" i="9"/>
  <c r="K144" i="9" s="1"/>
  <c r="L221" i="4"/>
  <c r="M221" i="4" s="1"/>
  <c r="L249" i="4"/>
  <c r="M249" i="4" s="1"/>
  <c r="L194" i="4"/>
  <c r="M194" i="4" s="1"/>
  <c r="L211" i="4"/>
  <c r="M211" i="4" s="1"/>
  <c r="L265" i="4"/>
  <c r="M265" i="4" s="1"/>
  <c r="L143" i="4"/>
  <c r="M143" i="4" s="1"/>
  <c r="L190" i="4"/>
  <c r="M190" i="4" s="1"/>
  <c r="L218" i="4"/>
  <c r="M218" i="4" s="1"/>
  <c r="L255" i="4"/>
  <c r="M255" i="4" s="1"/>
  <c r="L177" i="4"/>
  <c r="M177" i="4" s="1"/>
  <c r="L172" i="4"/>
  <c r="M172" i="4" s="1"/>
  <c r="L217" i="4"/>
  <c r="M217" i="4" s="1"/>
  <c r="L161" i="4"/>
  <c r="M161" i="4" s="1"/>
  <c r="L59" i="6"/>
  <c r="M59" i="6" s="1"/>
  <c r="L60" i="6"/>
  <c r="M60" i="6" s="1"/>
  <c r="L245" i="4"/>
  <c r="M245" i="4" s="1"/>
  <c r="L68" i="6"/>
  <c r="M68" i="6" s="1"/>
  <c r="L41" i="6"/>
  <c r="M41" i="6" s="1"/>
  <c r="L47" i="6"/>
  <c r="M47" i="6" s="1"/>
  <c r="J68" i="9"/>
  <c r="K68" i="9" s="1"/>
  <c r="J150" i="9"/>
  <c r="K150" i="9" s="1"/>
  <c r="J125" i="9"/>
  <c r="K125" i="9" s="1"/>
  <c r="J112" i="9"/>
  <c r="K112" i="9" s="1"/>
  <c r="J109" i="9"/>
  <c r="K109" i="9" s="1"/>
  <c r="J101" i="9"/>
  <c r="K101" i="9" s="1"/>
  <c r="F115" i="4"/>
  <c r="G115" i="4"/>
  <c r="H115" i="4"/>
  <c r="I115" i="4"/>
  <c r="J115" i="4"/>
  <c r="K115" i="4"/>
  <c r="F159" i="4"/>
  <c r="G159" i="4"/>
  <c r="H159" i="4"/>
  <c r="I159" i="4"/>
  <c r="J159" i="4"/>
  <c r="K159" i="4"/>
  <c r="F101" i="4"/>
  <c r="G101" i="4"/>
  <c r="H101" i="4"/>
  <c r="I101" i="4"/>
  <c r="J101" i="4"/>
  <c r="K101" i="4"/>
  <c r="F102" i="4"/>
  <c r="G102" i="4"/>
  <c r="H102" i="4"/>
  <c r="I102" i="4"/>
  <c r="J102" i="4"/>
  <c r="K102" i="4"/>
  <c r="F57" i="4"/>
  <c r="G57" i="4"/>
  <c r="H57" i="4"/>
  <c r="I57" i="4"/>
  <c r="J57" i="4"/>
  <c r="K57" i="4"/>
  <c r="F93" i="4"/>
  <c r="G93" i="4"/>
  <c r="H93" i="4"/>
  <c r="I93" i="4"/>
  <c r="J93" i="4"/>
  <c r="K93" i="4"/>
  <c r="F110" i="4"/>
  <c r="G110" i="4"/>
  <c r="H110" i="4"/>
  <c r="I110" i="4"/>
  <c r="J110" i="4"/>
  <c r="K110" i="4"/>
  <c r="F263" i="4"/>
  <c r="G263" i="4"/>
  <c r="H263" i="4"/>
  <c r="I263" i="4"/>
  <c r="J263" i="4"/>
  <c r="K263" i="4"/>
  <c r="F240" i="4"/>
  <c r="G240" i="4"/>
  <c r="H240" i="4"/>
  <c r="I240" i="4"/>
  <c r="J240" i="4"/>
  <c r="K240" i="4"/>
  <c r="L110" i="4" l="1"/>
  <c r="M110" i="4" s="1"/>
  <c r="L240" i="4"/>
  <c r="M240" i="4" s="1"/>
  <c r="L102" i="4"/>
  <c r="M102" i="4" s="1"/>
  <c r="L159" i="4"/>
  <c r="M159" i="4" s="1"/>
  <c r="L93" i="4"/>
  <c r="M93" i="4" s="1"/>
  <c r="L263" i="4"/>
  <c r="M263" i="4" s="1"/>
  <c r="L57" i="4"/>
  <c r="M57" i="4" s="1"/>
  <c r="L101" i="4"/>
  <c r="M101" i="4" s="1"/>
  <c r="L115" i="4"/>
  <c r="M115" i="4" s="1"/>
  <c r="F126" i="4" l="1"/>
  <c r="G126" i="4"/>
  <c r="H126" i="4"/>
  <c r="I126" i="4"/>
  <c r="J126" i="4"/>
  <c r="K126" i="4"/>
  <c r="F71" i="4"/>
  <c r="G71" i="4"/>
  <c r="H71" i="4"/>
  <c r="I71" i="4"/>
  <c r="J71" i="4"/>
  <c r="K71" i="4"/>
  <c r="F74" i="4"/>
  <c r="G74" i="4"/>
  <c r="H74" i="4"/>
  <c r="I74" i="4"/>
  <c r="J74" i="4"/>
  <c r="K74" i="4"/>
  <c r="F97" i="4"/>
  <c r="G97" i="4"/>
  <c r="H97" i="4"/>
  <c r="I97" i="4"/>
  <c r="J97" i="4"/>
  <c r="K97" i="4"/>
  <c r="F171" i="4"/>
  <c r="G171" i="4"/>
  <c r="H171" i="4"/>
  <c r="I171" i="4"/>
  <c r="J171" i="4"/>
  <c r="K171" i="4"/>
  <c r="F66" i="11"/>
  <c r="G66" i="11"/>
  <c r="H66" i="11"/>
  <c r="I66" i="11"/>
  <c r="F49" i="11"/>
  <c r="G49" i="11"/>
  <c r="H49" i="11"/>
  <c r="I49" i="11"/>
  <c r="F56" i="11"/>
  <c r="G56" i="11"/>
  <c r="H56" i="11"/>
  <c r="I56" i="11"/>
  <c r="L97" i="4" l="1"/>
  <c r="M97" i="4" s="1"/>
  <c r="L171" i="4"/>
  <c r="M171" i="4" s="1"/>
  <c r="L74" i="4"/>
  <c r="M74" i="4" s="1"/>
  <c r="L71" i="4"/>
  <c r="M71" i="4" s="1"/>
  <c r="L126" i="4"/>
  <c r="M126" i="4" s="1"/>
  <c r="J49" i="11"/>
  <c r="K49" i="11" s="1"/>
  <c r="J56" i="11"/>
  <c r="K56" i="11" s="1"/>
  <c r="J66" i="11"/>
  <c r="K66" i="11" s="1"/>
  <c r="F152" i="9"/>
  <c r="G152" i="9"/>
  <c r="H152" i="9"/>
  <c r="I152" i="9"/>
  <c r="F103" i="9"/>
  <c r="G103" i="9"/>
  <c r="H103" i="9"/>
  <c r="I103" i="9"/>
  <c r="F142" i="9"/>
  <c r="G142" i="9"/>
  <c r="H142" i="9"/>
  <c r="I142" i="9"/>
  <c r="F81" i="9"/>
  <c r="G81" i="9"/>
  <c r="H81" i="9"/>
  <c r="I81" i="9"/>
  <c r="F89" i="9"/>
  <c r="G89" i="9"/>
  <c r="H89" i="9"/>
  <c r="I89" i="9"/>
  <c r="F88" i="9"/>
  <c r="G88" i="9"/>
  <c r="H88" i="9"/>
  <c r="I88" i="9"/>
  <c r="F115" i="9"/>
  <c r="G115" i="9"/>
  <c r="H115" i="9"/>
  <c r="I115" i="9"/>
  <c r="F121" i="9"/>
  <c r="G121" i="9"/>
  <c r="H121" i="9"/>
  <c r="I121" i="9"/>
  <c r="F126" i="9"/>
  <c r="G126" i="9"/>
  <c r="H126" i="9"/>
  <c r="I126" i="9"/>
  <c r="F95" i="9"/>
  <c r="G95" i="9"/>
  <c r="H95" i="9"/>
  <c r="I95" i="9"/>
  <c r="F145" i="9"/>
  <c r="G145" i="9"/>
  <c r="H145" i="9"/>
  <c r="I145" i="9"/>
  <c r="F57" i="9"/>
  <c r="G57" i="9"/>
  <c r="H57" i="9"/>
  <c r="I57" i="9"/>
  <c r="F41" i="9"/>
  <c r="G41" i="9"/>
  <c r="H41" i="9"/>
  <c r="I41" i="9"/>
  <c r="F97" i="9"/>
  <c r="G97" i="9"/>
  <c r="H97" i="9"/>
  <c r="I97" i="9"/>
  <c r="F104" i="9"/>
  <c r="G104" i="9"/>
  <c r="H104" i="9"/>
  <c r="I104" i="9"/>
  <c r="F118" i="9"/>
  <c r="G118" i="9"/>
  <c r="H118" i="9"/>
  <c r="I118" i="9"/>
  <c r="F143" i="9"/>
  <c r="G143" i="9"/>
  <c r="H143" i="9"/>
  <c r="I143" i="9"/>
  <c r="F148" i="9"/>
  <c r="G148" i="9"/>
  <c r="H148" i="9"/>
  <c r="I148" i="9"/>
  <c r="F149" i="9"/>
  <c r="G149" i="9"/>
  <c r="H149" i="9"/>
  <c r="I149" i="9"/>
  <c r="F36" i="9"/>
  <c r="G36" i="9"/>
  <c r="H36" i="9"/>
  <c r="I36" i="9"/>
  <c r="F58" i="9"/>
  <c r="G58" i="9"/>
  <c r="H58" i="9"/>
  <c r="I58" i="9"/>
  <c r="F100" i="9"/>
  <c r="G100" i="9"/>
  <c r="H100" i="9"/>
  <c r="I100" i="9"/>
  <c r="F42" i="9"/>
  <c r="G42" i="9"/>
  <c r="H42" i="9"/>
  <c r="I42" i="9"/>
  <c r="F120" i="9"/>
  <c r="G120" i="9"/>
  <c r="H120" i="9"/>
  <c r="I120" i="9"/>
  <c r="J89" i="9" l="1"/>
  <c r="K89" i="9" s="1"/>
  <c r="J103" i="9"/>
  <c r="K103" i="9" s="1"/>
  <c r="J81" i="9"/>
  <c r="K81" i="9" s="1"/>
  <c r="J142" i="9"/>
  <c r="K142" i="9" s="1"/>
  <c r="J104" i="9"/>
  <c r="K104" i="9" s="1"/>
  <c r="J152" i="9"/>
  <c r="K152" i="9" s="1"/>
  <c r="J95" i="9"/>
  <c r="K95" i="9" s="1"/>
  <c r="J88" i="9"/>
  <c r="K88" i="9" s="1"/>
  <c r="J58" i="9"/>
  <c r="K58" i="9" s="1"/>
  <c r="J115" i="9"/>
  <c r="K115" i="9" s="1"/>
  <c r="J126" i="9"/>
  <c r="K126" i="9" s="1"/>
  <c r="J42" i="9"/>
  <c r="K42" i="9" s="1"/>
  <c r="J143" i="9"/>
  <c r="K143" i="9" s="1"/>
  <c r="J120" i="9"/>
  <c r="K120" i="9" s="1"/>
  <c r="J97" i="9"/>
  <c r="K97" i="9" s="1"/>
  <c r="J149" i="9"/>
  <c r="K149" i="9" s="1"/>
  <c r="J121" i="9"/>
  <c r="K121" i="9" s="1"/>
  <c r="J118" i="9"/>
  <c r="K118" i="9" s="1"/>
  <c r="J57" i="9"/>
  <c r="K57" i="9" s="1"/>
  <c r="J100" i="9"/>
  <c r="K100" i="9" s="1"/>
  <c r="J148" i="9"/>
  <c r="K148" i="9" s="1"/>
  <c r="J41" i="9"/>
  <c r="K41" i="9" s="1"/>
  <c r="J145" i="9"/>
  <c r="K145" i="9" s="1"/>
  <c r="J36" i="9"/>
  <c r="K36" i="9" s="1"/>
  <c r="F51" i="8" l="1"/>
  <c r="G51" i="8"/>
  <c r="H51" i="8"/>
  <c r="I51" i="8"/>
  <c r="F22" i="8"/>
  <c r="G22" i="8"/>
  <c r="H22" i="8"/>
  <c r="I22" i="8"/>
  <c r="F48" i="8"/>
  <c r="G48" i="8"/>
  <c r="H48" i="8"/>
  <c r="I48" i="8"/>
  <c r="F44" i="8"/>
  <c r="G44" i="8"/>
  <c r="H44" i="8"/>
  <c r="I44" i="8"/>
  <c r="F57" i="8"/>
  <c r="G57" i="8"/>
  <c r="H57" i="8"/>
  <c r="I57" i="8"/>
  <c r="J48" i="8" l="1"/>
  <c r="K48" i="8" s="1"/>
  <c r="J22" i="8"/>
  <c r="K22" i="8" s="1"/>
  <c r="J44" i="8"/>
  <c r="K44" i="8" s="1"/>
  <c r="J57" i="8"/>
  <c r="K57" i="8" s="1"/>
  <c r="J51" i="8"/>
  <c r="K51" i="8" s="1"/>
  <c r="F26" i="11"/>
  <c r="G26" i="11"/>
  <c r="H26" i="11"/>
  <c r="I26" i="11"/>
  <c r="F55" i="11"/>
  <c r="G55" i="11"/>
  <c r="H55" i="11"/>
  <c r="I55" i="11"/>
  <c r="F42" i="11"/>
  <c r="G42" i="11"/>
  <c r="H42" i="11"/>
  <c r="I42" i="11"/>
  <c r="F54" i="11"/>
  <c r="G54" i="11"/>
  <c r="H54" i="11"/>
  <c r="I54" i="11"/>
  <c r="F57" i="11"/>
  <c r="G57" i="11"/>
  <c r="H57" i="11"/>
  <c r="I57" i="11"/>
  <c r="F147" i="9"/>
  <c r="G147" i="9"/>
  <c r="H147" i="9"/>
  <c r="I147" i="9"/>
  <c r="F151" i="9"/>
  <c r="G151" i="9"/>
  <c r="H151" i="9"/>
  <c r="I151" i="9"/>
  <c r="F48" i="9"/>
  <c r="G48" i="9"/>
  <c r="H48" i="9"/>
  <c r="I48" i="9"/>
  <c r="F77" i="9"/>
  <c r="G77" i="9"/>
  <c r="H77" i="9"/>
  <c r="I77" i="9"/>
  <c r="F34" i="9"/>
  <c r="G34" i="9"/>
  <c r="H34" i="9"/>
  <c r="I34" i="9"/>
  <c r="F114" i="9"/>
  <c r="G114" i="9"/>
  <c r="H114" i="9"/>
  <c r="I114" i="9"/>
  <c r="F119" i="9"/>
  <c r="G119" i="9"/>
  <c r="H119" i="9"/>
  <c r="I119" i="9"/>
  <c r="F124" i="9"/>
  <c r="G124" i="9"/>
  <c r="H124" i="9"/>
  <c r="I124" i="9"/>
  <c r="F134" i="9"/>
  <c r="G134" i="9"/>
  <c r="H134" i="9"/>
  <c r="I134" i="9"/>
  <c r="F135" i="9"/>
  <c r="G135" i="9"/>
  <c r="H135" i="9"/>
  <c r="I135" i="9"/>
  <c r="J57" i="11" l="1"/>
  <c r="K57" i="11" s="1"/>
  <c r="J55" i="11"/>
  <c r="K55" i="11" s="1"/>
  <c r="J34" i="9"/>
  <c r="K34" i="9" s="1"/>
  <c r="J77" i="9"/>
  <c r="K77" i="9" s="1"/>
  <c r="J151" i="9"/>
  <c r="K151" i="9" s="1"/>
  <c r="J135" i="9"/>
  <c r="K135" i="9" s="1"/>
  <c r="J42" i="11"/>
  <c r="K42" i="11" s="1"/>
  <c r="J26" i="11"/>
  <c r="K26" i="11" s="1"/>
  <c r="J54" i="11"/>
  <c r="K54" i="11" s="1"/>
  <c r="J147" i="9"/>
  <c r="K147" i="9" s="1"/>
  <c r="J119" i="9"/>
  <c r="K119" i="9" s="1"/>
  <c r="J48" i="9"/>
  <c r="K48" i="9" s="1"/>
  <c r="J124" i="9"/>
  <c r="K124" i="9" s="1"/>
  <c r="J134" i="9"/>
  <c r="K134" i="9" s="1"/>
  <c r="J114" i="9"/>
  <c r="K114" i="9" s="1"/>
  <c r="F137" i="9" l="1"/>
  <c r="G137" i="9"/>
  <c r="H137" i="9"/>
  <c r="I137" i="9"/>
  <c r="F70" i="9"/>
  <c r="G70" i="9"/>
  <c r="H70" i="9"/>
  <c r="I70" i="9"/>
  <c r="F140" i="9"/>
  <c r="G140" i="9"/>
  <c r="H140" i="9"/>
  <c r="I140" i="9"/>
  <c r="J70" i="9" l="1"/>
  <c r="K70" i="9" s="1"/>
  <c r="J137" i="9"/>
  <c r="K137" i="9" s="1"/>
  <c r="J140" i="9"/>
  <c r="K140" i="9" s="1"/>
  <c r="F122" i="4" l="1"/>
  <c r="G122" i="4"/>
  <c r="H122" i="4"/>
  <c r="I122" i="4"/>
  <c r="J122" i="4"/>
  <c r="K122" i="4"/>
  <c r="F96" i="4"/>
  <c r="G96" i="4"/>
  <c r="H96" i="4"/>
  <c r="I96" i="4"/>
  <c r="J96" i="4"/>
  <c r="K96" i="4"/>
  <c r="F82" i="4"/>
  <c r="G82" i="4"/>
  <c r="H82" i="4"/>
  <c r="I82" i="4"/>
  <c r="J82" i="4"/>
  <c r="K82" i="4"/>
  <c r="F130" i="4"/>
  <c r="G130" i="4"/>
  <c r="H130" i="4"/>
  <c r="I130" i="4"/>
  <c r="J130" i="4"/>
  <c r="K130" i="4"/>
  <c r="L82" i="4" l="1"/>
  <c r="M82" i="4" s="1"/>
  <c r="L130" i="4"/>
  <c r="M130" i="4" s="1"/>
  <c r="L96" i="4"/>
  <c r="M96" i="4" s="1"/>
  <c r="L122" i="4"/>
  <c r="M122" i="4" s="1"/>
  <c r="F117" i="4"/>
  <c r="G117" i="4"/>
  <c r="H117" i="4"/>
  <c r="I117" i="4"/>
  <c r="J117" i="4"/>
  <c r="K117" i="4"/>
  <c r="F216" i="4"/>
  <c r="G216" i="4"/>
  <c r="H216" i="4"/>
  <c r="I216" i="4"/>
  <c r="J216" i="4"/>
  <c r="K216" i="4"/>
  <c r="F230" i="4"/>
  <c r="G230" i="4"/>
  <c r="H230" i="4"/>
  <c r="I230" i="4"/>
  <c r="J230" i="4"/>
  <c r="K230" i="4"/>
  <c r="F63" i="4"/>
  <c r="G63" i="4"/>
  <c r="H63" i="4"/>
  <c r="I63" i="4"/>
  <c r="J63" i="4"/>
  <c r="K63" i="4"/>
  <c r="F98" i="4"/>
  <c r="G98" i="4"/>
  <c r="H98" i="4"/>
  <c r="I98" i="4"/>
  <c r="J98" i="4"/>
  <c r="K98" i="4"/>
  <c r="L98" i="4" l="1"/>
  <c r="M98" i="4" s="1"/>
  <c r="L63" i="4"/>
  <c r="M63" i="4" s="1"/>
  <c r="L230" i="4"/>
  <c r="M230" i="4" s="1"/>
  <c r="L216" i="4"/>
  <c r="M216" i="4" s="1"/>
  <c r="L117" i="4"/>
  <c r="M117" i="4" s="1"/>
  <c r="F198" i="4" l="1"/>
  <c r="G198" i="4"/>
  <c r="H198" i="4"/>
  <c r="I198" i="4"/>
  <c r="J198" i="4"/>
  <c r="K198" i="4"/>
  <c r="L198" i="4" l="1"/>
  <c r="M198" i="4" s="1"/>
  <c r="F49" i="4" l="1"/>
  <c r="G49" i="4"/>
  <c r="H49" i="4"/>
  <c r="I49" i="4"/>
  <c r="J49" i="4"/>
  <c r="K49" i="4"/>
  <c r="F88" i="4"/>
  <c r="G88" i="4"/>
  <c r="H88" i="4"/>
  <c r="I88" i="4"/>
  <c r="J88" i="4"/>
  <c r="K88" i="4"/>
  <c r="F131" i="4"/>
  <c r="G131" i="4"/>
  <c r="H131" i="4"/>
  <c r="I131" i="4"/>
  <c r="J131" i="4"/>
  <c r="K131" i="4"/>
  <c r="F212" i="4"/>
  <c r="G212" i="4"/>
  <c r="H212" i="4"/>
  <c r="I212" i="4"/>
  <c r="J212" i="4"/>
  <c r="K212" i="4"/>
  <c r="F53" i="4"/>
  <c r="G53" i="4"/>
  <c r="H53" i="4"/>
  <c r="I53" i="4"/>
  <c r="J53" i="4"/>
  <c r="K53" i="4"/>
  <c r="F83" i="4"/>
  <c r="G83" i="4"/>
  <c r="H83" i="4"/>
  <c r="I83" i="4"/>
  <c r="J83" i="4"/>
  <c r="K83" i="4"/>
  <c r="L88" i="4" l="1"/>
  <c r="M88" i="4" s="1"/>
  <c r="L49" i="4"/>
  <c r="M49" i="4" s="1"/>
  <c r="L212" i="4"/>
  <c r="M212" i="4" s="1"/>
  <c r="L131" i="4"/>
  <c r="M131" i="4" s="1"/>
  <c r="L83" i="4"/>
  <c r="M83" i="4" s="1"/>
  <c r="L53" i="4"/>
  <c r="M53" i="4" s="1"/>
  <c r="F65" i="4"/>
  <c r="G65" i="4"/>
  <c r="H65" i="4"/>
  <c r="I65" i="4"/>
  <c r="J65" i="4"/>
  <c r="K65" i="4"/>
  <c r="F164" i="4"/>
  <c r="G164" i="4"/>
  <c r="H164" i="4"/>
  <c r="I164" i="4"/>
  <c r="J164" i="4"/>
  <c r="K164" i="4"/>
  <c r="L164" i="4" l="1"/>
  <c r="M164" i="4" s="1"/>
  <c r="L65" i="4"/>
  <c r="M65" i="4" s="1"/>
  <c r="F187" i="4"/>
  <c r="G187" i="4"/>
  <c r="H187" i="4"/>
  <c r="I187" i="4"/>
  <c r="J187" i="4"/>
  <c r="K187" i="4"/>
  <c r="F257" i="4"/>
  <c r="G257" i="4"/>
  <c r="H257" i="4"/>
  <c r="I257" i="4"/>
  <c r="J257" i="4"/>
  <c r="K257" i="4"/>
  <c r="L187" i="4" l="1"/>
  <c r="M187" i="4" s="1"/>
  <c r="L257" i="4"/>
  <c r="M257" i="4" s="1"/>
  <c r="F56" i="6" l="1"/>
  <c r="G56" i="6"/>
  <c r="H56" i="6"/>
  <c r="I56" i="6"/>
  <c r="J56" i="6"/>
  <c r="K56" i="6"/>
  <c r="F67" i="6"/>
  <c r="G67" i="6"/>
  <c r="H67" i="6"/>
  <c r="I67" i="6"/>
  <c r="J67" i="6"/>
  <c r="K67" i="6"/>
  <c r="F63" i="6"/>
  <c r="G63" i="6"/>
  <c r="H63" i="6"/>
  <c r="I63" i="6"/>
  <c r="J63" i="6"/>
  <c r="K63" i="6"/>
  <c r="F31" i="6"/>
  <c r="G31" i="6"/>
  <c r="H31" i="6"/>
  <c r="I31" i="6"/>
  <c r="J31" i="6"/>
  <c r="K31" i="6"/>
  <c r="L56" i="6" l="1"/>
  <c r="M56" i="6" s="1"/>
  <c r="L31" i="6"/>
  <c r="M31" i="6" s="1"/>
  <c r="L63" i="6"/>
  <c r="M63" i="6" s="1"/>
  <c r="L67" i="6"/>
  <c r="M67" i="6" s="1"/>
  <c r="F121" i="4"/>
  <c r="F158" i="4"/>
  <c r="F197" i="4"/>
  <c r="G121" i="4"/>
  <c r="H121" i="4"/>
  <c r="I121" i="4"/>
  <c r="J121" i="4"/>
  <c r="K121" i="4"/>
  <c r="G158" i="4"/>
  <c r="H158" i="4"/>
  <c r="I158" i="4"/>
  <c r="J158" i="4"/>
  <c r="K158" i="4"/>
  <c r="G197" i="4"/>
  <c r="H197" i="4"/>
  <c r="I197" i="4"/>
  <c r="J197" i="4"/>
  <c r="K197" i="4"/>
  <c r="L158" i="4" l="1"/>
  <c r="M158" i="4" s="1"/>
  <c r="L197" i="4"/>
  <c r="M197" i="4" s="1"/>
  <c r="L121" i="4"/>
  <c r="M121" i="4" s="1"/>
  <c r="F127" i="4" l="1"/>
  <c r="G127" i="4"/>
  <c r="H127" i="4"/>
  <c r="I127" i="4"/>
  <c r="J127" i="4"/>
  <c r="K127" i="4"/>
  <c r="F234" i="4"/>
  <c r="G234" i="4"/>
  <c r="H234" i="4"/>
  <c r="I234" i="4"/>
  <c r="J234" i="4"/>
  <c r="K234" i="4"/>
  <c r="L234" i="4" l="1"/>
  <c r="M234" i="4" s="1"/>
  <c r="L127" i="4"/>
  <c r="M127" i="4" s="1"/>
  <c r="F129" i="4" l="1"/>
  <c r="G129" i="4"/>
  <c r="H129" i="4"/>
  <c r="I129" i="4"/>
  <c r="J129" i="4"/>
  <c r="K129" i="4"/>
  <c r="F175" i="4"/>
  <c r="G175" i="4"/>
  <c r="H175" i="4"/>
  <c r="I175" i="4"/>
  <c r="J175" i="4"/>
  <c r="K175" i="4"/>
  <c r="F170" i="4"/>
  <c r="G170" i="4"/>
  <c r="H170" i="4"/>
  <c r="I170" i="4"/>
  <c r="J170" i="4"/>
  <c r="K170" i="4"/>
  <c r="F213" i="4"/>
  <c r="G213" i="4"/>
  <c r="H213" i="4"/>
  <c r="I213" i="4"/>
  <c r="J213" i="4"/>
  <c r="K213" i="4"/>
  <c r="F58" i="4"/>
  <c r="G58" i="4"/>
  <c r="H58" i="4"/>
  <c r="I58" i="4"/>
  <c r="J58" i="4"/>
  <c r="K58" i="4"/>
  <c r="F20" i="5"/>
  <c r="G20" i="5"/>
  <c r="H20" i="5"/>
  <c r="I20" i="5"/>
  <c r="J20" i="5"/>
  <c r="K20" i="5"/>
  <c r="F29" i="5"/>
  <c r="G29" i="5"/>
  <c r="H29" i="5"/>
  <c r="I29" i="5"/>
  <c r="J29" i="5"/>
  <c r="K29" i="5"/>
  <c r="F24" i="5"/>
  <c r="G24" i="5"/>
  <c r="H24" i="5"/>
  <c r="I24" i="5"/>
  <c r="J24" i="5"/>
  <c r="K24" i="5"/>
  <c r="F18" i="5"/>
  <c r="G18" i="5"/>
  <c r="H18" i="5"/>
  <c r="I18" i="5"/>
  <c r="J18" i="5"/>
  <c r="K18" i="5"/>
  <c r="F26" i="5"/>
  <c r="G26" i="5"/>
  <c r="H26" i="5"/>
  <c r="I26" i="5"/>
  <c r="J26" i="5"/>
  <c r="K26" i="5"/>
  <c r="L129" i="4" l="1"/>
  <c r="M129" i="4" s="1"/>
  <c r="L58" i="4"/>
  <c r="M58" i="4" s="1"/>
  <c r="L170" i="4"/>
  <c r="M170" i="4" s="1"/>
  <c r="L26" i="5"/>
  <c r="M26" i="5" s="1"/>
  <c r="L175" i="4"/>
  <c r="M175" i="4" s="1"/>
  <c r="L213" i="4"/>
  <c r="M213" i="4" s="1"/>
  <c r="L24" i="5"/>
  <c r="M24" i="5" s="1"/>
  <c r="L20" i="5"/>
  <c r="M20" i="5" s="1"/>
  <c r="L29" i="5"/>
  <c r="M29" i="5" s="1"/>
  <c r="L18" i="5"/>
  <c r="M18" i="5" s="1"/>
  <c r="F81" i="4"/>
  <c r="G81" i="4"/>
  <c r="H81" i="4"/>
  <c r="I81" i="4"/>
  <c r="J81" i="4"/>
  <c r="K81" i="4"/>
  <c r="F207" i="4"/>
  <c r="G207" i="4"/>
  <c r="H207" i="4"/>
  <c r="I207" i="4"/>
  <c r="J207" i="4"/>
  <c r="K207" i="4"/>
  <c r="F154" i="4"/>
  <c r="G154" i="4"/>
  <c r="H154" i="4"/>
  <c r="I154" i="4"/>
  <c r="J154" i="4"/>
  <c r="K154" i="4"/>
  <c r="F119" i="4"/>
  <c r="G119" i="4"/>
  <c r="H119" i="4"/>
  <c r="I119" i="4"/>
  <c r="J119" i="4"/>
  <c r="K119" i="4"/>
  <c r="L119" i="4" l="1"/>
  <c r="M119" i="4" s="1"/>
  <c r="L154" i="4"/>
  <c r="M154" i="4" s="1"/>
  <c r="L207" i="4"/>
  <c r="M207" i="4" s="1"/>
  <c r="L81" i="4"/>
  <c r="M81" i="4" s="1"/>
  <c r="F146" i="4"/>
  <c r="G146" i="4"/>
  <c r="H146" i="4"/>
  <c r="I146" i="4"/>
  <c r="J146" i="4"/>
  <c r="K146" i="4"/>
  <c r="F52" i="4"/>
  <c r="G52" i="4"/>
  <c r="H52" i="4"/>
  <c r="I52" i="4"/>
  <c r="J52" i="4"/>
  <c r="K52" i="4"/>
  <c r="L52" i="4" l="1"/>
  <c r="M52" i="4" s="1"/>
  <c r="L146" i="4"/>
  <c r="M146" i="4" s="1"/>
  <c r="F233" i="4" l="1"/>
  <c r="G233" i="4"/>
  <c r="H233" i="4"/>
  <c r="I233" i="4"/>
  <c r="J233" i="4"/>
  <c r="K233" i="4"/>
  <c r="F209" i="4"/>
  <c r="G209" i="4"/>
  <c r="H209" i="4"/>
  <c r="I209" i="4"/>
  <c r="J209" i="4"/>
  <c r="K209" i="4"/>
  <c r="L209" i="4" l="1"/>
  <c r="M209" i="4" s="1"/>
  <c r="L233" i="4"/>
  <c r="M233" i="4" s="1"/>
  <c r="F29" i="8" l="1"/>
  <c r="G29" i="8"/>
  <c r="H29" i="8"/>
  <c r="I29" i="8"/>
  <c r="J29" i="8" l="1"/>
  <c r="K29" i="8" s="1"/>
  <c r="F96" i="9" l="1"/>
  <c r="G96" i="9"/>
  <c r="H96" i="9"/>
  <c r="I96" i="9"/>
  <c r="J96" i="9" l="1"/>
  <c r="K96" i="9" s="1"/>
  <c r="F16" i="8"/>
  <c r="G16" i="8"/>
  <c r="H16" i="8"/>
  <c r="I16" i="8"/>
  <c r="F25" i="8"/>
  <c r="G25" i="8"/>
  <c r="H25" i="8"/>
  <c r="I25" i="8"/>
  <c r="F14" i="8"/>
  <c r="G14" i="8"/>
  <c r="H14" i="8"/>
  <c r="I14" i="8"/>
  <c r="F133" i="4"/>
  <c r="G133" i="4"/>
  <c r="H133" i="4"/>
  <c r="I133" i="4"/>
  <c r="J133" i="4"/>
  <c r="K133" i="4"/>
  <c r="F70" i="4"/>
  <c r="G70" i="4"/>
  <c r="H70" i="4"/>
  <c r="I70" i="4"/>
  <c r="J70" i="4"/>
  <c r="K70" i="4"/>
  <c r="F72" i="4"/>
  <c r="G72" i="4"/>
  <c r="H72" i="4"/>
  <c r="I72" i="4"/>
  <c r="J72" i="4"/>
  <c r="K72" i="4"/>
  <c r="J14" i="8" l="1"/>
  <c r="K14" i="8" s="1"/>
  <c r="J25" i="8"/>
  <c r="K25" i="8" s="1"/>
  <c r="J16" i="8"/>
  <c r="K16" i="8" s="1"/>
  <c r="L72" i="4"/>
  <c r="M72" i="4" s="1"/>
  <c r="L133" i="4"/>
  <c r="M133" i="4" s="1"/>
  <c r="L70" i="4"/>
  <c r="M70" i="4" s="1"/>
  <c r="F14" i="9" l="1"/>
  <c r="F23" i="11"/>
  <c r="G23" i="11"/>
  <c r="H23" i="11"/>
  <c r="I23" i="11"/>
  <c r="F41" i="11"/>
  <c r="G41" i="11"/>
  <c r="H41" i="11"/>
  <c r="I41" i="11"/>
  <c r="F93" i="9"/>
  <c r="G93" i="9"/>
  <c r="H93" i="9"/>
  <c r="I93" i="9"/>
  <c r="F129" i="9"/>
  <c r="G129" i="9"/>
  <c r="H129" i="9"/>
  <c r="I129" i="9"/>
  <c r="F78" i="9"/>
  <c r="G78" i="9"/>
  <c r="H78" i="9"/>
  <c r="I78" i="9"/>
  <c r="F39" i="9"/>
  <c r="G39" i="9"/>
  <c r="H39" i="9"/>
  <c r="I39" i="9"/>
  <c r="J23" i="11" l="1"/>
  <c r="K23" i="11" s="1"/>
  <c r="J41" i="11"/>
  <c r="K41" i="11" s="1"/>
  <c r="J93" i="9"/>
  <c r="K93" i="9" s="1"/>
  <c r="J129" i="9"/>
  <c r="K129" i="9" s="1"/>
  <c r="J39" i="9"/>
  <c r="K39" i="9" s="1"/>
  <c r="J78" i="9"/>
  <c r="K78" i="9" s="1"/>
  <c r="F67" i="9" l="1"/>
  <c r="G67" i="9"/>
  <c r="H67" i="9"/>
  <c r="I67" i="9"/>
  <c r="J67" i="9" l="1"/>
  <c r="K67" i="9" s="1"/>
  <c r="F36" i="11" l="1"/>
  <c r="G36" i="11"/>
  <c r="H36" i="11"/>
  <c r="I36" i="11"/>
  <c r="J36" i="11" l="1"/>
  <c r="K36" i="11" s="1"/>
  <c r="F19" i="14"/>
  <c r="G19" i="14"/>
  <c r="H19" i="14"/>
  <c r="I19" i="14"/>
  <c r="F33" i="14"/>
  <c r="G33" i="14"/>
  <c r="H33" i="14"/>
  <c r="I33" i="14"/>
  <c r="F14" i="14"/>
  <c r="G14" i="14"/>
  <c r="H14" i="14"/>
  <c r="I14" i="14"/>
  <c r="J33" i="14" l="1"/>
  <c r="K33" i="14" s="1"/>
  <c r="J14" i="14"/>
  <c r="K14" i="14" s="1"/>
  <c r="J19" i="14"/>
  <c r="K19" i="14" s="1"/>
  <c r="F17" i="8"/>
  <c r="G17" i="8"/>
  <c r="H17" i="8"/>
  <c r="I17" i="8"/>
  <c r="J17" i="8" l="1"/>
  <c r="K17" i="8" s="1"/>
  <c r="F39" i="11"/>
  <c r="G39" i="11"/>
  <c r="H39" i="11"/>
  <c r="I39" i="11"/>
  <c r="J39" i="11" l="1"/>
  <c r="K39" i="11" s="1"/>
  <c r="F127" i="9"/>
  <c r="G127" i="9"/>
  <c r="H127" i="9"/>
  <c r="I127" i="9"/>
  <c r="F21" i="9"/>
  <c r="G21" i="9"/>
  <c r="H21" i="9"/>
  <c r="I21" i="9"/>
  <c r="F105" i="9"/>
  <c r="G105" i="9"/>
  <c r="H105" i="9"/>
  <c r="I105" i="9"/>
  <c r="F32" i="9"/>
  <c r="G32" i="9"/>
  <c r="H32" i="9"/>
  <c r="I32" i="9"/>
  <c r="J105" i="9" l="1"/>
  <c r="K105" i="9" s="1"/>
  <c r="J127" i="9"/>
  <c r="K127" i="9" s="1"/>
  <c r="J32" i="9"/>
  <c r="K32" i="9" s="1"/>
  <c r="J21" i="9"/>
  <c r="K21" i="9" s="1"/>
  <c r="F30" i="4" l="1"/>
  <c r="G30" i="4"/>
  <c r="H30" i="4"/>
  <c r="I30" i="4"/>
  <c r="J30" i="4"/>
  <c r="K30" i="4"/>
  <c r="F128" i="4"/>
  <c r="G128" i="4"/>
  <c r="H128" i="4"/>
  <c r="I128" i="4"/>
  <c r="J128" i="4"/>
  <c r="K128" i="4"/>
  <c r="F90" i="9"/>
  <c r="G90" i="9"/>
  <c r="H90" i="9"/>
  <c r="I90" i="9"/>
  <c r="F131" i="9"/>
  <c r="G131" i="9"/>
  <c r="H131" i="9"/>
  <c r="I131" i="9"/>
  <c r="F138" i="9"/>
  <c r="G138" i="9"/>
  <c r="H138" i="9"/>
  <c r="I138" i="9"/>
  <c r="F25" i="9"/>
  <c r="G25" i="9"/>
  <c r="H25" i="9"/>
  <c r="I25" i="9"/>
  <c r="J90" i="9" l="1"/>
  <c r="K90" i="9" s="1"/>
  <c r="L30" i="4"/>
  <c r="M30" i="4" s="1"/>
  <c r="L128" i="4"/>
  <c r="M128" i="4" s="1"/>
  <c r="J138" i="9"/>
  <c r="K138" i="9" s="1"/>
  <c r="J25" i="9"/>
  <c r="K25" i="9" s="1"/>
  <c r="J131" i="9"/>
  <c r="K131" i="9" s="1"/>
  <c r="F37" i="4"/>
  <c r="G37" i="4"/>
  <c r="H37" i="4"/>
  <c r="I37" i="4"/>
  <c r="J37" i="4"/>
  <c r="K37" i="4"/>
  <c r="F34" i="4"/>
  <c r="G34" i="4"/>
  <c r="H34" i="4"/>
  <c r="I34" i="4"/>
  <c r="J34" i="4"/>
  <c r="K34" i="4"/>
  <c r="F77" i="4"/>
  <c r="G77" i="4"/>
  <c r="H77" i="4"/>
  <c r="I77" i="4"/>
  <c r="J77" i="4"/>
  <c r="K77" i="4"/>
  <c r="F100" i="4"/>
  <c r="G100" i="4"/>
  <c r="H100" i="4"/>
  <c r="I100" i="4"/>
  <c r="J100" i="4"/>
  <c r="K100" i="4"/>
  <c r="F235" i="4"/>
  <c r="G235" i="4"/>
  <c r="H235" i="4"/>
  <c r="I235" i="4"/>
  <c r="J235" i="4"/>
  <c r="K235" i="4"/>
  <c r="F141" i="4"/>
  <c r="G141" i="4"/>
  <c r="H141" i="4"/>
  <c r="I141" i="4"/>
  <c r="J141" i="4"/>
  <c r="K141" i="4"/>
  <c r="L100" i="4" l="1"/>
  <c r="M100" i="4" s="1"/>
  <c r="L235" i="4"/>
  <c r="M235" i="4" s="1"/>
  <c r="L77" i="4"/>
  <c r="M77" i="4" s="1"/>
  <c r="L34" i="4"/>
  <c r="M34" i="4" s="1"/>
  <c r="L141" i="4"/>
  <c r="M141" i="4" s="1"/>
  <c r="L37" i="4"/>
  <c r="M37" i="4" s="1"/>
  <c r="G46" i="6"/>
  <c r="H46" i="6"/>
  <c r="I46" i="6"/>
  <c r="J46" i="6"/>
  <c r="K46" i="6"/>
  <c r="G232" i="4"/>
  <c r="H232" i="4"/>
  <c r="I232" i="4"/>
  <c r="J232" i="4"/>
  <c r="K232" i="4"/>
  <c r="G79" i="4"/>
  <c r="H79" i="4"/>
  <c r="I79" i="4"/>
  <c r="J79" i="4"/>
  <c r="K79" i="4"/>
  <c r="G200" i="4"/>
  <c r="H200" i="4"/>
  <c r="I200" i="4"/>
  <c r="J200" i="4"/>
  <c r="K200" i="4"/>
  <c r="G215" i="4"/>
  <c r="H215" i="4"/>
  <c r="I215" i="4"/>
  <c r="J215" i="4"/>
  <c r="K215" i="4"/>
  <c r="L232" i="4" l="1"/>
  <c r="M232" i="4" s="1"/>
  <c r="L46" i="6"/>
  <c r="M46" i="6" s="1"/>
  <c r="L215" i="4"/>
  <c r="M215" i="4" s="1"/>
  <c r="L200" i="4"/>
  <c r="M200" i="4" s="1"/>
  <c r="L79" i="4"/>
  <c r="M79" i="4" s="1"/>
  <c r="G47" i="4" l="1"/>
  <c r="H47" i="4"/>
  <c r="I47" i="4"/>
  <c r="J47" i="4"/>
  <c r="K47" i="4"/>
  <c r="G116" i="4"/>
  <c r="H116" i="4"/>
  <c r="I116" i="4"/>
  <c r="J116" i="4"/>
  <c r="K116" i="4"/>
  <c r="L47" i="4" l="1"/>
  <c r="M47" i="4" s="1"/>
  <c r="L116" i="4"/>
  <c r="M116" i="4" s="1"/>
  <c r="G89" i="4"/>
  <c r="H89" i="4"/>
  <c r="I89" i="4"/>
  <c r="J89" i="4"/>
  <c r="K89" i="4"/>
  <c r="G44" i="9"/>
  <c r="H44" i="9"/>
  <c r="I44" i="9"/>
  <c r="G99" i="9"/>
  <c r="H99" i="9"/>
  <c r="I99" i="9"/>
  <c r="G33" i="5"/>
  <c r="H33" i="5"/>
  <c r="I33" i="5"/>
  <c r="J33" i="5"/>
  <c r="K33" i="5"/>
  <c r="J99" i="9" l="1"/>
  <c r="K99" i="9" s="1"/>
  <c r="J44" i="9"/>
  <c r="K44" i="9" s="1"/>
  <c r="L33" i="5"/>
  <c r="M33" i="5" s="1"/>
  <c r="L89" i="4"/>
  <c r="M89" i="4" s="1"/>
  <c r="G25" i="4" l="1"/>
  <c r="G123" i="4" l="1"/>
  <c r="H123" i="4"/>
  <c r="I123" i="4"/>
  <c r="J123" i="4"/>
  <c r="K123" i="4"/>
  <c r="G125" i="4"/>
  <c r="H125" i="4"/>
  <c r="I125" i="4"/>
  <c r="J125" i="4"/>
  <c r="K125" i="4"/>
  <c r="L125" i="4" l="1"/>
  <c r="M125" i="4" s="1"/>
  <c r="L123" i="4"/>
  <c r="M123" i="4" s="1"/>
  <c r="G45" i="6" l="1"/>
  <c r="H45" i="6"/>
  <c r="I45" i="6"/>
  <c r="J45" i="6"/>
  <c r="K45" i="6"/>
  <c r="G219" i="4"/>
  <c r="H219" i="4"/>
  <c r="I219" i="4"/>
  <c r="J219" i="4"/>
  <c r="K219" i="4"/>
  <c r="G103" i="4"/>
  <c r="H103" i="4"/>
  <c r="I103" i="4"/>
  <c r="J103" i="4"/>
  <c r="K103" i="4"/>
  <c r="G43" i="4"/>
  <c r="H43" i="4"/>
  <c r="I43" i="4"/>
  <c r="J43" i="4"/>
  <c r="K43" i="4"/>
  <c r="L103" i="4" l="1"/>
  <c r="M103" i="4" s="1"/>
  <c r="L43" i="4"/>
  <c r="M43" i="4" s="1"/>
  <c r="L45" i="6"/>
  <c r="M45" i="6" s="1"/>
  <c r="L219" i="4"/>
  <c r="M219" i="4" s="1"/>
  <c r="G67" i="11"/>
  <c r="H67" i="11"/>
  <c r="I67" i="11"/>
  <c r="G45" i="11"/>
  <c r="H45" i="11"/>
  <c r="I45" i="11"/>
  <c r="G122" i="9"/>
  <c r="H122" i="9"/>
  <c r="I122" i="9"/>
  <c r="G63" i="9"/>
  <c r="H63" i="9"/>
  <c r="I63" i="9"/>
  <c r="J63" i="9" l="1"/>
  <c r="K63" i="9" s="1"/>
  <c r="J45" i="11"/>
  <c r="K45" i="11" s="1"/>
  <c r="J67" i="11"/>
  <c r="K67" i="11" s="1"/>
  <c r="J122" i="9"/>
  <c r="K122" i="9" s="1"/>
  <c r="G139" i="9"/>
  <c r="H139" i="9"/>
  <c r="I139" i="9"/>
  <c r="G76" i="4"/>
  <c r="H76" i="4"/>
  <c r="I76" i="4"/>
  <c r="J76" i="4"/>
  <c r="K76" i="4"/>
  <c r="G48" i="4"/>
  <c r="H48" i="4"/>
  <c r="I48" i="4"/>
  <c r="J48" i="4"/>
  <c r="K48" i="4"/>
  <c r="G220" i="4"/>
  <c r="H220" i="4"/>
  <c r="I220" i="4"/>
  <c r="J220" i="4"/>
  <c r="K220" i="4"/>
  <c r="L48" i="4" l="1"/>
  <c r="M48" i="4" s="1"/>
  <c r="L220" i="4"/>
  <c r="M220" i="4" s="1"/>
  <c r="J139" i="9"/>
  <c r="K139" i="9" s="1"/>
  <c r="L76" i="4"/>
  <c r="M76" i="4" s="1"/>
  <c r="G165" i="4"/>
  <c r="H165" i="4"/>
  <c r="I165" i="4"/>
  <c r="J165" i="4"/>
  <c r="K165" i="4"/>
  <c r="G222" i="4"/>
  <c r="H222" i="4"/>
  <c r="I222" i="4"/>
  <c r="J222" i="4"/>
  <c r="K222" i="4"/>
  <c r="L222" i="4" l="1"/>
  <c r="M222" i="4" s="1"/>
  <c r="L165" i="4"/>
  <c r="M165" i="4" s="1"/>
  <c r="G236" i="4" l="1"/>
  <c r="H236" i="4"/>
  <c r="I236" i="4"/>
  <c r="J236" i="4"/>
  <c r="K236" i="4"/>
  <c r="G132" i="9"/>
  <c r="H132" i="9"/>
  <c r="I132" i="9"/>
  <c r="G136" i="9"/>
  <c r="H136" i="9"/>
  <c r="I136" i="9"/>
  <c r="G50" i="8"/>
  <c r="H50" i="8"/>
  <c r="I50" i="8"/>
  <c r="G108" i="9"/>
  <c r="H108" i="9"/>
  <c r="I108" i="9"/>
  <c r="G102" i="9"/>
  <c r="H102" i="9"/>
  <c r="I102" i="9"/>
  <c r="G106" i="9"/>
  <c r="H106" i="9"/>
  <c r="I106" i="9"/>
  <c r="G117" i="9"/>
  <c r="H117" i="9"/>
  <c r="I117" i="9"/>
  <c r="L236" i="4" l="1"/>
  <c r="M236" i="4" s="1"/>
  <c r="J117" i="9"/>
  <c r="K117" i="9" s="1"/>
  <c r="J106" i="9"/>
  <c r="K106" i="9" s="1"/>
  <c r="J132" i="9"/>
  <c r="K132" i="9" s="1"/>
  <c r="J136" i="9"/>
  <c r="K136" i="9" s="1"/>
  <c r="J108" i="9"/>
  <c r="K108" i="9" s="1"/>
  <c r="J50" i="8"/>
  <c r="K50" i="8" s="1"/>
  <c r="J102" i="9"/>
  <c r="K102" i="9" s="1"/>
  <c r="G73" i="11"/>
  <c r="H73" i="11"/>
  <c r="I73" i="11"/>
  <c r="J73" i="11" l="1"/>
  <c r="K73" i="11" s="1"/>
  <c r="G74" i="9" l="1"/>
  <c r="H74" i="9"/>
  <c r="I74" i="9"/>
  <c r="G75" i="9"/>
  <c r="H75" i="9"/>
  <c r="I75" i="9"/>
  <c r="G153" i="9"/>
  <c r="H153" i="9"/>
  <c r="I153" i="9"/>
  <c r="J74" i="9" l="1"/>
  <c r="K74" i="9" s="1"/>
  <c r="J75" i="9"/>
  <c r="K75" i="9" s="1"/>
  <c r="J153" i="9"/>
  <c r="K153" i="9" s="1"/>
  <c r="G55" i="9"/>
  <c r="H55" i="9"/>
  <c r="I55" i="9"/>
  <c r="G76" i="9"/>
  <c r="H76" i="9"/>
  <c r="I76" i="9"/>
  <c r="G22" i="9"/>
  <c r="H22" i="9"/>
  <c r="I22" i="9"/>
  <c r="G141" i="9"/>
  <c r="H141" i="9"/>
  <c r="I141" i="9"/>
  <c r="J55" i="9" l="1"/>
  <c r="K55" i="9" s="1"/>
  <c r="J76" i="9"/>
  <c r="K76" i="9" s="1"/>
  <c r="J22" i="9"/>
  <c r="K22" i="9" s="1"/>
  <c r="J141" i="9"/>
  <c r="K141" i="9" s="1"/>
  <c r="G22" i="12"/>
  <c r="H22" i="12"/>
  <c r="I22" i="12"/>
  <c r="G32" i="12"/>
  <c r="H32" i="12"/>
  <c r="I32" i="12"/>
  <c r="G35" i="12"/>
  <c r="H35" i="12"/>
  <c r="I35" i="12"/>
  <c r="J35" i="12" l="1"/>
  <c r="K35" i="12" s="1"/>
  <c r="J32" i="12"/>
  <c r="K32" i="12" s="1"/>
  <c r="J22" i="12"/>
  <c r="K22" i="12" s="1"/>
  <c r="G33" i="11"/>
  <c r="H33" i="11"/>
  <c r="I33" i="11"/>
  <c r="G17" i="11"/>
  <c r="H17" i="11"/>
  <c r="I17" i="11"/>
  <c r="G46" i="11"/>
  <c r="H46" i="11"/>
  <c r="I46" i="11"/>
  <c r="J17" i="11" l="1"/>
  <c r="K17" i="11" s="1"/>
  <c r="J46" i="11"/>
  <c r="K46" i="11" s="1"/>
  <c r="J33" i="11"/>
  <c r="K33" i="11" s="1"/>
  <c r="I18" i="8"/>
  <c r="I15" i="8"/>
  <c r="I28" i="8"/>
  <c r="I19" i="8"/>
  <c r="I45" i="8"/>
  <c r="I58" i="8"/>
  <c r="I49" i="8"/>
  <c r="I24" i="8"/>
  <c r="I26" i="8"/>
  <c r="I30" i="8"/>
  <c r="I36" i="8"/>
  <c r="I34" i="8"/>
  <c r="I33" i="8"/>
  <c r="I32" i="8"/>
  <c r="I40" i="8"/>
  <c r="I53" i="8"/>
  <c r="I35" i="8"/>
  <c r="I42" i="8"/>
  <c r="I43" i="8"/>
  <c r="I52" i="8"/>
  <c r="I23" i="8"/>
  <c r="I31" i="8"/>
  <c r="I20" i="8"/>
  <c r="I38" i="8"/>
  <c r="I47" i="8"/>
  <c r="I46" i="8"/>
  <c r="I54" i="8"/>
  <c r="I37" i="8"/>
  <c r="I21" i="8"/>
  <c r="I39" i="8"/>
  <c r="I56" i="8"/>
  <c r="I41" i="8"/>
  <c r="I27" i="8"/>
  <c r="I55" i="8"/>
  <c r="H18" i="8"/>
  <c r="H15" i="8"/>
  <c r="H28" i="8"/>
  <c r="H19" i="8"/>
  <c r="H45" i="8"/>
  <c r="H58" i="8"/>
  <c r="H49" i="8"/>
  <c r="H24" i="8"/>
  <c r="H26" i="8"/>
  <c r="H30" i="8"/>
  <c r="H36" i="8"/>
  <c r="H34" i="8"/>
  <c r="H33" i="8"/>
  <c r="H32" i="8"/>
  <c r="H40" i="8"/>
  <c r="H53" i="8"/>
  <c r="H35" i="8"/>
  <c r="H42" i="8"/>
  <c r="H43" i="8"/>
  <c r="H52" i="8"/>
  <c r="H23" i="8"/>
  <c r="H31" i="8"/>
  <c r="H20" i="8"/>
  <c r="H38" i="8"/>
  <c r="H47" i="8"/>
  <c r="H46" i="8"/>
  <c r="H54" i="8"/>
  <c r="H37" i="8"/>
  <c r="H21" i="8"/>
  <c r="H39" i="8"/>
  <c r="H56" i="8"/>
  <c r="H41" i="8"/>
  <c r="H27" i="8"/>
  <c r="H55" i="8"/>
  <c r="G18" i="8"/>
  <c r="G15" i="8"/>
  <c r="G28" i="8"/>
  <c r="G19" i="8"/>
  <c r="G45" i="8"/>
  <c r="G58" i="8"/>
  <c r="G49" i="8"/>
  <c r="G24" i="8"/>
  <c r="G26" i="8"/>
  <c r="G30" i="8"/>
  <c r="G36" i="8"/>
  <c r="G34" i="8"/>
  <c r="G33" i="8"/>
  <c r="G32" i="8"/>
  <c r="G40" i="8"/>
  <c r="G53" i="8"/>
  <c r="G35" i="8"/>
  <c r="G42" i="8"/>
  <c r="G43" i="8"/>
  <c r="G52" i="8"/>
  <c r="G23" i="8"/>
  <c r="G31" i="8"/>
  <c r="G20" i="8"/>
  <c r="G38" i="8"/>
  <c r="G47" i="8"/>
  <c r="G46" i="8"/>
  <c r="G54" i="8"/>
  <c r="G37" i="8"/>
  <c r="G21" i="8"/>
  <c r="G39" i="8"/>
  <c r="G56" i="8"/>
  <c r="G41" i="8"/>
  <c r="G27" i="8"/>
  <c r="G55" i="8"/>
  <c r="G227" i="4" l="1"/>
  <c r="H227" i="4"/>
  <c r="I227" i="4"/>
  <c r="J227" i="4"/>
  <c r="K227" i="4"/>
  <c r="G45" i="4"/>
  <c r="H45" i="4"/>
  <c r="I45" i="4"/>
  <c r="J45" i="4"/>
  <c r="K45" i="4"/>
  <c r="L45" i="4" l="1"/>
  <c r="M45" i="4" s="1"/>
  <c r="L227" i="4"/>
  <c r="M227" i="4" s="1"/>
  <c r="G85" i="9"/>
  <c r="H85" i="9"/>
  <c r="I85" i="9"/>
  <c r="G86" i="9"/>
  <c r="H86" i="9"/>
  <c r="I86" i="9"/>
  <c r="J86" i="9" l="1"/>
  <c r="K86" i="9" s="1"/>
  <c r="J85" i="9"/>
  <c r="K85" i="9" s="1"/>
  <c r="G3" i="17"/>
  <c r="G4" i="17" s="1"/>
  <c r="G5" i="17" s="1"/>
  <c r="G6" i="17" s="1"/>
  <c r="G7" i="17" s="1"/>
  <c r="G8" i="17" s="1"/>
  <c r="G9" i="17" s="1"/>
  <c r="G10" i="17" s="1"/>
  <c r="G11" i="17" s="1"/>
  <c r="G12" i="17" s="1"/>
  <c r="G13" i="17" s="1"/>
  <c r="G14" i="17" s="1"/>
  <c r="G15" i="17" s="1"/>
  <c r="G16" i="17" s="1"/>
  <c r="G17" i="17" s="1"/>
  <c r="G18" i="17" s="1"/>
  <c r="G19" i="17" s="1"/>
  <c r="G20" i="17" s="1"/>
  <c r="G21" i="17" s="1"/>
  <c r="G22" i="17" s="1"/>
  <c r="G23" i="17" s="1"/>
  <c r="G24" i="17" s="1"/>
  <c r="G25" i="17" s="1"/>
  <c r="G26" i="17" s="1"/>
  <c r="G27" i="17" s="1"/>
  <c r="G28" i="17" s="1"/>
  <c r="G29" i="17" s="1"/>
  <c r="G30" i="17" s="1"/>
  <c r="G31" i="17" s="1"/>
  <c r="G32" i="17" s="1"/>
  <c r="G33" i="17" s="1"/>
  <c r="G34" i="17" s="1"/>
  <c r="G35" i="17" s="1"/>
  <c r="G36" i="17" s="1"/>
  <c r="G37" i="17" s="1"/>
  <c r="G38" i="17" s="1"/>
  <c r="G39" i="17" s="1"/>
  <c r="G40" i="17" s="1"/>
  <c r="G41" i="17" s="1"/>
  <c r="G42" i="17" s="1"/>
  <c r="G43" i="17" s="1"/>
  <c r="G44" i="17" s="1"/>
  <c r="G45" i="17" s="1"/>
  <c r="G46" i="17" s="1"/>
  <c r="G47" i="17" s="1"/>
  <c r="G48" i="17" s="1"/>
  <c r="E3" i="17"/>
  <c r="E4" i="17" s="1"/>
  <c r="E5" i="17" s="1"/>
  <c r="E6" i="17" s="1"/>
  <c r="E7" i="17" s="1"/>
  <c r="E8" i="17" s="1"/>
  <c r="E9" i="17" s="1"/>
  <c r="E10" i="17" s="1"/>
  <c r="E11" i="17" s="1"/>
  <c r="E12" i="17" s="1"/>
  <c r="E13" i="17" s="1"/>
  <c r="E14" i="17" s="1"/>
  <c r="E15" i="17" s="1"/>
  <c r="E16" i="17" s="1"/>
  <c r="E17" i="17" s="1"/>
  <c r="E18" i="17" s="1"/>
  <c r="E19" i="17" s="1"/>
  <c r="E20" i="17" s="1"/>
  <c r="E21" i="17" s="1"/>
  <c r="E22" i="17" s="1"/>
  <c r="E23" i="17" s="1"/>
  <c r="E24" i="17" s="1"/>
  <c r="E25" i="17" s="1"/>
  <c r="E26" i="17" s="1"/>
  <c r="E27" i="17" s="1"/>
  <c r="E28" i="17" s="1"/>
  <c r="E29" i="17" s="1"/>
  <c r="E30" i="17" s="1"/>
  <c r="E31" i="17" s="1"/>
  <c r="E32" i="17" s="1"/>
  <c r="E33" i="17" s="1"/>
  <c r="E34" i="17" s="1"/>
  <c r="E35" i="17" s="1"/>
  <c r="E36" i="17" s="1"/>
  <c r="E37" i="17" s="1"/>
  <c r="E38" i="17" s="1"/>
  <c r="E39" i="17" s="1"/>
  <c r="E40" i="17" s="1"/>
  <c r="E41" i="17" s="1"/>
  <c r="E42" i="17" s="1"/>
  <c r="E43" i="17" s="1"/>
  <c r="E44" i="17" s="1"/>
  <c r="E45" i="17" s="1"/>
  <c r="E46" i="17" s="1"/>
  <c r="E47" i="17" s="1"/>
  <c r="E48" i="17" s="1"/>
  <c r="E49" i="17" s="1"/>
  <c r="E50" i="17" s="1"/>
  <c r="E51" i="17" s="1"/>
  <c r="E52" i="17" s="1"/>
  <c r="E53" i="17" s="1"/>
  <c r="E54" i="17" s="1"/>
  <c r="E55" i="17" s="1"/>
  <c r="E56" i="17" s="1"/>
  <c r="G19" i="6"/>
  <c r="H19" i="6"/>
  <c r="I19" i="6"/>
  <c r="J19" i="6"/>
  <c r="K19" i="6"/>
  <c r="G49" i="6"/>
  <c r="H49" i="6"/>
  <c r="I49" i="6"/>
  <c r="J49" i="6"/>
  <c r="K49" i="6"/>
  <c r="E57" i="17" l="1"/>
  <c r="E58" i="17" s="1"/>
  <c r="E59" i="17" s="1"/>
  <c r="E60" i="17" s="1"/>
  <c r="E61" i="17" s="1"/>
  <c r="E62" i="17" s="1"/>
  <c r="E63" i="17" s="1"/>
  <c r="E64" i="17" s="1"/>
  <c r="G49" i="17"/>
  <c r="G50" i="17" s="1"/>
  <c r="G51" i="17" s="1"/>
  <c r="G52" i="17" s="1"/>
  <c r="G53" i="17" s="1"/>
  <c r="G54" i="17" s="1"/>
  <c r="G55" i="17" s="1"/>
  <c r="G56" i="17" s="1"/>
  <c r="G57" i="17" s="1"/>
  <c r="G58" i="17" s="1"/>
  <c r="G59" i="17" s="1"/>
  <c r="G60" i="17" s="1"/>
  <c r="G61" i="17" s="1"/>
  <c r="G62" i="17" s="1"/>
  <c r="G63" i="17" s="1"/>
  <c r="G64" i="17" s="1"/>
  <c r="G65" i="17" s="1"/>
  <c r="G66" i="17" s="1"/>
  <c r="G67" i="17" s="1"/>
  <c r="G68" i="17" s="1"/>
  <c r="G69" i="17" s="1"/>
  <c r="G70" i="17" s="1"/>
  <c r="G71" i="17" s="1"/>
  <c r="G72" i="17" s="1"/>
  <c r="G73" i="17" s="1"/>
  <c r="G74" i="17" s="1"/>
  <c r="G75" i="17" s="1"/>
  <c r="G76" i="17" s="1"/>
  <c r="G77" i="17" s="1"/>
  <c r="G78" i="17" s="1"/>
  <c r="G79" i="17" s="1"/>
  <c r="G80" i="17" s="1"/>
  <c r="G81" i="17" s="1"/>
  <c r="G82" i="17" s="1"/>
  <c r="G83" i="17" s="1"/>
  <c r="G84" i="17" s="1"/>
  <c r="G85" i="17" s="1"/>
  <c r="G86" i="17" s="1"/>
  <c r="G87" i="17" s="1"/>
  <c r="G88" i="17" s="1"/>
  <c r="G89" i="17" s="1"/>
  <c r="G90" i="17" s="1"/>
  <c r="G91" i="17" s="1"/>
  <c r="G92" i="17" s="1"/>
  <c r="G93" i="17" s="1"/>
  <c r="G94" i="17" s="1"/>
  <c r="G95" i="17" s="1"/>
  <c r="G96" i="17" s="1"/>
  <c r="G97" i="17" s="1"/>
  <c r="G98" i="17" s="1"/>
  <c r="G99" i="17" s="1"/>
  <c r="G100" i="17" s="1"/>
  <c r="G101" i="17" s="1"/>
  <c r="G102" i="17" s="1"/>
  <c r="L49" i="6"/>
  <c r="M49" i="6" s="1"/>
  <c r="L19" i="6"/>
  <c r="M19" i="6" s="1"/>
  <c r="F17" i="7"/>
  <c r="G17" i="7"/>
  <c r="H17" i="7"/>
  <c r="I17" i="7"/>
  <c r="J17" i="7"/>
  <c r="K17" i="7"/>
  <c r="G148" i="4"/>
  <c r="H148" i="4"/>
  <c r="I148" i="4"/>
  <c r="J148" i="4"/>
  <c r="K148" i="4"/>
  <c r="G92" i="4"/>
  <c r="H92" i="4"/>
  <c r="I92" i="4"/>
  <c r="J92" i="4"/>
  <c r="K92" i="4"/>
  <c r="G199" i="4"/>
  <c r="H199" i="4"/>
  <c r="I199" i="4"/>
  <c r="J199" i="4"/>
  <c r="K199" i="4"/>
  <c r="F46" i="6" l="1"/>
  <c r="E65" i="17"/>
  <c r="E66" i="17" s="1"/>
  <c r="F49" i="6"/>
  <c r="F45" i="6"/>
  <c r="F19" i="6"/>
  <c r="L17" i="7"/>
  <c r="M17" i="7" s="1"/>
  <c r="L92" i="4"/>
  <c r="M92" i="4" s="1"/>
  <c r="L148" i="4"/>
  <c r="M148" i="4" s="1"/>
  <c r="L199" i="4"/>
  <c r="M199" i="4" s="1"/>
  <c r="G27" i="4"/>
  <c r="H27" i="4"/>
  <c r="I27" i="4"/>
  <c r="J27" i="4"/>
  <c r="K27" i="4"/>
  <c r="E67" i="17" l="1"/>
  <c r="E68" i="17" s="1"/>
  <c r="E69" i="17" s="1"/>
  <c r="E70" i="17" s="1"/>
  <c r="E71" i="17" s="1"/>
  <c r="E72" i="17" s="1"/>
  <c r="E73" i="17" s="1"/>
  <c r="E74" i="17" s="1"/>
  <c r="E75" i="17" s="1"/>
  <c r="E76" i="17" s="1"/>
  <c r="E77" i="17" s="1"/>
  <c r="E78" i="17" s="1"/>
  <c r="E79" i="17" s="1"/>
  <c r="E80" i="17" s="1"/>
  <c r="E81" i="17" s="1"/>
  <c r="E82" i="17" s="1"/>
  <c r="E83" i="17" s="1"/>
  <c r="E84" i="17" s="1"/>
  <c r="E85" i="17" s="1"/>
  <c r="E86" i="17" s="1"/>
  <c r="E87" i="17" s="1"/>
  <c r="E88" i="17" s="1"/>
  <c r="E89" i="17" s="1"/>
  <c r="E90" i="17" s="1"/>
  <c r="E91" i="17" s="1"/>
  <c r="E92" i="17" s="1"/>
  <c r="E93" i="17" s="1"/>
  <c r="E94" i="17" s="1"/>
  <c r="E95" i="17" s="1"/>
  <c r="E96" i="17" s="1"/>
  <c r="E97" i="17" s="1"/>
  <c r="E98" i="17" s="1"/>
  <c r="E99" i="17" s="1"/>
  <c r="E100" i="17" s="1"/>
  <c r="E101" i="17" s="1"/>
  <c r="E102" i="17" s="1"/>
  <c r="L27" i="4"/>
  <c r="M27" i="4" s="1"/>
  <c r="F18" i="6" l="1"/>
  <c r="G18" i="6"/>
  <c r="H18" i="6"/>
  <c r="I18" i="6"/>
  <c r="J18" i="6"/>
  <c r="K18" i="6"/>
  <c r="F66" i="6"/>
  <c r="G66" i="6"/>
  <c r="H66" i="6"/>
  <c r="I66" i="6"/>
  <c r="J66" i="6"/>
  <c r="K66" i="6"/>
  <c r="G223" i="4"/>
  <c r="H223" i="4"/>
  <c r="I223" i="4"/>
  <c r="J223" i="4"/>
  <c r="K223" i="4"/>
  <c r="L66" i="6" l="1"/>
  <c r="M66" i="6" s="1"/>
  <c r="L18" i="6"/>
  <c r="M18" i="6" s="1"/>
  <c r="L223" i="4"/>
  <c r="M223" i="4" s="1"/>
  <c r="G208" i="4"/>
  <c r="H208" i="4"/>
  <c r="I208" i="4"/>
  <c r="J208" i="4"/>
  <c r="K208" i="4"/>
  <c r="G50" i="4"/>
  <c r="H50" i="4"/>
  <c r="I50" i="4"/>
  <c r="J50" i="4"/>
  <c r="K50" i="4"/>
  <c r="L50" i="4" l="1"/>
  <c r="M50" i="4" s="1"/>
  <c r="L208" i="4"/>
  <c r="M208" i="4" s="1"/>
  <c r="F22" i="7" l="1"/>
  <c r="F16" i="7"/>
  <c r="F14" i="7"/>
  <c r="F15" i="7"/>
  <c r="F18" i="7"/>
  <c r="F19" i="7"/>
  <c r="F23" i="7"/>
  <c r="F20" i="7"/>
  <c r="F21" i="7"/>
  <c r="F15" i="6"/>
  <c r="F52" i="6"/>
  <c r="F16" i="6"/>
  <c r="F32" i="6"/>
  <c r="F64" i="6"/>
  <c r="F30" i="6"/>
  <c r="F54" i="6"/>
  <c r="F23" i="6"/>
  <c r="F20" i="6"/>
  <c r="F37" i="6"/>
  <c r="F39" i="6"/>
  <c r="F35" i="6"/>
  <c r="F42" i="6"/>
  <c r="F22" i="6"/>
  <c r="F33" i="6"/>
  <c r="F24" i="6"/>
  <c r="F38" i="6"/>
  <c r="F65" i="6"/>
  <c r="F43" i="6"/>
  <c r="F36" i="6"/>
  <c r="F57" i="6"/>
  <c r="F34" i="6"/>
  <c r="F58" i="6"/>
  <c r="F28" i="6"/>
  <c r="F26" i="6"/>
  <c r="F55" i="6"/>
  <c r="F51" i="6"/>
  <c r="F29" i="6"/>
  <c r="F25" i="6"/>
  <c r="F61" i="6"/>
  <c r="F17" i="6"/>
  <c r="F62" i="6"/>
  <c r="F40" i="6"/>
  <c r="F44" i="6"/>
  <c r="F48" i="6"/>
  <c r="F50" i="6"/>
  <c r="F53" i="6"/>
  <c r="F27" i="6"/>
  <c r="F21" i="6"/>
  <c r="F14" i="6"/>
  <c r="I23" i="18" l="1"/>
  <c r="H23" i="18"/>
  <c r="G23" i="18"/>
  <c r="I22" i="18"/>
  <c r="H22" i="18"/>
  <c r="G22" i="18"/>
  <c r="I21" i="18"/>
  <c r="H21" i="18"/>
  <c r="G21" i="18"/>
  <c r="I20" i="18"/>
  <c r="H20" i="18"/>
  <c r="G20" i="18"/>
  <c r="I19" i="18"/>
  <c r="H19" i="18"/>
  <c r="G19" i="18"/>
  <c r="I18" i="18"/>
  <c r="H18" i="18"/>
  <c r="G18" i="18"/>
  <c r="I17" i="18"/>
  <c r="H17" i="18"/>
  <c r="G17" i="18"/>
  <c r="J16" i="18"/>
  <c r="K16" i="18" s="1"/>
  <c r="I15" i="18"/>
  <c r="H15" i="18"/>
  <c r="G15" i="18"/>
  <c r="I14" i="18"/>
  <c r="H14" i="18"/>
  <c r="G14" i="18"/>
  <c r="A14" i="18"/>
  <c r="A15" i="18" s="1"/>
  <c r="A16" i="18" s="1"/>
  <c r="A17" i="18" s="1"/>
  <c r="A18" i="18" s="1"/>
  <c r="A19" i="18" s="1"/>
  <c r="A20" i="18" s="1"/>
  <c r="A21" i="18" s="1"/>
  <c r="A22" i="18" s="1"/>
  <c r="A23" i="18" s="1"/>
  <c r="AA3" i="17"/>
  <c r="AA4" i="17" s="1"/>
  <c r="AA5" i="17" s="1"/>
  <c r="AA6" i="17" s="1"/>
  <c r="AA7" i="17" s="1"/>
  <c r="AA8" i="17" s="1"/>
  <c r="AA9" i="17" s="1"/>
  <c r="AA10" i="17" s="1"/>
  <c r="AA11" i="17" s="1"/>
  <c r="AA12" i="17" s="1"/>
  <c r="AA13" i="17" s="1"/>
  <c r="AA14" i="17" s="1"/>
  <c r="AA15" i="17" s="1"/>
  <c r="AA16" i="17" s="1"/>
  <c r="AA17" i="17" s="1"/>
  <c r="AA18" i="17" s="1"/>
  <c r="AA19" i="17" s="1"/>
  <c r="AA20" i="17" s="1"/>
  <c r="AA21" i="17" s="1"/>
  <c r="AA22" i="17" s="1"/>
  <c r="AA23" i="17" s="1"/>
  <c r="AA24" i="17" s="1"/>
  <c r="AA25" i="17" s="1"/>
  <c r="AA26" i="17" s="1"/>
  <c r="AA27" i="17" s="1"/>
  <c r="AA28" i="17" s="1"/>
  <c r="AA29" i="17" s="1"/>
  <c r="AA30" i="17" s="1"/>
  <c r="AA31" i="17" s="1"/>
  <c r="AA32" i="17" s="1"/>
  <c r="AA33" i="17" s="1"/>
  <c r="Y3" i="17"/>
  <c r="Y4" i="17" s="1"/>
  <c r="Y5" i="17" s="1"/>
  <c r="Y6" i="17" s="1"/>
  <c r="Y7" i="17" s="1"/>
  <c r="Y8" i="17" s="1"/>
  <c r="Y9" i="17" s="1"/>
  <c r="Y10" i="17" s="1"/>
  <c r="Y11" i="17" s="1"/>
  <c r="Y12" i="17" s="1"/>
  <c r="Y13" i="17" s="1"/>
  <c r="Y14" i="17" s="1"/>
  <c r="Y15" i="17" s="1"/>
  <c r="Y16" i="17" s="1"/>
  <c r="Y17" i="17" s="1"/>
  <c r="Y18" i="17" s="1"/>
  <c r="Y19" i="17" s="1"/>
  <c r="Y20" i="17" s="1"/>
  <c r="Y21" i="17" s="1"/>
  <c r="Y22" i="17" s="1"/>
  <c r="Y23" i="17" s="1"/>
  <c r="Y24" i="17" s="1"/>
  <c r="Y25" i="17" s="1"/>
  <c r="Y26" i="17" s="1"/>
  <c r="Y27" i="17" s="1"/>
  <c r="Y28" i="17" s="1"/>
  <c r="Y29" i="17" s="1"/>
  <c r="Y30" i="17" s="1"/>
  <c r="Y31" i="17" s="1"/>
  <c r="Y32" i="17" s="1"/>
  <c r="Y33" i="17" s="1"/>
  <c r="Y34" i="17" s="1"/>
  <c r="Y35" i="17" s="1"/>
  <c r="W3" i="17"/>
  <c r="W4" i="17" s="1"/>
  <c r="W5" i="17" s="1"/>
  <c r="W6" i="17" s="1"/>
  <c r="W7" i="17" s="1"/>
  <c r="W8" i="17" s="1"/>
  <c r="W9" i="17" s="1"/>
  <c r="W10" i="17" s="1"/>
  <c r="W11" i="17" s="1"/>
  <c r="W12" i="17" s="1"/>
  <c r="W13" i="17" s="1"/>
  <c r="W14" i="17" s="1"/>
  <c r="W15" i="17" s="1"/>
  <c r="W16" i="17" s="1"/>
  <c r="W17" i="17" s="1"/>
  <c r="W18" i="17" s="1"/>
  <c r="W19" i="17" s="1"/>
  <c r="W20" i="17" s="1"/>
  <c r="W21" i="17" s="1"/>
  <c r="W22" i="17" s="1"/>
  <c r="W23" i="17" s="1"/>
  <c r="W24" i="17" s="1"/>
  <c r="W25" i="17" s="1"/>
  <c r="W26" i="17" s="1"/>
  <c r="W27" i="17" s="1"/>
  <c r="W28" i="17" s="1"/>
  <c r="W29" i="17" s="1"/>
  <c r="W30" i="17" s="1"/>
  <c r="W31" i="17" s="1"/>
  <c r="W32" i="17" s="1"/>
  <c r="W33" i="17" s="1"/>
  <c r="W34" i="17" s="1"/>
  <c r="W35" i="17" s="1"/>
  <c r="W36" i="17" s="1"/>
  <c r="W37" i="17" s="1"/>
  <c r="W38" i="17" s="1"/>
  <c r="W39" i="17" s="1"/>
  <c r="U3" i="17"/>
  <c r="U4" i="17" s="1"/>
  <c r="U5" i="17" s="1"/>
  <c r="U6" i="17" s="1"/>
  <c r="U7" i="17" s="1"/>
  <c r="U8" i="17" s="1"/>
  <c r="U9" i="17" s="1"/>
  <c r="U10" i="17" s="1"/>
  <c r="U11" i="17" s="1"/>
  <c r="U12" i="17" s="1"/>
  <c r="U13" i="17" s="1"/>
  <c r="U14" i="17" s="1"/>
  <c r="U15" i="17" s="1"/>
  <c r="U16" i="17" s="1"/>
  <c r="U17" i="17" s="1"/>
  <c r="U18" i="17" s="1"/>
  <c r="U19" i="17" s="1"/>
  <c r="U20" i="17" s="1"/>
  <c r="U21" i="17" s="1"/>
  <c r="U22" i="17" s="1"/>
  <c r="U23" i="17" s="1"/>
  <c r="U24" i="17" s="1"/>
  <c r="U25" i="17" s="1"/>
  <c r="U26" i="17" s="1"/>
  <c r="U27" i="17" s="1"/>
  <c r="U28" i="17" s="1"/>
  <c r="U29" i="17" s="1"/>
  <c r="U30" i="17" s="1"/>
  <c r="U31" i="17" s="1"/>
  <c r="U32" i="17" s="1"/>
  <c r="U33" i="17" s="1"/>
  <c r="U34" i="17" s="1"/>
  <c r="U35" i="17" s="1"/>
  <c r="U36" i="17" s="1"/>
  <c r="U37" i="17" s="1"/>
  <c r="U38" i="17" s="1"/>
  <c r="U39" i="17" s="1"/>
  <c r="U40" i="17" s="1"/>
  <c r="U41" i="17" s="1"/>
  <c r="U42" i="17" s="1"/>
  <c r="U43" i="17" s="1"/>
  <c r="U44" i="17" s="1"/>
  <c r="U45" i="17" s="1"/>
  <c r="U46" i="17" s="1"/>
  <c r="U47" i="17" s="1"/>
  <c r="U48" i="17" s="1"/>
  <c r="U49" i="17" s="1"/>
  <c r="U50" i="17" s="1"/>
  <c r="U51" i="17" s="1"/>
  <c r="U52" i="17" s="1"/>
  <c r="S3" i="17"/>
  <c r="S4" i="17" s="1"/>
  <c r="S5" i="17" s="1"/>
  <c r="S6" i="17" s="1"/>
  <c r="S7" i="17" s="1"/>
  <c r="S8" i="17" s="1"/>
  <c r="S9" i="17" s="1"/>
  <c r="S10" i="17" s="1"/>
  <c r="S11" i="17" s="1"/>
  <c r="S12" i="17" s="1"/>
  <c r="S13" i="17" s="1"/>
  <c r="S14" i="17" s="1"/>
  <c r="S15" i="17" s="1"/>
  <c r="S16" i="17" s="1"/>
  <c r="S17" i="17" s="1"/>
  <c r="S18" i="17" s="1"/>
  <c r="S19" i="17" s="1"/>
  <c r="S20" i="17" s="1"/>
  <c r="S21" i="17" s="1"/>
  <c r="S22" i="17" s="1"/>
  <c r="S23" i="17" s="1"/>
  <c r="S24" i="17" s="1"/>
  <c r="S25" i="17" s="1"/>
  <c r="S26" i="17" s="1"/>
  <c r="S27" i="17" s="1"/>
  <c r="S28" i="17" s="1"/>
  <c r="S29" i="17" s="1"/>
  <c r="S30" i="17" s="1"/>
  <c r="S31" i="17" s="1"/>
  <c r="S32" i="17" s="1"/>
  <c r="S33" i="17" s="1"/>
  <c r="S34" i="17" s="1"/>
  <c r="S35" i="17" s="1"/>
  <c r="S36" i="17" s="1"/>
  <c r="S37" i="17" s="1"/>
  <c r="S38" i="17" s="1"/>
  <c r="S39" i="17" s="1"/>
  <c r="S40" i="17" s="1"/>
  <c r="S41" i="17" s="1"/>
  <c r="S42" i="17" s="1"/>
  <c r="S43" i="17" s="1"/>
  <c r="S44" i="17" s="1"/>
  <c r="S45" i="17" s="1"/>
  <c r="S46" i="17" s="1"/>
  <c r="S47" i="17" s="1"/>
  <c r="S48" i="17" s="1"/>
  <c r="S49" i="17" s="1"/>
  <c r="S50" i="17" s="1"/>
  <c r="S51" i="17" s="1"/>
  <c r="S52" i="17" s="1"/>
  <c r="S53" i="17" s="1"/>
  <c r="S54" i="17" s="1"/>
  <c r="S55" i="17" s="1"/>
  <c r="S56" i="17" s="1"/>
  <c r="S57" i="17" s="1"/>
  <c r="S58" i="17" s="1"/>
  <c r="S59" i="17" s="1"/>
  <c r="S60" i="17" s="1"/>
  <c r="S61" i="17" s="1"/>
  <c r="S62" i="17" s="1"/>
  <c r="S63" i="17" s="1"/>
  <c r="S64" i="17" s="1"/>
  <c r="Q3" i="17"/>
  <c r="Q4" i="17" s="1"/>
  <c r="Q5" i="17" s="1"/>
  <c r="Q6" i="17" s="1"/>
  <c r="Q7" i="17" s="1"/>
  <c r="Q8" i="17" s="1"/>
  <c r="Q9" i="17" s="1"/>
  <c r="Q10" i="17" s="1"/>
  <c r="Q11" i="17" s="1"/>
  <c r="Q12" i="17" s="1"/>
  <c r="Q13" i="17" s="1"/>
  <c r="Q14" i="17" s="1"/>
  <c r="Q15" i="17" s="1"/>
  <c r="Q16" i="17" s="1"/>
  <c r="Q17" i="17" s="1"/>
  <c r="Q18" i="17" s="1"/>
  <c r="Q19" i="17" s="1"/>
  <c r="Q20" i="17" s="1"/>
  <c r="Q21" i="17" s="1"/>
  <c r="Q22" i="17" s="1"/>
  <c r="Q23" i="17" s="1"/>
  <c r="Q24" i="17" s="1"/>
  <c r="Q25" i="17" s="1"/>
  <c r="Q26" i="17" s="1"/>
  <c r="Q27" i="17" s="1"/>
  <c r="Q28" i="17" s="1"/>
  <c r="Q29" i="17" s="1"/>
  <c r="Q30" i="17" s="1"/>
  <c r="Q31" i="17" s="1"/>
  <c r="Q32" i="17" s="1"/>
  <c r="Q33" i="17" s="1"/>
  <c r="Q34" i="17" s="1"/>
  <c r="Q35" i="17" s="1"/>
  <c r="Q36" i="17" s="1"/>
  <c r="Q37" i="17" s="1"/>
  <c r="Q38" i="17" s="1"/>
  <c r="Q39" i="17" s="1"/>
  <c r="Q40" i="17" s="1"/>
  <c r="Q41" i="17" s="1"/>
  <c r="Q42" i="17" s="1"/>
  <c r="Q43" i="17" s="1"/>
  <c r="Q44" i="17" s="1"/>
  <c r="Q45" i="17" s="1"/>
  <c r="Q46" i="17" s="1"/>
  <c r="Q47" i="17" s="1"/>
  <c r="Q48" i="17" s="1"/>
  <c r="Q49" i="17" s="1"/>
  <c r="Q50" i="17" s="1"/>
  <c r="Q51" i="17" s="1"/>
  <c r="Q52" i="17" s="1"/>
  <c r="Q53" i="17" s="1"/>
  <c r="Q54" i="17" s="1"/>
  <c r="Q55" i="17" s="1"/>
  <c r="Q56" i="17" s="1"/>
  <c r="Q57" i="17" s="1"/>
  <c r="Q58" i="17" s="1"/>
  <c r="Q59" i="17" s="1"/>
  <c r="Q60" i="17" s="1"/>
  <c r="Q61" i="17" s="1"/>
  <c r="Q62" i="17" s="1"/>
  <c r="Q63" i="17" s="1"/>
  <c r="Q64" i="17" s="1"/>
  <c r="O3" i="17"/>
  <c r="O4" i="17" s="1"/>
  <c r="O5" i="17" s="1"/>
  <c r="O6" i="17" s="1"/>
  <c r="O7" i="17" s="1"/>
  <c r="O8" i="17" s="1"/>
  <c r="O9" i="17" s="1"/>
  <c r="O10" i="17" s="1"/>
  <c r="O11" i="17" s="1"/>
  <c r="O12" i="17" s="1"/>
  <c r="O13" i="17" s="1"/>
  <c r="O14" i="17" s="1"/>
  <c r="O15" i="17" s="1"/>
  <c r="O16" i="17" s="1"/>
  <c r="O17" i="17" s="1"/>
  <c r="O18" i="17" s="1"/>
  <c r="O19" i="17" s="1"/>
  <c r="O20" i="17" s="1"/>
  <c r="O21" i="17" s="1"/>
  <c r="O22" i="17" s="1"/>
  <c r="O23" i="17" s="1"/>
  <c r="O24" i="17" s="1"/>
  <c r="O25" i="17" s="1"/>
  <c r="O26" i="17" s="1"/>
  <c r="O27" i="17" s="1"/>
  <c r="O28" i="17" s="1"/>
  <c r="O29" i="17" s="1"/>
  <c r="O30" i="17" s="1"/>
  <c r="O31" i="17" s="1"/>
  <c r="O32" i="17" s="1"/>
  <c r="O33" i="17" s="1"/>
  <c r="O34" i="17" s="1"/>
  <c r="O35" i="17" s="1"/>
  <c r="O36" i="17" s="1"/>
  <c r="O37" i="17" s="1"/>
  <c r="O38" i="17" s="1"/>
  <c r="O39" i="17" s="1"/>
  <c r="O40" i="17" s="1"/>
  <c r="O41" i="17" s="1"/>
  <c r="O42" i="17" s="1"/>
  <c r="O43" i="17" s="1"/>
  <c r="O44" i="17" s="1"/>
  <c r="O45" i="17" s="1"/>
  <c r="O46" i="17" s="1"/>
  <c r="O47" i="17" s="1"/>
  <c r="O48" i="17" s="1"/>
  <c r="O49" i="17" s="1"/>
  <c r="O50" i="17" s="1"/>
  <c r="O51" i="17" s="1"/>
  <c r="O52" i="17" s="1"/>
  <c r="O53" i="17" s="1"/>
  <c r="O54" i="17" s="1"/>
  <c r="O55" i="17" s="1"/>
  <c r="O56" i="17" s="1"/>
  <c r="O57" i="17" s="1"/>
  <c r="O58" i="17" s="1"/>
  <c r="O59" i="17" s="1"/>
  <c r="O60" i="17" s="1"/>
  <c r="O61" i="17" s="1"/>
  <c r="O62" i="17" s="1"/>
  <c r="O63" i="17" s="1"/>
  <c r="O64" i="17" s="1"/>
  <c r="M3" i="17"/>
  <c r="M4" i="17" s="1"/>
  <c r="M5" i="17" s="1"/>
  <c r="M6" i="17" s="1"/>
  <c r="M7" i="17" s="1"/>
  <c r="M8" i="17" s="1"/>
  <c r="M9" i="17" s="1"/>
  <c r="M10" i="17" s="1"/>
  <c r="M11" i="17" s="1"/>
  <c r="M12" i="17" s="1"/>
  <c r="M13" i="17" s="1"/>
  <c r="M14" i="17" s="1"/>
  <c r="M15" i="17" s="1"/>
  <c r="M16" i="17" s="1"/>
  <c r="M17" i="17" s="1"/>
  <c r="M18" i="17" s="1"/>
  <c r="M19" i="17" s="1"/>
  <c r="M20" i="17" s="1"/>
  <c r="M21" i="17" s="1"/>
  <c r="M22" i="17" s="1"/>
  <c r="M23" i="17" s="1"/>
  <c r="M24" i="17" s="1"/>
  <c r="M25" i="17" s="1"/>
  <c r="M26" i="17" s="1"/>
  <c r="M27" i="17" s="1"/>
  <c r="M28" i="17" s="1"/>
  <c r="M29" i="17" s="1"/>
  <c r="M30" i="17" s="1"/>
  <c r="M31" i="17" s="1"/>
  <c r="M32" i="17" s="1"/>
  <c r="M33" i="17" s="1"/>
  <c r="M34" i="17" s="1"/>
  <c r="M35" i="17" s="1"/>
  <c r="M36" i="17" s="1"/>
  <c r="M37" i="17" s="1"/>
  <c r="M38" i="17" s="1"/>
  <c r="M39" i="17" s="1"/>
  <c r="M40" i="17" s="1"/>
  <c r="M41" i="17" s="1"/>
  <c r="M42" i="17" s="1"/>
  <c r="M43" i="17" s="1"/>
  <c r="M44" i="17" s="1"/>
  <c r="M45" i="17" s="1"/>
  <c r="M46" i="17" s="1"/>
  <c r="M47" i="17" s="1"/>
  <c r="M48" i="17" s="1"/>
  <c r="M49" i="17" s="1"/>
  <c r="M50" i="17" s="1"/>
  <c r="M51" i="17" s="1"/>
  <c r="M52" i="17" s="1"/>
  <c r="M53" i="17" s="1"/>
  <c r="M54" i="17" s="1"/>
  <c r="M55" i="17" s="1"/>
  <c r="M56" i="17" s="1"/>
  <c r="M57" i="17" s="1"/>
  <c r="M58" i="17" s="1"/>
  <c r="M59" i="17" s="1"/>
  <c r="M60" i="17" s="1"/>
  <c r="M61" i="17" s="1"/>
  <c r="M62" i="17" s="1"/>
  <c r="M63" i="17" s="1"/>
  <c r="M64" i="17" s="1"/>
  <c r="K3" i="17"/>
  <c r="K4" i="17" s="1"/>
  <c r="K5" i="17" s="1"/>
  <c r="K6" i="17" s="1"/>
  <c r="K7" i="17" s="1"/>
  <c r="K8" i="17" s="1"/>
  <c r="K9" i="17" s="1"/>
  <c r="K10" i="17" s="1"/>
  <c r="K11" i="17" s="1"/>
  <c r="K12" i="17" s="1"/>
  <c r="K13" i="17" s="1"/>
  <c r="K14" i="17" s="1"/>
  <c r="K15" i="17" s="1"/>
  <c r="K16" i="17" s="1"/>
  <c r="K17" i="17" s="1"/>
  <c r="K18" i="17" s="1"/>
  <c r="K19" i="17" s="1"/>
  <c r="K20" i="17" s="1"/>
  <c r="K21" i="17" s="1"/>
  <c r="K22" i="17" s="1"/>
  <c r="K23" i="17" s="1"/>
  <c r="K24" i="17" s="1"/>
  <c r="K25" i="17" s="1"/>
  <c r="K26" i="17" s="1"/>
  <c r="K27" i="17" s="1"/>
  <c r="K28" i="17" s="1"/>
  <c r="K29" i="17" s="1"/>
  <c r="K30" i="17" s="1"/>
  <c r="K31" i="17" s="1"/>
  <c r="K32" i="17" s="1"/>
  <c r="K33" i="17" s="1"/>
  <c r="K34" i="17" s="1"/>
  <c r="K35" i="17" s="1"/>
  <c r="K36" i="17" s="1"/>
  <c r="K37" i="17" s="1"/>
  <c r="K38" i="17" s="1"/>
  <c r="K39" i="17" s="1"/>
  <c r="K40" i="17" s="1"/>
  <c r="K41" i="17" s="1"/>
  <c r="K42" i="17" s="1"/>
  <c r="K43" i="17" s="1"/>
  <c r="K44" i="17" s="1"/>
  <c r="K45" i="17" s="1"/>
  <c r="K46" i="17" s="1"/>
  <c r="K47" i="17" s="1"/>
  <c r="K48" i="17" s="1"/>
  <c r="K49" i="17" s="1"/>
  <c r="K50" i="17" s="1"/>
  <c r="K51" i="17" s="1"/>
  <c r="K52" i="17" s="1"/>
  <c r="K53" i="17" s="1"/>
  <c r="I3" i="17"/>
  <c r="I4" i="17" s="1"/>
  <c r="I5" i="17" s="1"/>
  <c r="I6" i="17" s="1"/>
  <c r="I7" i="17" s="1"/>
  <c r="I8" i="17" s="1"/>
  <c r="I9" i="17" s="1"/>
  <c r="I10" i="17" s="1"/>
  <c r="I11" i="17" s="1"/>
  <c r="I12" i="17" s="1"/>
  <c r="I13" i="17" s="1"/>
  <c r="I14" i="17" s="1"/>
  <c r="I15" i="17" s="1"/>
  <c r="I16" i="17" s="1"/>
  <c r="I17" i="17" s="1"/>
  <c r="I18" i="17" s="1"/>
  <c r="I19" i="17" s="1"/>
  <c r="I20" i="17" s="1"/>
  <c r="I21" i="17" s="1"/>
  <c r="I22" i="17" s="1"/>
  <c r="I23" i="17" s="1"/>
  <c r="I24" i="17" s="1"/>
  <c r="I25" i="17" s="1"/>
  <c r="I26" i="17" s="1"/>
  <c r="I27" i="17" s="1"/>
  <c r="I28" i="17" s="1"/>
  <c r="I29" i="17" s="1"/>
  <c r="I30" i="17" s="1"/>
  <c r="I31" i="17" s="1"/>
  <c r="I32" i="17" s="1"/>
  <c r="I33" i="17" s="1"/>
  <c r="I34" i="17" s="1"/>
  <c r="I35" i="17" s="1"/>
  <c r="I36" i="17" s="1"/>
  <c r="I37" i="17" s="1"/>
  <c r="I38" i="17" s="1"/>
  <c r="I39" i="17" s="1"/>
  <c r="I40" i="17" s="1"/>
  <c r="I41" i="17" s="1"/>
  <c r="I42" i="17" s="1"/>
  <c r="I43" i="17" s="1"/>
  <c r="I44" i="17" s="1"/>
  <c r="I45" i="17" s="1"/>
  <c r="I46" i="17" s="1"/>
  <c r="I47" i="17" s="1"/>
  <c r="I48" i="17" s="1"/>
  <c r="I49" i="17" s="1"/>
  <c r="I50" i="17" s="1"/>
  <c r="I51" i="17" s="1"/>
  <c r="I52" i="17" s="1"/>
  <c r="I53" i="17" s="1"/>
  <c r="I54" i="17" s="1"/>
  <c r="I55" i="17" s="1"/>
  <c r="I56" i="17" s="1"/>
  <c r="I57" i="17" s="1"/>
  <c r="I58" i="17" s="1"/>
  <c r="I59" i="17" s="1"/>
  <c r="I60" i="17" s="1"/>
  <c r="I61" i="17" s="1"/>
  <c r="I62" i="17" s="1"/>
  <c r="I63" i="17" s="1"/>
  <c r="I64" i="17" s="1"/>
  <c r="I65" i="17" s="1"/>
  <c r="I66" i="17" s="1"/>
  <c r="I67" i="17" s="1"/>
  <c r="I68" i="17" s="1"/>
  <c r="I69" i="17" s="1"/>
  <c r="I70" i="17" s="1"/>
  <c r="I71" i="17" s="1"/>
  <c r="I72" i="17" s="1"/>
  <c r="C3" i="17"/>
  <c r="C4" i="17" s="1"/>
  <c r="C5" i="17" s="1"/>
  <c r="C6" i="17" s="1"/>
  <c r="C7" i="17" s="1"/>
  <c r="C8" i="17" s="1"/>
  <c r="C9" i="17" s="1"/>
  <c r="C10" i="17" s="1"/>
  <c r="C11" i="17" s="1"/>
  <c r="C12" i="17" s="1"/>
  <c r="C13" i="17" s="1"/>
  <c r="C14" i="17" s="1"/>
  <c r="C15" i="17" s="1"/>
  <c r="C16" i="17" s="1"/>
  <c r="C17" i="17" s="1"/>
  <c r="C18" i="17" s="1"/>
  <c r="C19" i="17" s="1"/>
  <c r="C20" i="17" s="1"/>
  <c r="C21" i="17" s="1"/>
  <c r="C22" i="17" s="1"/>
  <c r="C23" i="17" s="1"/>
  <c r="C24" i="17" s="1"/>
  <c r="C25" i="17" s="1"/>
  <c r="C26" i="17" s="1"/>
  <c r="C27" i="17" s="1"/>
  <c r="C28" i="17" s="1"/>
  <c r="C29" i="17" s="1"/>
  <c r="C30" i="17" s="1"/>
  <c r="C31" i="17" s="1"/>
  <c r="C32" i="17" s="1"/>
  <c r="C33" i="17" s="1"/>
  <c r="C34" i="17" s="1"/>
  <c r="C35" i="17" s="1"/>
  <c r="C36" i="17" s="1"/>
  <c r="C37" i="17" s="1"/>
  <c r="C38" i="17" s="1"/>
  <c r="C39" i="17" s="1"/>
  <c r="C40" i="17" s="1"/>
  <c r="C41" i="17" s="1"/>
  <c r="C42" i="17" s="1"/>
  <c r="C43" i="17" s="1"/>
  <c r="C44" i="17" s="1"/>
  <c r="C45" i="17" s="1"/>
  <c r="C46" i="17" s="1"/>
  <c r="C47" i="17" s="1"/>
  <c r="C48" i="17" s="1"/>
  <c r="C49" i="17" s="1"/>
  <c r="C50" i="17" s="1"/>
  <c r="C51" i="17" s="1"/>
  <c r="C52" i="17" s="1"/>
  <c r="C53" i="17" s="1"/>
  <c r="C54" i="17" s="1"/>
  <c r="C55" i="17" s="1"/>
  <c r="C56" i="17" s="1"/>
  <c r="C57" i="17" s="1"/>
  <c r="C58" i="17" s="1"/>
  <c r="C59" i="17" s="1"/>
  <c r="A3" i="17"/>
  <c r="A4" i="17" s="1"/>
  <c r="A5" i="17" s="1"/>
  <c r="A6" i="17" s="1"/>
  <c r="A7" i="17" s="1"/>
  <c r="A8" i="17" s="1"/>
  <c r="A9" i="17" s="1"/>
  <c r="A10" i="17" s="1"/>
  <c r="A11" i="17" s="1"/>
  <c r="A12" i="17" s="1"/>
  <c r="A13" i="17" s="1"/>
  <c r="A14" i="17" s="1"/>
  <c r="A15" i="17" s="1"/>
  <c r="A16" i="17" s="1"/>
  <c r="A17" i="17" s="1"/>
  <c r="A18" i="17" s="1"/>
  <c r="A19" i="17" s="1"/>
  <c r="A20" i="17" s="1"/>
  <c r="A21" i="17" s="1"/>
  <c r="A22" i="17" s="1"/>
  <c r="A23" i="17" s="1"/>
  <c r="A24" i="17" s="1"/>
  <c r="A25" i="17" s="1"/>
  <c r="A26" i="17" s="1"/>
  <c r="A27" i="17" s="1"/>
  <c r="A28" i="17" s="1"/>
  <c r="A29" i="17" s="1"/>
  <c r="A30" i="17" s="1"/>
  <c r="A31" i="17" s="1"/>
  <c r="A32" i="17" s="1"/>
  <c r="A33" i="17" s="1"/>
  <c r="A34" i="17" s="1"/>
  <c r="A35" i="17" s="1"/>
  <c r="A36" i="17" s="1"/>
  <c r="A37" i="17" s="1"/>
  <c r="A38" i="17" s="1"/>
  <c r="A39" i="17" s="1"/>
  <c r="A40" i="17" s="1"/>
  <c r="A41" i="17" s="1"/>
  <c r="A42" i="17" s="1"/>
  <c r="A43" i="17" s="1"/>
  <c r="A44" i="17" s="1"/>
  <c r="A45" i="17" s="1"/>
  <c r="A46" i="17" s="1"/>
  <c r="A47" i="17" s="1"/>
  <c r="A48" i="17" s="1"/>
  <c r="A49" i="17" s="1"/>
  <c r="A50" i="17" s="1"/>
  <c r="A51" i="17" s="1"/>
  <c r="A52" i="17" s="1"/>
  <c r="A53" i="17" s="1"/>
  <c r="A54" i="17" s="1"/>
  <c r="A55" i="17" s="1"/>
  <c r="A56" i="17" s="1"/>
  <c r="A57" i="17" s="1"/>
  <c r="A58" i="17" s="1"/>
  <c r="A59" i="17" s="1"/>
  <c r="A60" i="17" s="1"/>
  <c r="A61" i="17" s="1"/>
  <c r="A62" i="17" s="1"/>
  <c r="A63" i="17" s="1"/>
  <c r="A64" i="17" s="1"/>
  <c r="I23" i="16"/>
  <c r="H23" i="16"/>
  <c r="G23" i="16"/>
  <c r="I22" i="16"/>
  <c r="H22" i="16"/>
  <c r="G22" i="16"/>
  <c r="I21" i="16"/>
  <c r="H21" i="16"/>
  <c r="G21" i="16"/>
  <c r="I20" i="16"/>
  <c r="H20" i="16"/>
  <c r="G20" i="16"/>
  <c r="I19" i="16"/>
  <c r="H19" i="16"/>
  <c r="G19" i="16"/>
  <c r="I18" i="16"/>
  <c r="H18" i="16"/>
  <c r="G18" i="16"/>
  <c r="I15" i="16"/>
  <c r="H15" i="16"/>
  <c r="G15" i="16"/>
  <c r="I16" i="16"/>
  <c r="H16" i="16"/>
  <c r="G16" i="16"/>
  <c r="I14" i="16"/>
  <c r="H14" i="16"/>
  <c r="G14" i="16"/>
  <c r="I17" i="16"/>
  <c r="H17" i="16"/>
  <c r="G17" i="16"/>
  <c r="A14" i="16"/>
  <c r="A15" i="16" s="1"/>
  <c r="A16" i="16" s="1"/>
  <c r="A17" i="16" s="1"/>
  <c r="A18" i="16" s="1"/>
  <c r="A19" i="16" s="1"/>
  <c r="A20" i="16" s="1"/>
  <c r="A21" i="16" s="1"/>
  <c r="A22" i="16" s="1"/>
  <c r="A23" i="16" s="1"/>
  <c r="I23" i="15"/>
  <c r="H23" i="15"/>
  <c r="G23" i="15"/>
  <c r="I22" i="15"/>
  <c r="H22" i="15"/>
  <c r="G22" i="15"/>
  <c r="I21" i="15"/>
  <c r="H21" i="15"/>
  <c r="G21" i="15"/>
  <c r="I20" i="15"/>
  <c r="H20" i="15"/>
  <c r="G20" i="15"/>
  <c r="I19" i="15"/>
  <c r="H19" i="15"/>
  <c r="G19" i="15"/>
  <c r="I18" i="15"/>
  <c r="H18" i="15"/>
  <c r="G18" i="15"/>
  <c r="I17" i="15"/>
  <c r="H17" i="15"/>
  <c r="G17" i="15"/>
  <c r="I16" i="15"/>
  <c r="H16" i="15"/>
  <c r="G16" i="15"/>
  <c r="I14" i="15"/>
  <c r="H14" i="15"/>
  <c r="G14" i="15"/>
  <c r="I15" i="15"/>
  <c r="H15" i="15"/>
  <c r="G15" i="15"/>
  <c r="A14" i="15"/>
  <c r="A15" i="15" s="1"/>
  <c r="A16" i="15" s="1"/>
  <c r="A17" i="15" s="1"/>
  <c r="A18" i="15" s="1"/>
  <c r="A19" i="15" s="1"/>
  <c r="A20" i="15" s="1"/>
  <c r="A21" i="15" s="1"/>
  <c r="A22" i="15" s="1"/>
  <c r="A23" i="15" s="1"/>
  <c r="I31" i="14"/>
  <c r="H31" i="14"/>
  <c r="G31" i="14"/>
  <c r="I22" i="14"/>
  <c r="H22" i="14"/>
  <c r="G22" i="14"/>
  <c r="I17" i="14"/>
  <c r="H17" i="14"/>
  <c r="G17" i="14"/>
  <c r="I15" i="14"/>
  <c r="H15" i="14"/>
  <c r="G15" i="14"/>
  <c r="I30" i="14"/>
  <c r="H30" i="14"/>
  <c r="G30" i="14"/>
  <c r="I28" i="14"/>
  <c r="H28" i="14"/>
  <c r="G28" i="14"/>
  <c r="I23" i="14"/>
  <c r="H23" i="14"/>
  <c r="G23" i="14"/>
  <c r="I29" i="14"/>
  <c r="H29" i="14"/>
  <c r="G29" i="14"/>
  <c r="I20" i="14"/>
  <c r="H20" i="14"/>
  <c r="G20" i="14"/>
  <c r="I18" i="14"/>
  <c r="H18" i="14"/>
  <c r="G18" i="14"/>
  <c r="I16" i="14"/>
  <c r="H16" i="14"/>
  <c r="G16" i="14"/>
  <c r="I27" i="14"/>
  <c r="H27" i="14"/>
  <c r="G27" i="14"/>
  <c r="I32" i="14"/>
  <c r="H32" i="14"/>
  <c r="G32" i="14"/>
  <c r="I26" i="14"/>
  <c r="H26" i="14"/>
  <c r="G26" i="14"/>
  <c r="I25" i="14"/>
  <c r="H25" i="14"/>
  <c r="G25" i="14"/>
  <c r="I21" i="14"/>
  <c r="H21" i="14"/>
  <c r="G21" i="14"/>
  <c r="I24" i="14"/>
  <c r="H24" i="14"/>
  <c r="G24" i="14"/>
  <c r="A14" i="14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14" i="13"/>
  <c r="G14" i="13"/>
  <c r="H14" i="13"/>
  <c r="I14" i="13"/>
  <c r="A15" i="13"/>
  <c r="A16" i="13" s="1"/>
  <c r="A17" i="13" s="1"/>
  <c r="A18" i="13" s="1"/>
  <c r="A19" i="13" s="1"/>
  <c r="A20" i="13" s="1"/>
  <c r="A21" i="13" s="1"/>
  <c r="A22" i="13" s="1"/>
  <c r="A23" i="13" s="1"/>
  <c r="G15" i="13"/>
  <c r="H15" i="13"/>
  <c r="I15" i="13"/>
  <c r="G16" i="13"/>
  <c r="H16" i="13"/>
  <c r="I16" i="13"/>
  <c r="G17" i="13"/>
  <c r="H17" i="13"/>
  <c r="I17" i="13"/>
  <c r="G18" i="13"/>
  <c r="H18" i="13"/>
  <c r="I18" i="13"/>
  <c r="G19" i="13"/>
  <c r="H19" i="13"/>
  <c r="I19" i="13"/>
  <c r="G20" i="13"/>
  <c r="H20" i="13"/>
  <c r="I20" i="13"/>
  <c r="G21" i="13"/>
  <c r="H21" i="13"/>
  <c r="I21" i="13"/>
  <c r="G22" i="13"/>
  <c r="H22" i="13"/>
  <c r="I22" i="13"/>
  <c r="G23" i="13"/>
  <c r="H23" i="13"/>
  <c r="I23" i="13"/>
  <c r="I31" i="12"/>
  <c r="H31" i="12"/>
  <c r="G31" i="12"/>
  <c r="I37" i="12"/>
  <c r="H37" i="12"/>
  <c r="G37" i="12"/>
  <c r="I29" i="12"/>
  <c r="H29" i="12"/>
  <c r="G29" i="12"/>
  <c r="I36" i="12"/>
  <c r="H36" i="12"/>
  <c r="G36" i="12"/>
  <c r="I30" i="12"/>
  <c r="H30" i="12"/>
  <c r="G30" i="12"/>
  <c r="I28" i="12"/>
  <c r="H28" i="12"/>
  <c r="G28" i="12"/>
  <c r="I27" i="12"/>
  <c r="H27" i="12"/>
  <c r="G27" i="12"/>
  <c r="I25" i="12"/>
  <c r="H25" i="12"/>
  <c r="G25" i="12"/>
  <c r="I24" i="12"/>
  <c r="H24" i="12"/>
  <c r="G24" i="12"/>
  <c r="I34" i="12"/>
  <c r="H34" i="12"/>
  <c r="G34" i="12"/>
  <c r="I17" i="12"/>
  <c r="H17" i="12"/>
  <c r="G17" i="12"/>
  <c r="I21" i="12"/>
  <c r="H21" i="12"/>
  <c r="G21" i="12"/>
  <c r="I38" i="12"/>
  <c r="H38" i="12"/>
  <c r="G38" i="12"/>
  <c r="I16" i="12"/>
  <c r="H16" i="12"/>
  <c r="G16" i="12"/>
  <c r="I18" i="12"/>
  <c r="H18" i="12"/>
  <c r="G18" i="12"/>
  <c r="I26" i="12"/>
  <c r="H26" i="12"/>
  <c r="G26" i="12"/>
  <c r="I20" i="12"/>
  <c r="H20" i="12"/>
  <c r="G20" i="12"/>
  <c r="I23" i="12"/>
  <c r="H23" i="12"/>
  <c r="G23" i="12"/>
  <c r="I33" i="12"/>
  <c r="H33" i="12"/>
  <c r="G33" i="12"/>
  <c r="I15" i="12"/>
  <c r="H15" i="12"/>
  <c r="G15" i="12"/>
  <c r="I14" i="12"/>
  <c r="H14" i="12"/>
  <c r="G14" i="12"/>
  <c r="I19" i="12"/>
  <c r="H19" i="12"/>
  <c r="G19" i="12"/>
  <c r="A14" i="12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I69" i="11"/>
  <c r="H69" i="11"/>
  <c r="G69" i="11"/>
  <c r="I47" i="11"/>
  <c r="H47" i="11"/>
  <c r="G47" i="11"/>
  <c r="I68" i="11"/>
  <c r="H68" i="11"/>
  <c r="G68" i="11"/>
  <c r="I28" i="11"/>
  <c r="H28" i="11"/>
  <c r="G28" i="11"/>
  <c r="I72" i="11"/>
  <c r="H72" i="11"/>
  <c r="G72" i="11"/>
  <c r="I61" i="11"/>
  <c r="H61" i="11"/>
  <c r="G61" i="11"/>
  <c r="I24" i="11"/>
  <c r="H24" i="11"/>
  <c r="G24" i="11"/>
  <c r="I35" i="11"/>
  <c r="H35" i="11"/>
  <c r="G35" i="11"/>
  <c r="I34" i="11"/>
  <c r="H34" i="11"/>
  <c r="G34" i="11"/>
  <c r="I65" i="11"/>
  <c r="H65" i="11"/>
  <c r="G65" i="11"/>
  <c r="I37" i="11"/>
  <c r="H37" i="11"/>
  <c r="G37" i="11"/>
  <c r="I44" i="11"/>
  <c r="H44" i="11"/>
  <c r="G44" i="11"/>
  <c r="I27" i="11"/>
  <c r="H27" i="11"/>
  <c r="G27" i="11"/>
  <c r="I21" i="11"/>
  <c r="H21" i="11"/>
  <c r="G21" i="11"/>
  <c r="I48" i="11"/>
  <c r="H48" i="11"/>
  <c r="G48" i="11"/>
  <c r="I62" i="11"/>
  <c r="H62" i="11"/>
  <c r="G62" i="11"/>
  <c r="I70" i="11"/>
  <c r="H70" i="11"/>
  <c r="G70" i="11"/>
  <c r="I31" i="11"/>
  <c r="H31" i="11"/>
  <c r="G31" i="11"/>
  <c r="I63" i="11"/>
  <c r="H63" i="11"/>
  <c r="G63" i="11"/>
  <c r="I32" i="11"/>
  <c r="H32" i="11"/>
  <c r="G32" i="11"/>
  <c r="I58" i="11"/>
  <c r="H58" i="11"/>
  <c r="G58" i="11"/>
  <c r="I59" i="11"/>
  <c r="H59" i="11"/>
  <c r="G59" i="11"/>
  <c r="I43" i="11"/>
  <c r="H43" i="11"/>
  <c r="G43" i="11"/>
  <c r="I71" i="11"/>
  <c r="H71" i="11"/>
  <c r="G71" i="11"/>
  <c r="I60" i="11"/>
  <c r="H60" i="11"/>
  <c r="G60" i="11"/>
  <c r="I40" i="11"/>
  <c r="H40" i="11"/>
  <c r="G40" i="11"/>
  <c r="I38" i="11"/>
  <c r="H38" i="11"/>
  <c r="G38" i="11"/>
  <c r="I29" i="11"/>
  <c r="H29" i="11"/>
  <c r="G29" i="11"/>
  <c r="I64" i="11"/>
  <c r="H64" i="11"/>
  <c r="G64" i="11"/>
  <c r="I25" i="11"/>
  <c r="H25" i="11"/>
  <c r="G25" i="11"/>
  <c r="I52" i="11"/>
  <c r="H52" i="11"/>
  <c r="G52" i="11"/>
  <c r="I22" i="11"/>
  <c r="H22" i="11"/>
  <c r="G22" i="11"/>
  <c r="I18" i="11"/>
  <c r="H18" i="11"/>
  <c r="G18" i="11"/>
  <c r="I30" i="11"/>
  <c r="H30" i="11"/>
  <c r="G30" i="11"/>
  <c r="I19" i="11"/>
  <c r="H19" i="11"/>
  <c r="G19" i="11"/>
  <c r="I15" i="11"/>
  <c r="H15" i="11"/>
  <c r="G15" i="11"/>
  <c r="I51" i="11"/>
  <c r="H51" i="11"/>
  <c r="G51" i="11"/>
  <c r="I20" i="11"/>
  <c r="H20" i="11"/>
  <c r="G20" i="11"/>
  <c r="I53" i="11"/>
  <c r="H53" i="11"/>
  <c r="G53" i="11"/>
  <c r="I50" i="11"/>
  <c r="H50" i="11"/>
  <c r="G50" i="11"/>
  <c r="I16" i="11"/>
  <c r="H16" i="11"/>
  <c r="G16" i="11"/>
  <c r="I14" i="11"/>
  <c r="H14" i="11"/>
  <c r="G14" i="11"/>
  <c r="A14" i="1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58" i="11" s="1"/>
  <c r="A59" i="11" s="1"/>
  <c r="A60" i="11" s="1"/>
  <c r="A61" i="11" s="1"/>
  <c r="A62" i="11" s="1"/>
  <c r="A63" i="11" s="1"/>
  <c r="A64" i="11" s="1"/>
  <c r="A65" i="11" s="1"/>
  <c r="A66" i="11" s="1"/>
  <c r="A67" i="11" s="1"/>
  <c r="A68" i="11" s="1"/>
  <c r="A69" i="11" s="1"/>
  <c r="A70" i="11" s="1"/>
  <c r="A71" i="11" s="1"/>
  <c r="A72" i="11" s="1"/>
  <c r="A73" i="11" s="1"/>
  <c r="I23" i="10"/>
  <c r="H23" i="10"/>
  <c r="G23" i="10"/>
  <c r="I22" i="10"/>
  <c r="H22" i="10"/>
  <c r="G22" i="10"/>
  <c r="I21" i="10"/>
  <c r="H21" i="10"/>
  <c r="G21" i="10"/>
  <c r="I20" i="10"/>
  <c r="H20" i="10"/>
  <c r="G20" i="10"/>
  <c r="I19" i="10"/>
  <c r="H19" i="10"/>
  <c r="G19" i="10"/>
  <c r="I18" i="10"/>
  <c r="H18" i="10"/>
  <c r="G18" i="10"/>
  <c r="I17" i="10"/>
  <c r="H17" i="10"/>
  <c r="G17" i="10"/>
  <c r="I15" i="10"/>
  <c r="H15" i="10"/>
  <c r="G15" i="10"/>
  <c r="I14" i="10"/>
  <c r="H14" i="10"/>
  <c r="G14" i="10"/>
  <c r="I16" i="10"/>
  <c r="H16" i="10"/>
  <c r="G16" i="10"/>
  <c r="A14" i="10"/>
  <c r="A15" i="10" s="1"/>
  <c r="A16" i="10" s="1"/>
  <c r="A17" i="10" s="1"/>
  <c r="A18" i="10" s="1"/>
  <c r="A19" i="10" s="1"/>
  <c r="A20" i="10" s="1"/>
  <c r="A21" i="10" s="1"/>
  <c r="A22" i="10" s="1"/>
  <c r="A23" i="10" s="1"/>
  <c r="A14" i="9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2" i="9" s="1"/>
  <c r="A63" i="9" s="1"/>
  <c r="A64" i="9" s="1"/>
  <c r="A65" i="9" s="1"/>
  <c r="A66" i="9" s="1"/>
  <c r="A67" i="9" s="1"/>
  <c r="A68" i="9" s="1"/>
  <c r="A69" i="9" s="1"/>
  <c r="A70" i="9" s="1"/>
  <c r="A71" i="9" s="1"/>
  <c r="A72" i="9" s="1"/>
  <c r="A73" i="9" s="1"/>
  <c r="A74" i="9" s="1"/>
  <c r="A75" i="9" s="1"/>
  <c r="A76" i="9" s="1"/>
  <c r="A77" i="9" s="1"/>
  <c r="A78" i="9" s="1"/>
  <c r="A79" i="9" s="1"/>
  <c r="A80" i="9" s="1"/>
  <c r="A81" i="9" s="1"/>
  <c r="A82" i="9" s="1"/>
  <c r="A83" i="9" s="1"/>
  <c r="A84" i="9" s="1"/>
  <c r="A85" i="9" s="1"/>
  <c r="A86" i="9" s="1"/>
  <c r="A87" i="9" s="1"/>
  <c r="A88" i="9" s="1"/>
  <c r="A89" i="9" s="1"/>
  <c r="A90" i="9" s="1"/>
  <c r="A91" i="9" s="1"/>
  <c r="A92" i="9" s="1"/>
  <c r="A93" i="9" s="1"/>
  <c r="A94" i="9" s="1"/>
  <c r="A95" i="9" s="1"/>
  <c r="A96" i="9" s="1"/>
  <c r="A97" i="9" s="1"/>
  <c r="A98" i="9" s="1"/>
  <c r="A99" i="9" s="1"/>
  <c r="A100" i="9" s="1"/>
  <c r="A101" i="9" s="1"/>
  <c r="A102" i="9" s="1"/>
  <c r="A103" i="9" s="1"/>
  <c r="A104" i="9" s="1"/>
  <c r="A105" i="9" s="1"/>
  <c r="A106" i="9" s="1"/>
  <c r="A107" i="9" s="1"/>
  <c r="A108" i="9" s="1"/>
  <c r="A109" i="9" s="1"/>
  <c r="A110" i="9" s="1"/>
  <c r="A111" i="9" s="1"/>
  <c r="A112" i="9" s="1"/>
  <c r="A113" i="9" s="1"/>
  <c r="A114" i="9" s="1"/>
  <c r="A115" i="9" s="1"/>
  <c r="A116" i="9" s="1"/>
  <c r="A117" i="9" s="1"/>
  <c r="A118" i="9" s="1"/>
  <c r="A119" i="9" s="1"/>
  <c r="A120" i="9" s="1"/>
  <c r="A121" i="9" s="1"/>
  <c r="A122" i="9" s="1"/>
  <c r="G14" i="9"/>
  <c r="H14" i="9"/>
  <c r="I14" i="9"/>
  <c r="G20" i="9"/>
  <c r="H20" i="9"/>
  <c r="I20" i="9"/>
  <c r="G17" i="9"/>
  <c r="H17" i="9"/>
  <c r="I17" i="9"/>
  <c r="G16" i="9"/>
  <c r="H16" i="9"/>
  <c r="I16" i="9"/>
  <c r="G19" i="9"/>
  <c r="H19" i="9"/>
  <c r="I19" i="9"/>
  <c r="G15" i="9"/>
  <c r="H15" i="9"/>
  <c r="I15" i="9"/>
  <c r="G47" i="9"/>
  <c r="H47" i="9"/>
  <c r="I47" i="9"/>
  <c r="G45" i="9"/>
  <c r="H45" i="9"/>
  <c r="I45" i="9"/>
  <c r="G24" i="9"/>
  <c r="H24" i="9"/>
  <c r="I24" i="9"/>
  <c r="G18" i="9"/>
  <c r="H18" i="9"/>
  <c r="I18" i="9"/>
  <c r="G27" i="9"/>
  <c r="H27" i="9"/>
  <c r="I27" i="9"/>
  <c r="G49" i="9"/>
  <c r="H49" i="9"/>
  <c r="I49" i="9"/>
  <c r="G31" i="9"/>
  <c r="H31" i="9"/>
  <c r="I31" i="9"/>
  <c r="G56" i="9"/>
  <c r="H56" i="9"/>
  <c r="I56" i="9"/>
  <c r="G84" i="9"/>
  <c r="H84" i="9"/>
  <c r="I84" i="9"/>
  <c r="G29" i="9"/>
  <c r="H29" i="9"/>
  <c r="I29" i="9"/>
  <c r="G83" i="9"/>
  <c r="H83" i="9"/>
  <c r="I83" i="9"/>
  <c r="G38" i="9"/>
  <c r="H38" i="9"/>
  <c r="I38" i="9"/>
  <c r="G30" i="9"/>
  <c r="H30" i="9"/>
  <c r="I30" i="9"/>
  <c r="G54" i="9"/>
  <c r="H54" i="9"/>
  <c r="I54" i="9"/>
  <c r="G80" i="9"/>
  <c r="H80" i="9"/>
  <c r="I80" i="9"/>
  <c r="G33" i="9"/>
  <c r="H33" i="9"/>
  <c r="I33" i="9"/>
  <c r="G51" i="9"/>
  <c r="H51" i="9"/>
  <c r="I51" i="9"/>
  <c r="G40" i="9"/>
  <c r="H40" i="9"/>
  <c r="I40" i="9"/>
  <c r="G98" i="9"/>
  <c r="H98" i="9"/>
  <c r="I98" i="9"/>
  <c r="G35" i="9"/>
  <c r="H35" i="9"/>
  <c r="I35" i="9"/>
  <c r="G53" i="9"/>
  <c r="H53" i="9"/>
  <c r="I53" i="9"/>
  <c r="G37" i="9"/>
  <c r="H37" i="9"/>
  <c r="I37" i="9"/>
  <c r="G60" i="9"/>
  <c r="H60" i="9"/>
  <c r="I60" i="9"/>
  <c r="G59" i="9"/>
  <c r="H59" i="9"/>
  <c r="I59" i="9"/>
  <c r="G94" i="9"/>
  <c r="H94" i="9"/>
  <c r="I94" i="9"/>
  <c r="G61" i="9"/>
  <c r="H61" i="9"/>
  <c r="I61" i="9"/>
  <c r="G62" i="9"/>
  <c r="H62" i="9"/>
  <c r="I62" i="9"/>
  <c r="G91" i="9"/>
  <c r="H91" i="9"/>
  <c r="I91" i="9"/>
  <c r="G46" i="9"/>
  <c r="H46" i="9"/>
  <c r="I46" i="9"/>
  <c r="G146" i="9"/>
  <c r="H146" i="9"/>
  <c r="I146" i="9"/>
  <c r="G43" i="9"/>
  <c r="H43" i="9"/>
  <c r="I43" i="9"/>
  <c r="G73" i="9"/>
  <c r="H73" i="9"/>
  <c r="I73" i="9"/>
  <c r="G28" i="9"/>
  <c r="H28" i="9"/>
  <c r="I28" i="9"/>
  <c r="G82" i="9"/>
  <c r="H82" i="9"/>
  <c r="I82" i="9"/>
  <c r="G26" i="9"/>
  <c r="H26" i="9"/>
  <c r="I26" i="9"/>
  <c r="G64" i="9"/>
  <c r="H64" i="9"/>
  <c r="I64" i="9"/>
  <c r="G87" i="9"/>
  <c r="H87" i="9"/>
  <c r="I87" i="9"/>
  <c r="G113" i="9"/>
  <c r="H113" i="9"/>
  <c r="I113" i="9"/>
  <c r="G52" i="9"/>
  <c r="H52" i="9"/>
  <c r="I52" i="9"/>
  <c r="G130" i="9"/>
  <c r="H130" i="9"/>
  <c r="I130" i="9"/>
  <c r="G71" i="9"/>
  <c r="H71" i="9"/>
  <c r="I71" i="9"/>
  <c r="G111" i="9"/>
  <c r="H111" i="9"/>
  <c r="I111" i="9"/>
  <c r="G92" i="9"/>
  <c r="H92" i="9"/>
  <c r="I92" i="9"/>
  <c r="G50" i="9"/>
  <c r="H50" i="9"/>
  <c r="I50" i="9"/>
  <c r="A123" i="9"/>
  <c r="A124" i="9" s="1"/>
  <c r="A125" i="9" s="1"/>
  <c r="A126" i="9" s="1"/>
  <c r="A127" i="9" s="1"/>
  <c r="A128" i="9" s="1"/>
  <c r="A129" i="9" s="1"/>
  <c r="A130" i="9" s="1"/>
  <c r="A131" i="9" s="1"/>
  <c r="A132" i="9" s="1"/>
  <c r="A133" i="9" s="1"/>
  <c r="A134" i="9" s="1"/>
  <c r="A135" i="9" s="1"/>
  <c r="A136" i="9" s="1"/>
  <c r="A137" i="9" s="1"/>
  <c r="A138" i="9" s="1"/>
  <c r="A139" i="9" s="1"/>
  <c r="A140" i="9" s="1"/>
  <c r="A141" i="9" s="1"/>
  <c r="A142" i="9" s="1"/>
  <c r="A143" i="9" s="1"/>
  <c r="A144" i="9" s="1"/>
  <c r="A145" i="9" s="1"/>
  <c r="A146" i="9" s="1"/>
  <c r="A147" i="9" s="1"/>
  <c r="A148" i="9" s="1"/>
  <c r="A149" i="9" s="1"/>
  <c r="A150" i="9" s="1"/>
  <c r="A151" i="9" s="1"/>
  <c r="A152" i="9" s="1"/>
  <c r="A153" i="9" s="1"/>
  <c r="G23" i="9"/>
  <c r="H23" i="9"/>
  <c r="I23" i="9"/>
  <c r="G65" i="9"/>
  <c r="H65" i="9"/>
  <c r="I65" i="9"/>
  <c r="G69" i="9"/>
  <c r="H69" i="9"/>
  <c r="I69" i="9"/>
  <c r="G107" i="9"/>
  <c r="H107" i="9"/>
  <c r="I107" i="9"/>
  <c r="A14" i="8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K20" i="7"/>
  <c r="J20" i="7"/>
  <c r="I20" i="7"/>
  <c r="H20" i="7"/>
  <c r="G20" i="7"/>
  <c r="K23" i="7"/>
  <c r="J23" i="7"/>
  <c r="I23" i="7"/>
  <c r="H23" i="7"/>
  <c r="G23" i="7"/>
  <c r="K19" i="7"/>
  <c r="J19" i="7"/>
  <c r="I19" i="7"/>
  <c r="H19" i="7"/>
  <c r="G19" i="7"/>
  <c r="K18" i="7"/>
  <c r="J18" i="7"/>
  <c r="I18" i="7"/>
  <c r="H18" i="7"/>
  <c r="G18" i="7"/>
  <c r="K15" i="7"/>
  <c r="J15" i="7"/>
  <c r="I15" i="7"/>
  <c r="H15" i="7"/>
  <c r="G15" i="7"/>
  <c r="K14" i="7"/>
  <c r="J14" i="7"/>
  <c r="I14" i="7"/>
  <c r="H14" i="7"/>
  <c r="G14" i="7"/>
  <c r="K16" i="7"/>
  <c r="J16" i="7"/>
  <c r="I16" i="7"/>
  <c r="H16" i="7"/>
  <c r="G16" i="7"/>
  <c r="K22" i="7"/>
  <c r="J22" i="7"/>
  <c r="I22" i="7"/>
  <c r="H22" i="7"/>
  <c r="G22" i="7"/>
  <c r="K21" i="7"/>
  <c r="J21" i="7"/>
  <c r="I21" i="7"/>
  <c r="H21" i="7"/>
  <c r="G21" i="7"/>
  <c r="A14" i="7"/>
  <c r="A15" i="7" s="1"/>
  <c r="A16" i="7" s="1"/>
  <c r="A17" i="7" s="1"/>
  <c r="A18" i="7" s="1"/>
  <c r="A19" i="7" s="1"/>
  <c r="A20" i="7" s="1"/>
  <c r="A21" i="7" s="1"/>
  <c r="A22" i="7" s="1"/>
  <c r="A23" i="7" s="1"/>
  <c r="J30" i="6"/>
  <c r="K21" i="6"/>
  <c r="J21" i="6"/>
  <c r="I21" i="6"/>
  <c r="H21" i="6"/>
  <c r="G21" i="6"/>
  <c r="K27" i="6"/>
  <c r="J27" i="6"/>
  <c r="I27" i="6"/>
  <c r="H27" i="6"/>
  <c r="G27" i="6"/>
  <c r="K53" i="6"/>
  <c r="J53" i="6"/>
  <c r="I53" i="6"/>
  <c r="H53" i="6"/>
  <c r="G53" i="6"/>
  <c r="K50" i="6"/>
  <c r="J50" i="6"/>
  <c r="I50" i="6"/>
  <c r="H50" i="6"/>
  <c r="G50" i="6"/>
  <c r="K48" i="6"/>
  <c r="J48" i="6"/>
  <c r="I48" i="6"/>
  <c r="H48" i="6"/>
  <c r="G48" i="6"/>
  <c r="K44" i="6"/>
  <c r="J44" i="6"/>
  <c r="I44" i="6"/>
  <c r="H44" i="6"/>
  <c r="G44" i="6"/>
  <c r="K40" i="6"/>
  <c r="J40" i="6"/>
  <c r="I40" i="6"/>
  <c r="H40" i="6"/>
  <c r="G40" i="6"/>
  <c r="K62" i="6"/>
  <c r="J62" i="6"/>
  <c r="I62" i="6"/>
  <c r="H62" i="6"/>
  <c r="G62" i="6"/>
  <c r="K17" i="6"/>
  <c r="J17" i="6"/>
  <c r="I17" i="6"/>
  <c r="H17" i="6"/>
  <c r="G17" i="6"/>
  <c r="K61" i="6"/>
  <c r="J61" i="6"/>
  <c r="I61" i="6"/>
  <c r="H61" i="6"/>
  <c r="G61" i="6"/>
  <c r="K25" i="6"/>
  <c r="J25" i="6"/>
  <c r="I25" i="6"/>
  <c r="H25" i="6"/>
  <c r="G25" i="6"/>
  <c r="K29" i="6"/>
  <c r="J29" i="6"/>
  <c r="I29" i="6"/>
  <c r="H29" i="6"/>
  <c r="G29" i="6"/>
  <c r="K51" i="6"/>
  <c r="J51" i="6"/>
  <c r="I51" i="6"/>
  <c r="H51" i="6"/>
  <c r="G51" i="6"/>
  <c r="K55" i="6"/>
  <c r="J55" i="6"/>
  <c r="I55" i="6"/>
  <c r="H55" i="6"/>
  <c r="G55" i="6"/>
  <c r="K26" i="6"/>
  <c r="J26" i="6"/>
  <c r="I26" i="6"/>
  <c r="H26" i="6"/>
  <c r="G26" i="6"/>
  <c r="K28" i="6"/>
  <c r="J28" i="6"/>
  <c r="I28" i="6"/>
  <c r="H28" i="6"/>
  <c r="G28" i="6"/>
  <c r="K58" i="6"/>
  <c r="J58" i="6"/>
  <c r="I58" i="6"/>
  <c r="H58" i="6"/>
  <c r="G58" i="6"/>
  <c r="K34" i="6"/>
  <c r="J34" i="6"/>
  <c r="I34" i="6"/>
  <c r="H34" i="6"/>
  <c r="G34" i="6"/>
  <c r="K57" i="6"/>
  <c r="J57" i="6"/>
  <c r="I57" i="6"/>
  <c r="H57" i="6"/>
  <c r="G57" i="6"/>
  <c r="K36" i="6"/>
  <c r="J36" i="6"/>
  <c r="I36" i="6"/>
  <c r="H36" i="6"/>
  <c r="G36" i="6"/>
  <c r="K43" i="6"/>
  <c r="J43" i="6"/>
  <c r="I43" i="6"/>
  <c r="H43" i="6"/>
  <c r="G43" i="6"/>
  <c r="K65" i="6"/>
  <c r="J65" i="6"/>
  <c r="I65" i="6"/>
  <c r="H65" i="6"/>
  <c r="G65" i="6"/>
  <c r="K38" i="6"/>
  <c r="J38" i="6"/>
  <c r="I38" i="6"/>
  <c r="H38" i="6"/>
  <c r="G38" i="6"/>
  <c r="K24" i="6"/>
  <c r="J24" i="6"/>
  <c r="I24" i="6"/>
  <c r="H24" i="6"/>
  <c r="G24" i="6"/>
  <c r="K33" i="6"/>
  <c r="J33" i="6"/>
  <c r="I33" i="6"/>
  <c r="H33" i="6"/>
  <c r="G33" i="6"/>
  <c r="K22" i="6"/>
  <c r="J22" i="6"/>
  <c r="I22" i="6"/>
  <c r="H22" i="6"/>
  <c r="G22" i="6"/>
  <c r="K42" i="6"/>
  <c r="J42" i="6"/>
  <c r="I42" i="6"/>
  <c r="H42" i="6"/>
  <c r="G42" i="6"/>
  <c r="K35" i="6"/>
  <c r="J35" i="6"/>
  <c r="I35" i="6"/>
  <c r="H35" i="6"/>
  <c r="G35" i="6"/>
  <c r="K39" i="6"/>
  <c r="J39" i="6"/>
  <c r="I39" i="6"/>
  <c r="H39" i="6"/>
  <c r="G39" i="6"/>
  <c r="K37" i="6"/>
  <c r="J37" i="6"/>
  <c r="I37" i="6"/>
  <c r="H37" i="6"/>
  <c r="G37" i="6"/>
  <c r="K20" i="6"/>
  <c r="J20" i="6"/>
  <c r="I20" i="6"/>
  <c r="H20" i="6"/>
  <c r="G20" i="6"/>
  <c r="K23" i="6"/>
  <c r="J23" i="6"/>
  <c r="I23" i="6"/>
  <c r="H23" i="6"/>
  <c r="G23" i="6"/>
  <c r="K54" i="6"/>
  <c r="J54" i="6"/>
  <c r="I54" i="6"/>
  <c r="H54" i="6"/>
  <c r="G54" i="6"/>
  <c r="K30" i="6"/>
  <c r="I30" i="6"/>
  <c r="H30" i="6"/>
  <c r="G30" i="6"/>
  <c r="K64" i="6"/>
  <c r="J64" i="6"/>
  <c r="I64" i="6"/>
  <c r="H64" i="6"/>
  <c r="G64" i="6"/>
  <c r="K32" i="6"/>
  <c r="J32" i="6"/>
  <c r="I32" i="6"/>
  <c r="H32" i="6"/>
  <c r="G32" i="6"/>
  <c r="K16" i="6"/>
  <c r="J16" i="6"/>
  <c r="I16" i="6"/>
  <c r="H16" i="6"/>
  <c r="G16" i="6"/>
  <c r="K52" i="6"/>
  <c r="J52" i="6"/>
  <c r="I52" i="6"/>
  <c r="H52" i="6"/>
  <c r="G52" i="6"/>
  <c r="K15" i="6"/>
  <c r="J15" i="6"/>
  <c r="I15" i="6"/>
  <c r="H15" i="6"/>
  <c r="G15" i="6"/>
  <c r="K14" i="6"/>
  <c r="J14" i="6"/>
  <c r="I14" i="6"/>
  <c r="H14" i="6"/>
  <c r="G14" i="6"/>
  <c r="A14" i="6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K22" i="5"/>
  <c r="J22" i="5"/>
  <c r="I22" i="5"/>
  <c r="H22" i="5"/>
  <c r="G22" i="5"/>
  <c r="K14" i="5"/>
  <c r="J14" i="5"/>
  <c r="I14" i="5"/>
  <c r="H14" i="5"/>
  <c r="G14" i="5"/>
  <c r="K23" i="5"/>
  <c r="J23" i="5"/>
  <c r="I23" i="5"/>
  <c r="H23" i="5"/>
  <c r="G23" i="5"/>
  <c r="K32" i="5"/>
  <c r="J32" i="5"/>
  <c r="I32" i="5"/>
  <c r="H32" i="5"/>
  <c r="G32" i="5"/>
  <c r="K17" i="5"/>
  <c r="J17" i="5"/>
  <c r="I17" i="5"/>
  <c r="H17" i="5"/>
  <c r="G17" i="5"/>
  <c r="K19" i="5"/>
  <c r="J19" i="5"/>
  <c r="I19" i="5"/>
  <c r="H19" i="5"/>
  <c r="G19" i="5"/>
  <c r="K16" i="5"/>
  <c r="J16" i="5"/>
  <c r="I16" i="5"/>
  <c r="H16" i="5"/>
  <c r="G16" i="5"/>
  <c r="K15" i="5"/>
  <c r="J15" i="5"/>
  <c r="I15" i="5"/>
  <c r="H15" i="5"/>
  <c r="G15" i="5"/>
  <c r="K21" i="5"/>
  <c r="J21" i="5"/>
  <c r="I21" i="5"/>
  <c r="H21" i="5"/>
  <c r="G21" i="5"/>
  <c r="A14" i="5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K80" i="4"/>
  <c r="J80" i="4"/>
  <c r="I80" i="4"/>
  <c r="H80" i="4"/>
  <c r="G80" i="4"/>
  <c r="K196" i="4"/>
  <c r="J196" i="4"/>
  <c r="I196" i="4"/>
  <c r="H196" i="4"/>
  <c r="G196" i="4"/>
  <c r="K214" i="4"/>
  <c r="J214" i="4"/>
  <c r="I214" i="4"/>
  <c r="H214" i="4"/>
  <c r="G214" i="4"/>
  <c r="K173" i="4"/>
  <c r="J173" i="4"/>
  <c r="I173" i="4"/>
  <c r="H173" i="4"/>
  <c r="G173" i="4"/>
  <c r="K258" i="4"/>
  <c r="J258" i="4"/>
  <c r="I258" i="4"/>
  <c r="H258" i="4"/>
  <c r="G258" i="4"/>
  <c r="K243" i="4"/>
  <c r="J243" i="4"/>
  <c r="I243" i="4"/>
  <c r="H243" i="4"/>
  <c r="G243" i="4"/>
  <c r="K54" i="4"/>
  <c r="J54" i="4"/>
  <c r="I54" i="4"/>
  <c r="H54" i="4"/>
  <c r="G54" i="4"/>
  <c r="K202" i="4"/>
  <c r="J202" i="4"/>
  <c r="I202" i="4"/>
  <c r="H202" i="4"/>
  <c r="G202" i="4"/>
  <c r="K228" i="4"/>
  <c r="J228" i="4"/>
  <c r="I228" i="4"/>
  <c r="H228" i="4"/>
  <c r="G228" i="4"/>
  <c r="K124" i="4"/>
  <c r="J124" i="4"/>
  <c r="I124" i="4"/>
  <c r="H124" i="4"/>
  <c r="G124" i="4"/>
  <c r="K73" i="4"/>
  <c r="J73" i="4"/>
  <c r="I73" i="4"/>
  <c r="H73" i="4"/>
  <c r="G73" i="4"/>
  <c r="K78" i="4"/>
  <c r="J78" i="4"/>
  <c r="I78" i="4"/>
  <c r="H78" i="4"/>
  <c r="G78" i="4"/>
  <c r="K132" i="4"/>
  <c r="J132" i="4"/>
  <c r="I132" i="4"/>
  <c r="H132" i="4"/>
  <c r="G132" i="4"/>
  <c r="K136" i="4"/>
  <c r="J136" i="4"/>
  <c r="I136" i="4"/>
  <c r="H136" i="4"/>
  <c r="G136" i="4"/>
  <c r="K95" i="4"/>
  <c r="J95" i="4"/>
  <c r="I95" i="4"/>
  <c r="H95" i="4"/>
  <c r="G95" i="4"/>
  <c r="K114" i="4"/>
  <c r="J114" i="4"/>
  <c r="I114" i="4"/>
  <c r="H114" i="4"/>
  <c r="G114" i="4"/>
  <c r="K62" i="4"/>
  <c r="J62" i="4"/>
  <c r="I62" i="4"/>
  <c r="H62" i="4"/>
  <c r="G62" i="4"/>
  <c r="K203" i="4"/>
  <c r="J203" i="4"/>
  <c r="I203" i="4"/>
  <c r="H203" i="4"/>
  <c r="G203" i="4"/>
  <c r="K176" i="4"/>
  <c r="J176" i="4"/>
  <c r="I176" i="4"/>
  <c r="H176" i="4"/>
  <c r="G176" i="4"/>
  <c r="K135" i="4"/>
  <c r="J135" i="4"/>
  <c r="I135" i="4"/>
  <c r="H135" i="4"/>
  <c r="G135" i="4"/>
  <c r="K105" i="4"/>
  <c r="J105" i="4"/>
  <c r="I105" i="4"/>
  <c r="H105" i="4"/>
  <c r="G105" i="4"/>
  <c r="K107" i="4"/>
  <c r="J107" i="4"/>
  <c r="I107" i="4"/>
  <c r="H107" i="4"/>
  <c r="G107" i="4"/>
  <c r="K266" i="4"/>
  <c r="J266" i="4"/>
  <c r="I266" i="4"/>
  <c r="H266" i="4"/>
  <c r="G266" i="4"/>
  <c r="K20" i="4"/>
  <c r="J20" i="4"/>
  <c r="I20" i="4"/>
  <c r="H20" i="4"/>
  <c r="G20" i="4"/>
  <c r="K87" i="4"/>
  <c r="J87" i="4"/>
  <c r="I87" i="4"/>
  <c r="H87" i="4"/>
  <c r="G87" i="4"/>
  <c r="K238" i="4"/>
  <c r="J238" i="4"/>
  <c r="I238" i="4"/>
  <c r="H238" i="4"/>
  <c r="G238" i="4"/>
  <c r="K174" i="4"/>
  <c r="J174" i="4"/>
  <c r="I174" i="4"/>
  <c r="H174" i="4"/>
  <c r="G174" i="4"/>
  <c r="K142" i="4"/>
  <c r="J142" i="4"/>
  <c r="I142" i="4"/>
  <c r="H142" i="4"/>
  <c r="G142" i="4"/>
  <c r="K160" i="4"/>
  <c r="J160" i="4"/>
  <c r="I160" i="4"/>
  <c r="H160" i="4"/>
  <c r="G160" i="4"/>
  <c r="K145" i="4"/>
  <c r="J145" i="4"/>
  <c r="I145" i="4"/>
  <c r="H145" i="4"/>
  <c r="G145" i="4"/>
  <c r="K192" i="4"/>
  <c r="J192" i="4"/>
  <c r="I192" i="4"/>
  <c r="H192" i="4"/>
  <c r="G192" i="4"/>
  <c r="K153" i="4"/>
  <c r="J153" i="4"/>
  <c r="I153" i="4"/>
  <c r="H153" i="4"/>
  <c r="G153" i="4"/>
  <c r="K188" i="4"/>
  <c r="J188" i="4"/>
  <c r="I188" i="4"/>
  <c r="H188" i="4"/>
  <c r="G188" i="4"/>
  <c r="K99" i="4"/>
  <c r="J99" i="4"/>
  <c r="I99" i="4"/>
  <c r="H99" i="4"/>
  <c r="G99" i="4"/>
  <c r="K195" i="4"/>
  <c r="J195" i="4"/>
  <c r="I195" i="4"/>
  <c r="H195" i="4"/>
  <c r="G195" i="4"/>
  <c r="K169" i="4"/>
  <c r="J169" i="4"/>
  <c r="I169" i="4"/>
  <c r="H169" i="4"/>
  <c r="G169" i="4"/>
  <c r="K137" i="4"/>
  <c r="J137" i="4"/>
  <c r="I137" i="4"/>
  <c r="H137" i="4"/>
  <c r="G137" i="4"/>
  <c r="K183" i="4"/>
  <c r="J183" i="4"/>
  <c r="I183" i="4"/>
  <c r="H183" i="4"/>
  <c r="G183" i="4"/>
  <c r="K185" i="4"/>
  <c r="J185" i="4"/>
  <c r="I185" i="4"/>
  <c r="H185" i="4"/>
  <c r="G185" i="4"/>
  <c r="K104" i="4"/>
  <c r="J104" i="4"/>
  <c r="I104" i="4"/>
  <c r="H104" i="4"/>
  <c r="G104" i="4"/>
  <c r="K59" i="4"/>
  <c r="J59" i="4"/>
  <c r="I59" i="4"/>
  <c r="H59" i="4"/>
  <c r="G59" i="4"/>
  <c r="K147" i="4"/>
  <c r="J147" i="4"/>
  <c r="I147" i="4"/>
  <c r="H147" i="4"/>
  <c r="G147" i="4"/>
  <c r="K156" i="4"/>
  <c r="J156" i="4"/>
  <c r="I156" i="4"/>
  <c r="H156" i="4"/>
  <c r="G156" i="4"/>
  <c r="K23" i="4"/>
  <c r="J23" i="4"/>
  <c r="I23" i="4"/>
  <c r="H23" i="4"/>
  <c r="G23" i="4"/>
  <c r="K64" i="4"/>
  <c r="J64" i="4"/>
  <c r="I64" i="4"/>
  <c r="H64" i="4"/>
  <c r="G64" i="4"/>
  <c r="K140" i="4"/>
  <c r="J140" i="4"/>
  <c r="I140" i="4"/>
  <c r="H140" i="4"/>
  <c r="G140" i="4"/>
  <c r="K112" i="4"/>
  <c r="J112" i="4"/>
  <c r="I112" i="4"/>
  <c r="H112" i="4"/>
  <c r="G112" i="4"/>
  <c r="K42" i="4"/>
  <c r="J42" i="4"/>
  <c r="I42" i="4"/>
  <c r="H42" i="4"/>
  <c r="G42" i="4"/>
  <c r="K144" i="4"/>
  <c r="J144" i="4"/>
  <c r="I144" i="4"/>
  <c r="H144" i="4"/>
  <c r="G144" i="4"/>
  <c r="K184" i="4"/>
  <c r="J184" i="4"/>
  <c r="I184" i="4"/>
  <c r="H184" i="4"/>
  <c r="G184" i="4"/>
  <c r="K268" i="4"/>
  <c r="J268" i="4"/>
  <c r="I268" i="4"/>
  <c r="H268" i="4"/>
  <c r="G268" i="4"/>
  <c r="K28" i="4"/>
  <c r="J28" i="4"/>
  <c r="I28" i="4"/>
  <c r="H28" i="4"/>
  <c r="G28" i="4"/>
  <c r="K17" i="4"/>
  <c r="J17" i="4"/>
  <c r="I17" i="4"/>
  <c r="H17" i="4"/>
  <c r="G17" i="4"/>
  <c r="K201" i="4"/>
  <c r="J201" i="4"/>
  <c r="I201" i="4"/>
  <c r="H201" i="4"/>
  <c r="G201" i="4"/>
  <c r="K253" i="4"/>
  <c r="J253" i="4"/>
  <c r="I253" i="4"/>
  <c r="H253" i="4"/>
  <c r="G253" i="4"/>
  <c r="K157" i="4"/>
  <c r="J157" i="4"/>
  <c r="I157" i="4"/>
  <c r="H157" i="4"/>
  <c r="G157" i="4"/>
  <c r="K181" i="4"/>
  <c r="J181" i="4"/>
  <c r="I181" i="4"/>
  <c r="H181" i="4"/>
  <c r="G181" i="4"/>
  <c r="K69" i="4"/>
  <c r="J69" i="4"/>
  <c r="I69" i="4"/>
  <c r="H69" i="4"/>
  <c r="G69" i="4"/>
  <c r="K162" i="4"/>
  <c r="J162" i="4"/>
  <c r="I162" i="4"/>
  <c r="H162" i="4"/>
  <c r="G162" i="4"/>
  <c r="K155" i="4"/>
  <c r="J155" i="4"/>
  <c r="I155" i="4"/>
  <c r="H155" i="4"/>
  <c r="G155" i="4"/>
  <c r="K75" i="4"/>
  <c r="J75" i="4"/>
  <c r="I75" i="4"/>
  <c r="H75" i="4"/>
  <c r="G75" i="4"/>
  <c r="K67" i="4"/>
  <c r="J67" i="4"/>
  <c r="I67" i="4"/>
  <c r="H67" i="4"/>
  <c r="G67" i="4"/>
  <c r="K163" i="4"/>
  <c r="J163" i="4"/>
  <c r="I163" i="4"/>
  <c r="H163" i="4"/>
  <c r="G163" i="4"/>
  <c r="K118" i="4"/>
  <c r="J118" i="4"/>
  <c r="I118" i="4"/>
  <c r="H118" i="4"/>
  <c r="G118" i="4"/>
  <c r="K152" i="4"/>
  <c r="J152" i="4"/>
  <c r="I152" i="4"/>
  <c r="H152" i="4"/>
  <c r="G152" i="4"/>
  <c r="K68" i="4"/>
  <c r="J68" i="4"/>
  <c r="I68" i="4"/>
  <c r="H68" i="4"/>
  <c r="G68" i="4"/>
  <c r="K61" i="4"/>
  <c r="J61" i="4"/>
  <c r="I61" i="4"/>
  <c r="H61" i="4"/>
  <c r="G61" i="4"/>
  <c r="K120" i="4"/>
  <c r="J120" i="4"/>
  <c r="I120" i="4"/>
  <c r="H120" i="4"/>
  <c r="G120" i="4"/>
  <c r="K111" i="4"/>
  <c r="J111" i="4"/>
  <c r="I111" i="4"/>
  <c r="H111" i="4"/>
  <c r="G111" i="4"/>
  <c r="K151" i="4"/>
  <c r="J151" i="4"/>
  <c r="I151" i="4"/>
  <c r="H151" i="4"/>
  <c r="G151" i="4"/>
  <c r="K191" i="4"/>
  <c r="J191" i="4"/>
  <c r="I191" i="4"/>
  <c r="H191" i="4"/>
  <c r="G191" i="4"/>
  <c r="K113" i="4"/>
  <c r="J113" i="4"/>
  <c r="I113" i="4"/>
  <c r="H113" i="4"/>
  <c r="G113" i="4"/>
  <c r="K55" i="4"/>
  <c r="J55" i="4"/>
  <c r="I55" i="4"/>
  <c r="H55" i="4"/>
  <c r="G55" i="4"/>
  <c r="K66" i="4"/>
  <c r="J66" i="4"/>
  <c r="I66" i="4"/>
  <c r="H66" i="4"/>
  <c r="G66" i="4"/>
  <c r="K134" i="4"/>
  <c r="J134" i="4"/>
  <c r="I134" i="4"/>
  <c r="H134" i="4"/>
  <c r="G134" i="4"/>
  <c r="K90" i="4"/>
  <c r="J90" i="4"/>
  <c r="I90" i="4"/>
  <c r="H90" i="4"/>
  <c r="G90" i="4"/>
  <c r="K149" i="4"/>
  <c r="J149" i="4"/>
  <c r="I149" i="4"/>
  <c r="H149" i="4"/>
  <c r="G149" i="4"/>
  <c r="K56" i="4"/>
  <c r="J56" i="4"/>
  <c r="I56" i="4"/>
  <c r="H56" i="4"/>
  <c r="G56" i="4"/>
  <c r="K46" i="4"/>
  <c r="J46" i="4"/>
  <c r="I46" i="4"/>
  <c r="H46" i="4"/>
  <c r="G46" i="4"/>
  <c r="K51" i="4"/>
  <c r="J51" i="4"/>
  <c r="I51" i="4"/>
  <c r="H51" i="4"/>
  <c r="G51" i="4"/>
  <c r="K138" i="4"/>
  <c r="J138" i="4"/>
  <c r="I138" i="4"/>
  <c r="H138" i="4"/>
  <c r="G138" i="4"/>
  <c r="K32" i="4"/>
  <c r="J32" i="4"/>
  <c r="I32" i="4"/>
  <c r="H32" i="4"/>
  <c r="G32" i="4"/>
  <c r="K24" i="4"/>
  <c r="J24" i="4"/>
  <c r="I24" i="4"/>
  <c r="H24" i="4"/>
  <c r="G24" i="4"/>
  <c r="K36" i="4"/>
  <c r="J36" i="4"/>
  <c r="I36" i="4"/>
  <c r="H36" i="4"/>
  <c r="G36" i="4"/>
  <c r="F36" i="4"/>
  <c r="K26" i="4"/>
  <c r="J26" i="4"/>
  <c r="I26" i="4"/>
  <c r="H26" i="4"/>
  <c r="G26" i="4"/>
  <c r="K40" i="4"/>
  <c r="J40" i="4"/>
  <c r="I40" i="4"/>
  <c r="H40" i="4"/>
  <c r="G40" i="4"/>
  <c r="K109" i="4"/>
  <c r="J109" i="4"/>
  <c r="I109" i="4"/>
  <c r="H109" i="4"/>
  <c r="G109" i="4"/>
  <c r="K33" i="4"/>
  <c r="J33" i="4"/>
  <c r="I33" i="4"/>
  <c r="H33" i="4"/>
  <c r="G33" i="4"/>
  <c r="K38" i="4"/>
  <c r="J38" i="4"/>
  <c r="I38" i="4"/>
  <c r="H38" i="4"/>
  <c r="G38" i="4"/>
  <c r="K60" i="4"/>
  <c r="J60" i="4"/>
  <c r="I60" i="4"/>
  <c r="H60" i="4"/>
  <c r="G60" i="4"/>
  <c r="F60" i="4"/>
  <c r="K29" i="4"/>
  <c r="J29" i="4"/>
  <c r="I29" i="4"/>
  <c r="H29" i="4"/>
  <c r="G29" i="4"/>
  <c r="K267" i="4"/>
  <c r="J267" i="4"/>
  <c r="I267" i="4"/>
  <c r="H267" i="4"/>
  <c r="G267" i="4"/>
  <c r="K25" i="4"/>
  <c r="J25" i="4"/>
  <c r="I25" i="4"/>
  <c r="H25" i="4"/>
  <c r="K21" i="4"/>
  <c r="J21" i="4"/>
  <c r="I21" i="4"/>
  <c r="H21" i="4"/>
  <c r="G21" i="4"/>
  <c r="K86" i="4"/>
  <c r="J86" i="4"/>
  <c r="I86" i="4"/>
  <c r="H86" i="4"/>
  <c r="G86" i="4"/>
  <c r="K44" i="4"/>
  <c r="J44" i="4"/>
  <c r="I44" i="4"/>
  <c r="H44" i="4"/>
  <c r="G44" i="4"/>
  <c r="F44" i="4"/>
  <c r="K35" i="4"/>
  <c r="J35" i="4"/>
  <c r="I35" i="4"/>
  <c r="H35" i="4"/>
  <c r="G35" i="4"/>
  <c r="K31" i="4"/>
  <c r="J31" i="4"/>
  <c r="I31" i="4"/>
  <c r="H31" i="4"/>
  <c r="G31" i="4"/>
  <c r="K39" i="4"/>
  <c r="J39" i="4"/>
  <c r="I39" i="4"/>
  <c r="H39" i="4"/>
  <c r="G39" i="4"/>
  <c r="K41" i="4"/>
  <c r="J41" i="4"/>
  <c r="I41" i="4"/>
  <c r="H41" i="4"/>
  <c r="G41" i="4"/>
  <c r="F41" i="4"/>
  <c r="K91" i="4"/>
  <c r="J91" i="4"/>
  <c r="I91" i="4"/>
  <c r="H91" i="4"/>
  <c r="G91" i="4"/>
  <c r="F91" i="4"/>
  <c r="K19" i="4"/>
  <c r="J19" i="4"/>
  <c r="I19" i="4"/>
  <c r="H19" i="4"/>
  <c r="G19" i="4"/>
  <c r="K189" i="4"/>
  <c r="J189" i="4"/>
  <c r="I189" i="4"/>
  <c r="H189" i="4"/>
  <c r="G189" i="4"/>
  <c r="F189" i="4"/>
  <c r="K18" i="4"/>
  <c r="J18" i="4"/>
  <c r="I18" i="4"/>
  <c r="H18" i="4"/>
  <c r="G18" i="4"/>
  <c r="K15" i="4"/>
  <c r="J15" i="4"/>
  <c r="I15" i="4"/>
  <c r="H15" i="4"/>
  <c r="G15" i="4"/>
  <c r="K22" i="4"/>
  <c r="J22" i="4"/>
  <c r="I22" i="4"/>
  <c r="H22" i="4"/>
  <c r="G22" i="4"/>
  <c r="K16" i="4"/>
  <c r="J16" i="4"/>
  <c r="I16" i="4"/>
  <c r="H16" i="4"/>
  <c r="G16" i="4"/>
  <c r="K84" i="4"/>
  <c r="J84" i="4"/>
  <c r="I84" i="4"/>
  <c r="H84" i="4"/>
  <c r="G84" i="4"/>
  <c r="K14" i="4"/>
  <c r="J14" i="4"/>
  <c r="I14" i="4"/>
  <c r="H14" i="4"/>
  <c r="G14" i="4"/>
  <c r="A14" i="4"/>
  <c r="A15" i="4" s="1"/>
  <c r="A16" i="4" s="1"/>
  <c r="A17" i="4" s="1"/>
  <c r="A18" i="4" s="1"/>
  <c r="A19" i="4" s="1"/>
  <c r="F215" i="4" l="1"/>
  <c r="F79" i="4"/>
  <c r="F200" i="4"/>
  <c r="F232" i="4"/>
  <c r="F47" i="4"/>
  <c r="F116" i="4"/>
  <c r="F89" i="4"/>
  <c r="C60" i="17"/>
  <c r="C61" i="17" s="1"/>
  <c r="C62" i="17" s="1"/>
  <c r="C63" i="17" s="1"/>
  <c r="C64" i="17" s="1"/>
  <c r="K54" i="17"/>
  <c r="K55" i="17" s="1"/>
  <c r="K56" i="17" s="1"/>
  <c r="K57" i="17" s="1"/>
  <c r="K58" i="17" s="1"/>
  <c r="K59" i="17" s="1"/>
  <c r="K60" i="17" s="1"/>
  <c r="K61" i="17" s="1"/>
  <c r="K62" i="17" s="1"/>
  <c r="K63" i="17" s="1"/>
  <c r="K64" i="17" s="1"/>
  <c r="W40" i="17"/>
  <c r="W41" i="17" s="1"/>
  <c r="W42" i="17" s="1"/>
  <c r="W43" i="17" s="1"/>
  <c r="W44" i="17" s="1"/>
  <c r="W45" i="17" s="1"/>
  <c r="W46" i="17" s="1"/>
  <c r="AA34" i="17"/>
  <c r="AA35" i="17" s="1"/>
  <c r="AA36" i="17" s="1"/>
  <c r="AA37" i="17" s="1"/>
  <c r="AA38" i="17" s="1"/>
  <c r="AA39" i="17" s="1"/>
  <c r="AA40" i="17" s="1"/>
  <c r="AA41" i="17" s="1"/>
  <c r="AA42" i="17" s="1"/>
  <c r="AA43" i="17" s="1"/>
  <c r="AA44" i="17" s="1"/>
  <c r="AA45" i="17" s="1"/>
  <c r="AA46" i="17" s="1"/>
  <c r="AA47" i="17" s="1"/>
  <c r="AA48" i="17" s="1"/>
  <c r="AA49" i="17" s="1"/>
  <c r="AA50" i="17" s="1"/>
  <c r="AA51" i="17" s="1"/>
  <c r="AA52" i="17" s="1"/>
  <c r="AA53" i="17" s="1"/>
  <c r="AA54" i="17" s="1"/>
  <c r="AA55" i="17" s="1"/>
  <c r="AA56" i="17" s="1"/>
  <c r="AA57" i="17" s="1"/>
  <c r="AA58" i="17" s="1"/>
  <c r="AA59" i="17" s="1"/>
  <c r="AA60" i="17" s="1"/>
  <c r="AA61" i="17" s="1"/>
  <c r="AA62" i="17" s="1"/>
  <c r="AA63" i="17" s="1"/>
  <c r="AA64" i="17" s="1"/>
  <c r="U53" i="17"/>
  <c r="U54" i="17" s="1"/>
  <c r="U55" i="17" s="1"/>
  <c r="U56" i="17" s="1"/>
  <c r="U57" i="17" s="1"/>
  <c r="U58" i="17" s="1"/>
  <c r="U59" i="17" s="1"/>
  <c r="U60" i="17" s="1"/>
  <c r="U61" i="17" s="1"/>
  <c r="U62" i="17" s="1"/>
  <c r="U63" i="17" s="1"/>
  <c r="U64" i="17" s="1"/>
  <c r="Y36" i="17"/>
  <c r="Y37" i="17" s="1"/>
  <c r="Y38" i="17" s="1"/>
  <c r="Y39" i="17" s="1"/>
  <c r="Y40" i="17" s="1"/>
  <c r="Y41" i="17" s="1"/>
  <c r="Y42" i="17" s="1"/>
  <c r="Y43" i="17" s="1"/>
  <c r="Y44" i="17" s="1"/>
  <c r="Y45" i="17" s="1"/>
  <c r="Y46" i="17" s="1"/>
  <c r="Y47" i="17" s="1"/>
  <c r="Y48" i="17" s="1"/>
  <c r="Y49" i="17" s="1"/>
  <c r="Y50" i="17" s="1"/>
  <c r="Y51" i="17" s="1"/>
  <c r="Y52" i="17" s="1"/>
  <c r="Y53" i="17" s="1"/>
  <c r="Y54" i="17" s="1"/>
  <c r="Y55" i="17" s="1"/>
  <c r="Y56" i="17" s="1"/>
  <c r="Y57" i="17" s="1"/>
  <c r="Y58" i="17" s="1"/>
  <c r="Y59" i="17" s="1"/>
  <c r="Y60" i="17" s="1"/>
  <c r="Y61" i="17" s="1"/>
  <c r="Y62" i="17" s="1"/>
  <c r="Y63" i="17" s="1"/>
  <c r="Y64" i="17" s="1"/>
  <c r="Y65" i="17" s="1"/>
  <c r="Y66" i="17" s="1"/>
  <c r="Y67" i="17" s="1"/>
  <c r="Y68" i="17" s="1"/>
  <c r="Y69" i="17" s="1"/>
  <c r="Y70" i="17" s="1"/>
  <c r="Y71" i="17" s="1"/>
  <c r="Y72" i="17" s="1"/>
  <c r="Y73" i="17" s="1"/>
  <c r="Y74" i="17" s="1"/>
  <c r="Y75" i="17" s="1"/>
  <c r="Y76" i="17" s="1"/>
  <c r="Y77" i="17" s="1"/>
  <c r="Y78" i="17" s="1"/>
  <c r="Y79" i="17" s="1"/>
  <c r="Y80" i="17" s="1"/>
  <c r="Y81" i="17" s="1"/>
  <c r="Y82" i="17" s="1"/>
  <c r="Y83" i="17" s="1"/>
  <c r="Y84" i="17" s="1"/>
  <c r="Y85" i="17" s="1"/>
  <c r="Y86" i="17" s="1"/>
  <c r="Y87" i="17" s="1"/>
  <c r="Y88" i="17" s="1"/>
  <c r="Y89" i="17" s="1"/>
  <c r="Y90" i="17" s="1"/>
  <c r="Y91" i="17" s="1"/>
  <c r="Y92" i="17" s="1"/>
  <c r="Y93" i="17" s="1"/>
  <c r="Y94" i="17" s="1"/>
  <c r="Y95" i="17" s="1"/>
  <c r="Y96" i="17" s="1"/>
  <c r="Y97" i="17" s="1"/>
  <c r="Y98" i="17" s="1"/>
  <c r="Y99" i="17" s="1"/>
  <c r="Y100" i="17" s="1"/>
  <c r="Y101" i="17" s="1"/>
  <c r="Y102" i="17" s="1"/>
  <c r="F125" i="4"/>
  <c r="F123" i="4"/>
  <c r="F43" i="4"/>
  <c r="F103" i="4"/>
  <c r="F219" i="4"/>
  <c r="F220" i="4"/>
  <c r="F76" i="4"/>
  <c r="F48" i="4"/>
  <c r="F222" i="4"/>
  <c r="F165" i="4"/>
  <c r="F45" i="11"/>
  <c r="F67" i="11"/>
  <c r="F236" i="4"/>
  <c r="F80" i="4"/>
  <c r="F196" i="4"/>
  <c r="F214" i="4"/>
  <c r="F173" i="4"/>
  <c r="F258" i="4"/>
  <c r="F243" i="4"/>
  <c r="F54" i="4"/>
  <c r="F202" i="4"/>
  <c r="F228" i="4"/>
  <c r="F124" i="4"/>
  <c r="F73" i="4"/>
  <c r="F78" i="4"/>
  <c r="F132" i="4"/>
  <c r="F136" i="4"/>
  <c r="F95" i="4"/>
  <c r="F114" i="4"/>
  <c r="F62" i="4"/>
  <c r="F203" i="4"/>
  <c r="F176" i="4"/>
  <c r="F135" i="4"/>
  <c r="F105" i="4"/>
  <c r="F107" i="4"/>
  <c r="F266" i="4"/>
  <c r="F20" i="4"/>
  <c r="F113" i="4"/>
  <c r="F55" i="4"/>
  <c r="F66" i="4"/>
  <c r="F134" i="4"/>
  <c r="F90" i="4"/>
  <c r="F149" i="4"/>
  <c r="F56" i="4"/>
  <c r="F46" i="4"/>
  <c r="F51" i="4"/>
  <c r="F138" i="4"/>
  <c r="F32" i="4"/>
  <c r="F24" i="4"/>
  <c r="F25" i="14"/>
  <c r="F16" i="14"/>
  <c r="F23" i="14"/>
  <c r="F28" i="14"/>
  <c r="F26" i="14"/>
  <c r="F31" i="14"/>
  <c r="F20" i="14"/>
  <c r="F32" i="14"/>
  <c r="F17" i="14"/>
  <c r="F27" i="14"/>
  <c r="F18" i="14"/>
  <c r="F29" i="14"/>
  <c r="F15" i="14"/>
  <c r="F22" i="14"/>
  <c r="F73" i="11"/>
  <c r="F267" i="4"/>
  <c r="F33" i="4"/>
  <c r="F109" i="4"/>
  <c r="F40" i="4"/>
  <c r="F151" i="4"/>
  <c r="F111" i="4"/>
  <c r="F120" i="4"/>
  <c r="F61" i="4"/>
  <c r="F68" i="4"/>
  <c r="F152" i="4"/>
  <c r="F118" i="4"/>
  <c r="F163" i="4"/>
  <c r="F67" i="4"/>
  <c r="F75" i="4"/>
  <c r="F155" i="4"/>
  <c r="F162" i="4"/>
  <c r="F69" i="4"/>
  <c r="F181" i="4"/>
  <c r="F157" i="4"/>
  <c r="F253" i="4"/>
  <c r="F184" i="4"/>
  <c r="F144" i="4"/>
  <c r="F42" i="4"/>
  <c r="F112" i="4"/>
  <c r="F140" i="4"/>
  <c r="F64" i="4"/>
  <c r="F23" i="4"/>
  <c r="F156" i="4"/>
  <c r="F147" i="4"/>
  <c r="F59" i="4"/>
  <c r="F104" i="4"/>
  <c r="F185" i="4"/>
  <c r="F183" i="4"/>
  <c r="F137" i="4"/>
  <c r="F169" i="4"/>
  <c r="F195" i="4"/>
  <c r="F99" i="4"/>
  <c r="F188" i="4"/>
  <c r="F153" i="4"/>
  <c r="F192" i="4"/>
  <c r="F145" i="4"/>
  <c r="F160" i="4"/>
  <c r="F142" i="4"/>
  <c r="F174" i="4"/>
  <c r="F238" i="4"/>
  <c r="J23" i="13"/>
  <c r="K23" i="13" s="1"/>
  <c r="F35" i="12"/>
  <c r="F33" i="11"/>
  <c r="F17" i="11"/>
  <c r="F46" i="11"/>
  <c r="J15" i="10"/>
  <c r="K15" i="10" s="1"/>
  <c r="J20" i="10"/>
  <c r="K20" i="10" s="1"/>
  <c r="J14" i="15"/>
  <c r="K14" i="15" s="1"/>
  <c r="J17" i="15"/>
  <c r="K17" i="15" s="1"/>
  <c r="J19" i="15"/>
  <c r="K19" i="15" s="1"/>
  <c r="J21" i="15"/>
  <c r="K21" i="15" s="1"/>
  <c r="J23" i="15"/>
  <c r="K23" i="15" s="1"/>
  <c r="F227" i="4"/>
  <c r="F45" i="4"/>
  <c r="J18" i="10"/>
  <c r="K18" i="10" s="1"/>
  <c r="J16" i="13"/>
  <c r="K16" i="13" s="1"/>
  <c r="A65" i="17"/>
  <c r="F87" i="4" s="1"/>
  <c r="F92" i="4"/>
  <c r="F199" i="4"/>
  <c r="F148" i="4"/>
  <c r="F27" i="4"/>
  <c r="F223" i="4"/>
  <c r="F208" i="4"/>
  <c r="F50" i="4"/>
  <c r="J31" i="14"/>
  <c r="K31" i="14" s="1"/>
  <c r="J107" i="9"/>
  <c r="K107" i="9" s="1"/>
  <c r="J26" i="9"/>
  <c r="K26" i="9" s="1"/>
  <c r="J28" i="9"/>
  <c r="K28" i="9" s="1"/>
  <c r="J46" i="9"/>
  <c r="K46" i="9" s="1"/>
  <c r="J14" i="18"/>
  <c r="K14" i="18" s="1"/>
  <c r="J15" i="18"/>
  <c r="K15" i="18" s="1"/>
  <c r="J23" i="18"/>
  <c r="K23" i="18" s="1"/>
  <c r="L22" i="7"/>
  <c r="M22" i="7" s="1"/>
  <c r="L15" i="7"/>
  <c r="M15" i="7" s="1"/>
  <c r="L20" i="7"/>
  <c r="M20" i="7" s="1"/>
  <c r="J15" i="13"/>
  <c r="K15" i="13" s="1"/>
  <c r="J15" i="15"/>
  <c r="K15" i="15" s="1"/>
  <c r="J16" i="15"/>
  <c r="K16" i="15" s="1"/>
  <c r="J18" i="15"/>
  <c r="K18" i="15" s="1"/>
  <c r="J20" i="15"/>
  <c r="K20" i="15" s="1"/>
  <c r="J22" i="15"/>
  <c r="K22" i="15" s="1"/>
  <c r="O65" i="17"/>
  <c r="O66" i="17" s="1"/>
  <c r="O67" i="17" s="1"/>
  <c r="O68" i="17" s="1"/>
  <c r="O69" i="17" s="1"/>
  <c r="O70" i="17" s="1"/>
  <c r="O71" i="17" s="1"/>
  <c r="O72" i="17" s="1"/>
  <c r="O73" i="17" s="1"/>
  <c r="O74" i="17" s="1"/>
  <c r="O75" i="17" s="1"/>
  <c r="O76" i="17" s="1"/>
  <c r="O77" i="17" s="1"/>
  <c r="O78" i="17" s="1"/>
  <c r="O79" i="17" s="1"/>
  <c r="O80" i="17" s="1"/>
  <c r="O81" i="17" s="1"/>
  <c r="O82" i="17" s="1"/>
  <c r="O83" i="17" s="1"/>
  <c r="O84" i="17" s="1"/>
  <c r="O85" i="17" s="1"/>
  <c r="O86" i="17" s="1"/>
  <c r="O87" i="17" s="1"/>
  <c r="O88" i="17" s="1"/>
  <c r="O89" i="17" s="1"/>
  <c r="O90" i="17" s="1"/>
  <c r="O91" i="17" s="1"/>
  <c r="O92" i="17" s="1"/>
  <c r="O93" i="17" s="1"/>
  <c r="O94" i="17" s="1"/>
  <c r="O95" i="17" s="1"/>
  <c r="O96" i="17" s="1"/>
  <c r="O97" i="17" s="1"/>
  <c r="O98" i="17" s="1"/>
  <c r="O99" i="17" s="1"/>
  <c r="O100" i="17" s="1"/>
  <c r="O101" i="17" s="1"/>
  <c r="O102" i="17" s="1"/>
  <c r="F14" i="15"/>
  <c r="F17" i="15"/>
  <c r="F19" i="15"/>
  <c r="F21" i="15"/>
  <c r="F23" i="15"/>
  <c r="F16" i="15"/>
  <c r="F20" i="15"/>
  <c r="F15" i="15"/>
  <c r="F18" i="15"/>
  <c r="F22" i="15"/>
  <c r="S65" i="17"/>
  <c r="S66" i="17" s="1"/>
  <c r="S67" i="17" s="1"/>
  <c r="F14" i="16"/>
  <c r="F15" i="16"/>
  <c r="F19" i="16"/>
  <c r="F21" i="16"/>
  <c r="F23" i="16"/>
  <c r="F16" i="16"/>
  <c r="F18" i="16"/>
  <c r="F20" i="16"/>
  <c r="F22" i="16"/>
  <c r="F17" i="16"/>
  <c r="J17" i="10"/>
  <c r="K17" i="10" s="1"/>
  <c r="J19" i="10"/>
  <c r="K19" i="10" s="1"/>
  <c r="J21" i="10"/>
  <c r="K21" i="10" s="1"/>
  <c r="J23" i="10"/>
  <c r="K23" i="10" s="1"/>
  <c r="I73" i="17"/>
  <c r="F21" i="12"/>
  <c r="F19" i="12"/>
  <c r="F20" i="12"/>
  <c r="F24" i="12"/>
  <c r="F37" i="12"/>
  <c r="F28" i="12"/>
  <c r="F30" i="12"/>
  <c r="F29" i="12"/>
  <c r="F23" i="12"/>
  <c r="F14" i="12"/>
  <c r="F27" i="12"/>
  <c r="F26" i="12"/>
  <c r="F31" i="12"/>
  <c r="F36" i="12"/>
  <c r="M65" i="17"/>
  <c r="M66" i="17" s="1"/>
  <c r="M67" i="17" s="1"/>
  <c r="M68" i="17" s="1"/>
  <c r="M69" i="17" s="1"/>
  <c r="M70" i="17" s="1"/>
  <c r="M71" i="17" s="1"/>
  <c r="Q65" i="17"/>
  <c r="Q66" i="17" s="1"/>
  <c r="Q67" i="17" s="1"/>
  <c r="Q68" i="17" s="1"/>
  <c r="Q69" i="17" s="1"/>
  <c r="Q70" i="17" s="1"/>
  <c r="Q71" i="17" s="1"/>
  <c r="Q72" i="17" s="1"/>
  <c r="F51" i="11"/>
  <c r="F22" i="11"/>
  <c r="F40" i="11"/>
  <c r="F29" i="11"/>
  <c r="F43" i="11"/>
  <c r="F59" i="11"/>
  <c r="F31" i="11"/>
  <c r="F70" i="11"/>
  <c r="F64" i="11"/>
  <c r="F27" i="11"/>
  <c r="F37" i="11"/>
  <c r="F32" i="11"/>
  <c r="F62" i="11"/>
  <c r="F35" i="11"/>
  <c r="F61" i="11"/>
  <c r="F44" i="11"/>
  <c r="F28" i="11"/>
  <c r="F47" i="11"/>
  <c r="F19" i="11"/>
  <c r="F58" i="11"/>
  <c r="F18" i="11"/>
  <c r="F71" i="11"/>
  <c r="F63" i="11"/>
  <c r="F21" i="11"/>
  <c r="F24" i="11"/>
  <c r="F72" i="11"/>
  <c r="F60" i="11"/>
  <c r="F25" i="11"/>
  <c r="F65" i="11"/>
  <c r="F52" i="11"/>
  <c r="F48" i="11"/>
  <c r="F38" i="11"/>
  <c r="F68" i="11"/>
  <c r="F69" i="11"/>
  <c r="F83" i="9"/>
  <c r="F61" i="9"/>
  <c r="F46" i="9"/>
  <c r="F51" i="9"/>
  <c r="F94" i="9"/>
  <c r="F62" i="9"/>
  <c r="F92" i="9"/>
  <c r="F113" i="9"/>
  <c r="F69" i="9"/>
  <c r="F130" i="9"/>
  <c r="F82" i="9"/>
  <c r="F17" i="9"/>
  <c r="F47" i="9"/>
  <c r="F15" i="9"/>
  <c r="F29" i="9"/>
  <c r="F56" i="9"/>
  <c r="F33" i="9"/>
  <c r="F35" i="9"/>
  <c r="F91" i="9"/>
  <c r="F73" i="9"/>
  <c r="F40" i="9"/>
  <c r="F37" i="9"/>
  <c r="F54" i="9"/>
  <c r="F28" i="9"/>
  <c r="F64" i="9"/>
  <c r="F18" i="8"/>
  <c r="F28" i="8"/>
  <c r="F19" i="8"/>
  <c r="F45" i="8"/>
  <c r="F24" i="8"/>
  <c r="F26" i="8"/>
  <c r="F34" i="8"/>
  <c r="F32" i="8"/>
  <c r="F36" i="8"/>
  <c r="F40" i="8"/>
  <c r="F42" i="8"/>
  <c r="F43" i="8"/>
  <c r="F52" i="8"/>
  <c r="F20" i="8"/>
  <c r="F23" i="8"/>
  <c r="F49" i="8"/>
  <c r="F30" i="8"/>
  <c r="F35" i="8"/>
  <c r="F31" i="8"/>
  <c r="F15" i="8"/>
  <c r="F58" i="8"/>
  <c r="F33" i="8"/>
  <c r="F53" i="8"/>
  <c r="F54" i="8"/>
  <c r="F38" i="8"/>
  <c r="F47" i="8"/>
  <c r="F46" i="8"/>
  <c r="F56" i="8"/>
  <c r="F41" i="8"/>
  <c r="F55" i="8"/>
  <c r="F37" i="8"/>
  <c r="F21" i="8"/>
  <c r="F39" i="8"/>
  <c r="F27" i="8"/>
  <c r="J47" i="11"/>
  <c r="K47" i="11" s="1"/>
  <c r="L147" i="4"/>
  <c r="M147" i="4" s="1"/>
  <c r="J20" i="13"/>
  <c r="K20" i="13" s="1"/>
  <c r="J19" i="13"/>
  <c r="K19" i="13" s="1"/>
  <c r="J15" i="11"/>
  <c r="K15" i="11" s="1"/>
  <c r="J64" i="11"/>
  <c r="K64" i="11" s="1"/>
  <c r="J71" i="11"/>
  <c r="K71" i="11" s="1"/>
  <c r="J48" i="11"/>
  <c r="K48" i="11" s="1"/>
  <c r="J68" i="11"/>
  <c r="K68" i="11" s="1"/>
  <c r="J14" i="10"/>
  <c r="K14" i="10" s="1"/>
  <c r="J16" i="10"/>
  <c r="K16" i="10" s="1"/>
  <c r="J22" i="10"/>
  <c r="K22" i="10" s="1"/>
  <c r="L26" i="6"/>
  <c r="M26" i="6" s="1"/>
  <c r="L15" i="5"/>
  <c r="M15" i="5" s="1"/>
  <c r="L15" i="4"/>
  <c r="M15" i="4" s="1"/>
  <c r="L109" i="4"/>
  <c r="M109" i="4" s="1"/>
  <c r="L151" i="4"/>
  <c r="M151" i="4" s="1"/>
  <c r="L201" i="4"/>
  <c r="M201" i="4" s="1"/>
  <c r="L184" i="4"/>
  <c r="M184" i="4" s="1"/>
  <c r="L19" i="4"/>
  <c r="M19" i="4" s="1"/>
  <c r="L138" i="4"/>
  <c r="M138" i="4" s="1"/>
  <c r="L46" i="4"/>
  <c r="M46" i="4" s="1"/>
  <c r="L55" i="4"/>
  <c r="M55" i="4" s="1"/>
  <c r="L152" i="4"/>
  <c r="M152" i="4" s="1"/>
  <c r="L23" i="4"/>
  <c r="M23" i="4" s="1"/>
  <c r="L37" i="6"/>
  <c r="M37" i="6" s="1"/>
  <c r="L58" i="6"/>
  <c r="M58" i="6" s="1"/>
  <c r="J31" i="8"/>
  <c r="K31" i="8" s="1"/>
  <c r="L266" i="4"/>
  <c r="M266" i="4" s="1"/>
  <c r="J37" i="8"/>
  <c r="K37" i="8" s="1"/>
  <c r="J38" i="8"/>
  <c r="K38" i="8" s="1"/>
  <c r="J49" i="8"/>
  <c r="K49" i="8" s="1"/>
  <c r="J50" i="9"/>
  <c r="K50" i="9" s="1"/>
  <c r="J111" i="9"/>
  <c r="K111" i="9" s="1"/>
  <c r="J52" i="9"/>
  <c r="K52" i="9" s="1"/>
  <c r="J87" i="9"/>
  <c r="K87" i="9" s="1"/>
  <c r="J28" i="8"/>
  <c r="K28" i="8" s="1"/>
  <c r="J113" i="9"/>
  <c r="K113" i="9" s="1"/>
  <c r="J64" i="9"/>
  <c r="K64" i="9" s="1"/>
  <c r="J130" i="9"/>
  <c r="K130" i="9" s="1"/>
  <c r="J82" i="9"/>
  <c r="K82" i="9" s="1"/>
  <c r="J73" i="9"/>
  <c r="K73" i="9" s="1"/>
  <c r="J43" i="9"/>
  <c r="K43" i="9" s="1"/>
  <c r="J91" i="9"/>
  <c r="K91" i="9" s="1"/>
  <c r="J62" i="9"/>
  <c r="K62" i="9" s="1"/>
  <c r="J30" i="9"/>
  <c r="K30" i="9" s="1"/>
  <c r="J84" i="9"/>
  <c r="K84" i="9" s="1"/>
  <c r="J19" i="9"/>
  <c r="K19" i="9" s="1"/>
  <c r="J14" i="9"/>
  <c r="K14" i="9" s="1"/>
  <c r="J21" i="13"/>
  <c r="K21" i="13" s="1"/>
  <c r="J17" i="13"/>
  <c r="K17" i="13" s="1"/>
  <c r="J24" i="14"/>
  <c r="K24" i="14" s="1"/>
  <c r="J21" i="14"/>
  <c r="K21" i="14" s="1"/>
  <c r="J25" i="14"/>
  <c r="K25" i="14" s="1"/>
  <c r="J26" i="14"/>
  <c r="K26" i="14" s="1"/>
  <c r="J32" i="14"/>
  <c r="K32" i="14" s="1"/>
  <c r="J27" i="14"/>
  <c r="K27" i="14" s="1"/>
  <c r="J16" i="14"/>
  <c r="K16" i="14" s="1"/>
  <c r="J18" i="14"/>
  <c r="K18" i="14" s="1"/>
  <c r="J20" i="14"/>
  <c r="K20" i="14" s="1"/>
  <c r="J29" i="14"/>
  <c r="K29" i="14" s="1"/>
  <c r="J23" i="14"/>
  <c r="K23" i="14" s="1"/>
  <c r="J28" i="14"/>
  <c r="K28" i="14" s="1"/>
  <c r="J30" i="14"/>
  <c r="K30" i="14" s="1"/>
  <c r="J15" i="14"/>
  <c r="K15" i="14" s="1"/>
  <c r="J17" i="14"/>
  <c r="K17" i="14" s="1"/>
  <c r="J22" i="14"/>
  <c r="K22" i="14" s="1"/>
  <c r="J146" i="9"/>
  <c r="K146" i="9" s="1"/>
  <c r="J61" i="9"/>
  <c r="K61" i="9" s="1"/>
  <c r="J50" i="11"/>
  <c r="K50" i="11" s="1"/>
  <c r="J18" i="11"/>
  <c r="K18" i="11" s="1"/>
  <c r="J40" i="11"/>
  <c r="K40" i="11" s="1"/>
  <c r="J63" i="11"/>
  <c r="K63" i="11" s="1"/>
  <c r="J22" i="13"/>
  <c r="K22" i="13" s="1"/>
  <c r="J17" i="16"/>
  <c r="K17" i="16" s="1"/>
  <c r="J14" i="16"/>
  <c r="K14" i="16" s="1"/>
  <c r="J16" i="16"/>
  <c r="K16" i="16" s="1"/>
  <c r="J15" i="16"/>
  <c r="K15" i="16" s="1"/>
  <c r="J18" i="16"/>
  <c r="K18" i="16" s="1"/>
  <c r="J19" i="16"/>
  <c r="K19" i="16" s="1"/>
  <c r="J20" i="16"/>
  <c r="K20" i="16" s="1"/>
  <c r="J21" i="16"/>
  <c r="K21" i="16" s="1"/>
  <c r="J22" i="16"/>
  <c r="K22" i="16" s="1"/>
  <c r="J23" i="16"/>
  <c r="K23" i="16" s="1"/>
  <c r="J17" i="18"/>
  <c r="K17" i="18" s="1"/>
  <c r="J18" i="18"/>
  <c r="K18" i="18" s="1"/>
  <c r="J19" i="18"/>
  <c r="K19" i="18" s="1"/>
  <c r="J20" i="18"/>
  <c r="K20" i="18" s="1"/>
  <c r="J21" i="18"/>
  <c r="K21" i="18" s="1"/>
  <c r="J22" i="18"/>
  <c r="K22" i="18" s="1"/>
  <c r="L14" i="4"/>
  <c r="M14" i="4" s="1"/>
  <c r="J19" i="12"/>
  <c r="K19" i="12" s="1"/>
  <c r="J14" i="12"/>
  <c r="K14" i="12" s="1"/>
  <c r="J15" i="12"/>
  <c r="K15" i="12" s="1"/>
  <c r="J33" i="12"/>
  <c r="K33" i="12" s="1"/>
  <c r="J23" i="12"/>
  <c r="K23" i="12" s="1"/>
  <c r="J20" i="12"/>
  <c r="K20" i="12" s="1"/>
  <c r="J26" i="12"/>
  <c r="K26" i="12" s="1"/>
  <c r="J18" i="12"/>
  <c r="K18" i="12" s="1"/>
  <c r="J16" i="12"/>
  <c r="K16" i="12" s="1"/>
  <c r="J38" i="12"/>
  <c r="K38" i="12" s="1"/>
  <c r="J21" i="12"/>
  <c r="K21" i="12" s="1"/>
  <c r="J17" i="12"/>
  <c r="K17" i="12" s="1"/>
  <c r="J34" i="12"/>
  <c r="K34" i="12" s="1"/>
  <c r="J24" i="12"/>
  <c r="K24" i="12" s="1"/>
  <c r="J25" i="12"/>
  <c r="K25" i="12" s="1"/>
  <c r="J27" i="12"/>
  <c r="K27" i="12" s="1"/>
  <c r="J28" i="12"/>
  <c r="K28" i="12" s="1"/>
  <c r="J30" i="12"/>
  <c r="K30" i="12" s="1"/>
  <c r="J36" i="12"/>
  <c r="K36" i="12" s="1"/>
  <c r="J29" i="12"/>
  <c r="K29" i="12" s="1"/>
  <c r="J37" i="12"/>
  <c r="K37" i="12" s="1"/>
  <c r="J31" i="12"/>
  <c r="K31" i="12" s="1"/>
  <c r="J18" i="13"/>
  <c r="K18" i="13" s="1"/>
  <c r="J14" i="13"/>
  <c r="K14" i="13" s="1"/>
  <c r="J53" i="11"/>
  <c r="K53" i="11" s="1"/>
  <c r="J22" i="11"/>
  <c r="K22" i="11" s="1"/>
  <c r="J60" i="11"/>
  <c r="K60" i="11" s="1"/>
  <c r="J43" i="11"/>
  <c r="K43" i="11" s="1"/>
  <c r="J31" i="11"/>
  <c r="K31" i="11" s="1"/>
  <c r="J44" i="11"/>
  <c r="K44" i="11" s="1"/>
  <c r="J69" i="11"/>
  <c r="K69" i="11" s="1"/>
  <c r="J14" i="11"/>
  <c r="K14" i="11" s="1"/>
  <c r="J20" i="11"/>
  <c r="K20" i="11" s="1"/>
  <c r="J19" i="11"/>
  <c r="K19" i="11" s="1"/>
  <c r="J52" i="11"/>
  <c r="K52" i="11" s="1"/>
  <c r="J29" i="11"/>
  <c r="K29" i="11" s="1"/>
  <c r="J59" i="11"/>
  <c r="K59" i="11" s="1"/>
  <c r="J58" i="11"/>
  <c r="K58" i="11" s="1"/>
  <c r="J70" i="11"/>
  <c r="K70" i="11" s="1"/>
  <c r="J27" i="11"/>
  <c r="K27" i="11" s="1"/>
  <c r="J16" i="11"/>
  <c r="K16" i="11" s="1"/>
  <c r="J51" i="11"/>
  <c r="K51" i="11" s="1"/>
  <c r="J30" i="11"/>
  <c r="K30" i="11" s="1"/>
  <c r="J25" i="11"/>
  <c r="K25" i="11" s="1"/>
  <c r="J38" i="11"/>
  <c r="K38" i="11" s="1"/>
  <c r="J32" i="11"/>
  <c r="K32" i="11" s="1"/>
  <c r="J62" i="11"/>
  <c r="K62" i="11" s="1"/>
  <c r="J21" i="11"/>
  <c r="K21" i="11" s="1"/>
  <c r="J37" i="11"/>
  <c r="K37" i="11" s="1"/>
  <c r="J34" i="11"/>
  <c r="K34" i="11" s="1"/>
  <c r="J24" i="11"/>
  <c r="K24" i="11" s="1"/>
  <c r="J28" i="11"/>
  <c r="K28" i="11" s="1"/>
  <c r="J65" i="11"/>
  <c r="K65" i="11" s="1"/>
  <c r="J35" i="11"/>
  <c r="K35" i="11" s="1"/>
  <c r="J61" i="11"/>
  <c r="K61" i="11" s="1"/>
  <c r="J72" i="11"/>
  <c r="K72" i="11" s="1"/>
  <c r="J15" i="9"/>
  <c r="K15" i="9" s="1"/>
  <c r="J20" i="9"/>
  <c r="K20" i="9" s="1"/>
  <c r="J65" i="9"/>
  <c r="K65" i="9" s="1"/>
  <c r="J92" i="9"/>
  <c r="K92" i="9" s="1"/>
  <c r="J71" i="9"/>
  <c r="K71" i="9" s="1"/>
  <c r="J83" i="9"/>
  <c r="K83" i="9" s="1"/>
  <c r="J49" i="9"/>
  <c r="K49" i="9" s="1"/>
  <c r="J18" i="9"/>
  <c r="K18" i="9" s="1"/>
  <c r="J24" i="9"/>
  <c r="K24" i="9" s="1"/>
  <c r="J17" i="9"/>
  <c r="K17" i="9" s="1"/>
  <c r="J69" i="9"/>
  <c r="K69" i="9" s="1"/>
  <c r="J23" i="9"/>
  <c r="K23" i="9" s="1"/>
  <c r="J59" i="9"/>
  <c r="K59" i="9" s="1"/>
  <c r="J35" i="9"/>
  <c r="K35" i="9" s="1"/>
  <c r="J40" i="9"/>
  <c r="K40" i="9" s="1"/>
  <c r="J33" i="9"/>
  <c r="K33" i="9" s="1"/>
  <c r="J94" i="9"/>
  <c r="K94" i="9" s="1"/>
  <c r="J60" i="9"/>
  <c r="K60" i="9" s="1"/>
  <c r="J37" i="9"/>
  <c r="K37" i="9" s="1"/>
  <c r="J53" i="9"/>
  <c r="K53" i="9" s="1"/>
  <c r="J98" i="9"/>
  <c r="K98" i="9" s="1"/>
  <c r="J51" i="9"/>
  <c r="K51" i="9" s="1"/>
  <c r="J80" i="9"/>
  <c r="K80" i="9" s="1"/>
  <c r="J54" i="9"/>
  <c r="K54" i="9" s="1"/>
  <c r="J38" i="9"/>
  <c r="K38" i="9" s="1"/>
  <c r="J29" i="9"/>
  <c r="K29" i="9" s="1"/>
  <c r="J56" i="9"/>
  <c r="K56" i="9" s="1"/>
  <c r="J31" i="9"/>
  <c r="K31" i="9" s="1"/>
  <c r="J45" i="9"/>
  <c r="K45" i="9" s="1"/>
  <c r="J16" i="9"/>
  <c r="K16" i="9" s="1"/>
  <c r="J27" i="9"/>
  <c r="K27" i="9" s="1"/>
  <c r="J47" i="9"/>
  <c r="K47" i="9" s="1"/>
  <c r="J21" i="8"/>
  <c r="K21" i="8" s="1"/>
  <c r="J46" i="8"/>
  <c r="K46" i="8" s="1"/>
  <c r="J47" i="8"/>
  <c r="K47" i="8" s="1"/>
  <c r="J40" i="8"/>
  <c r="K40" i="8" s="1"/>
  <c r="J30" i="8"/>
  <c r="K30" i="8" s="1"/>
  <c r="J58" i="8"/>
  <c r="K58" i="8" s="1"/>
  <c r="J55" i="8"/>
  <c r="K55" i="8" s="1"/>
  <c r="J56" i="8"/>
  <c r="K56" i="8" s="1"/>
  <c r="J52" i="8"/>
  <c r="K52" i="8" s="1"/>
  <c r="J23" i="8"/>
  <c r="K23" i="8" s="1"/>
  <c r="J18" i="8"/>
  <c r="K18" i="8" s="1"/>
  <c r="J27" i="8"/>
  <c r="K27" i="8" s="1"/>
  <c r="J39" i="8"/>
  <c r="K39" i="8" s="1"/>
  <c r="J43" i="8"/>
  <c r="K43" i="8" s="1"/>
  <c r="J42" i="8"/>
  <c r="K42" i="8" s="1"/>
  <c r="J33" i="8"/>
  <c r="K33" i="8" s="1"/>
  <c r="J19" i="8"/>
  <c r="K19" i="8" s="1"/>
  <c r="J15" i="8"/>
  <c r="K15" i="8" s="1"/>
  <c r="J41" i="8"/>
  <c r="K41" i="8" s="1"/>
  <c r="J20" i="8"/>
  <c r="K20" i="8" s="1"/>
  <c r="J54" i="8"/>
  <c r="K54" i="8" s="1"/>
  <c r="J35" i="8"/>
  <c r="K35" i="8" s="1"/>
  <c r="J53" i="8"/>
  <c r="K53" i="8" s="1"/>
  <c r="J36" i="8"/>
  <c r="K36" i="8" s="1"/>
  <c r="J32" i="8"/>
  <c r="K32" i="8" s="1"/>
  <c r="J34" i="8"/>
  <c r="K34" i="8" s="1"/>
  <c r="J26" i="8"/>
  <c r="K26" i="8" s="1"/>
  <c r="J24" i="8"/>
  <c r="K24" i="8" s="1"/>
  <c r="J45" i="8"/>
  <c r="K45" i="8" s="1"/>
  <c r="L21" i="7"/>
  <c r="M21" i="7" s="1"/>
  <c r="L18" i="7"/>
  <c r="M18" i="7" s="1"/>
  <c r="L16" i="7"/>
  <c r="M16" i="7" s="1"/>
  <c r="L23" i="7"/>
  <c r="M23" i="7" s="1"/>
  <c r="L14" i="7"/>
  <c r="M14" i="7" s="1"/>
  <c r="L19" i="7"/>
  <c r="M19" i="7" s="1"/>
  <c r="L16" i="5"/>
  <c r="M16" i="5" s="1"/>
  <c r="L22" i="5"/>
  <c r="M22" i="5" s="1"/>
  <c r="L17" i="5"/>
  <c r="M17" i="5" s="1"/>
  <c r="L32" i="5"/>
  <c r="M32" i="5" s="1"/>
  <c r="L14" i="5"/>
  <c r="M14" i="5" s="1"/>
  <c r="L21" i="5"/>
  <c r="M21" i="5" s="1"/>
  <c r="L19" i="5"/>
  <c r="M19" i="5" s="1"/>
  <c r="L23" i="5"/>
  <c r="M23" i="5" s="1"/>
  <c r="L33" i="6"/>
  <c r="M33" i="6" s="1"/>
  <c r="L38" i="6"/>
  <c r="M38" i="6" s="1"/>
  <c r="L35" i="6"/>
  <c r="M35" i="6" s="1"/>
  <c r="L42" i="6"/>
  <c r="M42" i="6" s="1"/>
  <c r="L51" i="6"/>
  <c r="M51" i="6" s="1"/>
  <c r="L25" i="6"/>
  <c r="M25" i="6" s="1"/>
  <c r="L23" i="6"/>
  <c r="M23" i="6" s="1"/>
  <c r="L43" i="6"/>
  <c r="M43" i="6" s="1"/>
  <c r="L57" i="6"/>
  <c r="M57" i="6" s="1"/>
  <c r="L14" i="6"/>
  <c r="M14" i="6" s="1"/>
  <c r="L54" i="6"/>
  <c r="M54" i="6" s="1"/>
  <c r="L20" i="6"/>
  <c r="M20" i="6" s="1"/>
  <c r="L39" i="6"/>
  <c r="M39" i="6" s="1"/>
  <c r="L22" i="6"/>
  <c r="M22" i="6" s="1"/>
  <c r="L24" i="6"/>
  <c r="M24" i="6" s="1"/>
  <c r="L65" i="6"/>
  <c r="M65" i="6" s="1"/>
  <c r="L36" i="6"/>
  <c r="M36" i="6" s="1"/>
  <c r="L34" i="6"/>
  <c r="M34" i="6" s="1"/>
  <c r="L28" i="6"/>
  <c r="M28" i="6" s="1"/>
  <c r="L55" i="6"/>
  <c r="M55" i="6" s="1"/>
  <c r="L29" i="6"/>
  <c r="M29" i="6" s="1"/>
  <c r="L61" i="6"/>
  <c r="M61" i="6" s="1"/>
  <c r="L62" i="6"/>
  <c r="M62" i="6" s="1"/>
  <c r="L50" i="6"/>
  <c r="M50" i="6" s="1"/>
  <c r="L53" i="6"/>
  <c r="M53" i="6" s="1"/>
  <c r="L27" i="6"/>
  <c r="M27" i="6" s="1"/>
  <c r="L15" i="6"/>
  <c r="M15" i="6" s="1"/>
  <c r="L16" i="6"/>
  <c r="M16" i="6" s="1"/>
  <c r="L64" i="6"/>
  <c r="M64" i="6" s="1"/>
  <c r="L17" i="6"/>
  <c r="M17" i="6" s="1"/>
  <c r="L40" i="6"/>
  <c r="M40" i="6" s="1"/>
  <c r="L44" i="6"/>
  <c r="M44" i="6" s="1"/>
  <c r="L48" i="6"/>
  <c r="M48" i="6" s="1"/>
  <c r="L21" i="6"/>
  <c r="M21" i="6" s="1"/>
  <c r="L52" i="6"/>
  <c r="M52" i="6" s="1"/>
  <c r="L32" i="6"/>
  <c r="M32" i="6" s="1"/>
  <c r="L30" i="6"/>
  <c r="M30" i="6" s="1"/>
  <c r="L31" i="4"/>
  <c r="M31" i="4" s="1"/>
  <c r="L21" i="4"/>
  <c r="M21" i="4" s="1"/>
  <c r="L29" i="4"/>
  <c r="M29" i="4" s="1"/>
  <c r="L36" i="4"/>
  <c r="M36" i="4" s="1"/>
  <c r="L16" i="4"/>
  <c r="M16" i="4" s="1"/>
  <c r="L189" i="4"/>
  <c r="M189" i="4" s="1"/>
  <c r="L41" i="4"/>
  <c r="M41" i="4" s="1"/>
  <c r="L44" i="4"/>
  <c r="M44" i="4" s="1"/>
  <c r="L25" i="4"/>
  <c r="M25" i="4" s="1"/>
  <c r="L38" i="4"/>
  <c r="M38" i="4" s="1"/>
  <c r="L40" i="4"/>
  <c r="M40" i="4" s="1"/>
  <c r="L24" i="4"/>
  <c r="M24" i="4" s="1"/>
  <c r="L32" i="4"/>
  <c r="M32" i="4" s="1"/>
  <c r="L149" i="4"/>
  <c r="M149" i="4" s="1"/>
  <c r="L134" i="4"/>
  <c r="M134" i="4" s="1"/>
  <c r="L191" i="4"/>
  <c r="M191" i="4" s="1"/>
  <c r="L111" i="4"/>
  <c r="M111" i="4" s="1"/>
  <c r="L75" i="4"/>
  <c r="M75" i="4" s="1"/>
  <c r="L157" i="4"/>
  <c r="M157" i="4" s="1"/>
  <c r="L28" i="4"/>
  <c r="M28" i="4" s="1"/>
  <c r="L42" i="4"/>
  <c r="M42" i="4" s="1"/>
  <c r="L140" i="4"/>
  <c r="M140" i="4" s="1"/>
  <c r="L64" i="4"/>
  <c r="M64" i="4" s="1"/>
  <c r="L73" i="4"/>
  <c r="M73" i="4" s="1"/>
  <c r="L80" i="4"/>
  <c r="M80" i="4" s="1"/>
  <c r="L56" i="4"/>
  <c r="M56" i="4" s="1"/>
  <c r="L113" i="4"/>
  <c r="M113" i="4" s="1"/>
  <c r="L61" i="4"/>
  <c r="M61" i="4" s="1"/>
  <c r="L118" i="4"/>
  <c r="M118" i="4" s="1"/>
  <c r="L67" i="4"/>
  <c r="M67" i="4" s="1"/>
  <c r="L162" i="4"/>
  <c r="M162" i="4" s="1"/>
  <c r="L69" i="4"/>
  <c r="M69" i="4" s="1"/>
  <c r="L181" i="4"/>
  <c r="M181" i="4" s="1"/>
  <c r="L17" i="4"/>
  <c r="M17" i="4" s="1"/>
  <c r="L144" i="4"/>
  <c r="M144" i="4" s="1"/>
  <c r="L104" i="4"/>
  <c r="M104" i="4" s="1"/>
  <c r="L137" i="4"/>
  <c r="M137" i="4" s="1"/>
  <c r="L169" i="4"/>
  <c r="M169" i="4" s="1"/>
  <c r="L195" i="4"/>
  <c r="M195" i="4" s="1"/>
  <c r="L188" i="4"/>
  <c r="M188" i="4" s="1"/>
  <c r="L192" i="4"/>
  <c r="M192" i="4" s="1"/>
  <c r="L142" i="4"/>
  <c r="M142" i="4" s="1"/>
  <c r="L87" i="4"/>
  <c r="M87" i="4" s="1"/>
  <c r="L203" i="4"/>
  <c r="M203" i="4" s="1"/>
  <c r="L78" i="4"/>
  <c r="M78" i="4" s="1"/>
  <c r="L243" i="4"/>
  <c r="M243" i="4" s="1"/>
  <c r="L258" i="4"/>
  <c r="M258" i="4" s="1"/>
  <c r="L173" i="4"/>
  <c r="M173" i="4" s="1"/>
  <c r="L196" i="4"/>
  <c r="M196" i="4" s="1"/>
  <c r="L26" i="4"/>
  <c r="M26" i="4" s="1"/>
  <c r="L51" i="4"/>
  <c r="M51" i="4" s="1"/>
  <c r="L90" i="4"/>
  <c r="M90" i="4" s="1"/>
  <c r="L66" i="4"/>
  <c r="M66" i="4" s="1"/>
  <c r="L120" i="4"/>
  <c r="M120" i="4" s="1"/>
  <c r="L68" i="4"/>
  <c r="M68" i="4" s="1"/>
  <c r="L163" i="4"/>
  <c r="M163" i="4" s="1"/>
  <c r="L155" i="4"/>
  <c r="M155" i="4" s="1"/>
  <c r="L253" i="4"/>
  <c r="M253" i="4" s="1"/>
  <c r="L268" i="4"/>
  <c r="M268" i="4" s="1"/>
  <c r="L112" i="4"/>
  <c r="M112" i="4" s="1"/>
  <c r="L135" i="4"/>
  <c r="M135" i="4" s="1"/>
  <c r="L62" i="4"/>
  <c r="M62" i="4" s="1"/>
  <c r="L136" i="4"/>
  <c r="M136" i="4" s="1"/>
  <c r="L124" i="4"/>
  <c r="M124" i="4" s="1"/>
  <c r="L228" i="4"/>
  <c r="M228" i="4" s="1"/>
  <c r="L54" i="4"/>
  <c r="M54" i="4" s="1"/>
  <c r="L214" i="4"/>
  <c r="M214" i="4" s="1"/>
  <c r="L84" i="4"/>
  <c r="M84" i="4" s="1"/>
  <c r="L22" i="4"/>
  <c r="M22" i="4" s="1"/>
  <c r="L18" i="4"/>
  <c r="M18" i="4" s="1"/>
  <c r="L91" i="4"/>
  <c r="M91" i="4" s="1"/>
  <c r="L39" i="4"/>
  <c r="M39" i="4" s="1"/>
  <c r="L35" i="4"/>
  <c r="M35" i="4" s="1"/>
  <c r="L86" i="4"/>
  <c r="M86" i="4" s="1"/>
  <c r="L267" i="4"/>
  <c r="M267" i="4" s="1"/>
  <c r="L60" i="4"/>
  <c r="M60" i="4" s="1"/>
  <c r="L33" i="4"/>
  <c r="M33" i="4" s="1"/>
  <c r="L156" i="4"/>
  <c r="M156" i="4" s="1"/>
  <c r="L59" i="4"/>
  <c r="M59" i="4" s="1"/>
  <c r="L185" i="4"/>
  <c r="M185" i="4" s="1"/>
  <c r="L183" i="4"/>
  <c r="M183" i="4" s="1"/>
  <c r="L99" i="4"/>
  <c r="M99" i="4" s="1"/>
  <c r="L153" i="4"/>
  <c r="M153" i="4" s="1"/>
  <c r="L145" i="4"/>
  <c r="M145" i="4" s="1"/>
  <c r="L160" i="4"/>
  <c r="M160" i="4" s="1"/>
  <c r="L174" i="4"/>
  <c r="M174" i="4" s="1"/>
  <c r="L238" i="4"/>
  <c r="M238" i="4" s="1"/>
  <c r="L105" i="4"/>
  <c r="M105" i="4" s="1"/>
  <c r="L176" i="4"/>
  <c r="M176" i="4" s="1"/>
  <c r="L114" i="4"/>
  <c r="M114" i="4" s="1"/>
  <c r="L95" i="4"/>
  <c r="M95" i="4" s="1"/>
  <c r="L132" i="4"/>
  <c r="M132" i="4" s="1"/>
  <c r="L20" i="4"/>
  <c r="M20" i="4" s="1"/>
  <c r="L107" i="4"/>
  <c r="M107" i="4" s="1"/>
  <c r="L202" i="4"/>
  <c r="M202" i="4" s="1"/>
  <c r="F99" i="9" l="1"/>
  <c r="F44" i="9"/>
  <c r="F33" i="5"/>
  <c r="AA65" i="17"/>
  <c r="AA66" i="17" s="1"/>
  <c r="AA67" i="17" s="1"/>
  <c r="AA68" i="17" s="1"/>
  <c r="AA69" i="17" s="1"/>
  <c r="AA70" i="17" s="1"/>
  <c r="AA71" i="17" s="1"/>
  <c r="AA72" i="17" s="1"/>
  <c r="AA73" i="17" s="1"/>
  <c r="AA74" i="17" s="1"/>
  <c r="AA75" i="17" s="1"/>
  <c r="AA76" i="17" s="1"/>
  <c r="AA77" i="17" s="1"/>
  <c r="AA78" i="17" s="1"/>
  <c r="AA79" i="17" s="1"/>
  <c r="AA80" i="17" s="1"/>
  <c r="AA81" i="17" s="1"/>
  <c r="AA82" i="17" s="1"/>
  <c r="AA83" i="17" s="1"/>
  <c r="AA84" i="17" s="1"/>
  <c r="AA85" i="17" s="1"/>
  <c r="AA86" i="17" s="1"/>
  <c r="AA87" i="17" s="1"/>
  <c r="AA88" i="17" s="1"/>
  <c r="AA89" i="17" s="1"/>
  <c r="AA90" i="17" s="1"/>
  <c r="AA91" i="17" s="1"/>
  <c r="AA92" i="17" s="1"/>
  <c r="AA93" i="17" s="1"/>
  <c r="AA94" i="17" s="1"/>
  <c r="AA95" i="17" s="1"/>
  <c r="AA96" i="17" s="1"/>
  <c r="AA97" i="17" s="1"/>
  <c r="AA98" i="17" s="1"/>
  <c r="AA99" i="17" s="1"/>
  <c r="AA100" i="17" s="1"/>
  <c r="AA101" i="17" s="1"/>
  <c r="AA102" i="17" s="1"/>
  <c r="F17" i="18"/>
  <c r="F21" i="18"/>
  <c r="F16" i="18"/>
  <c r="F14" i="18"/>
  <c r="F22" i="18"/>
  <c r="F15" i="18"/>
  <c r="F19" i="18"/>
  <c r="F23" i="18"/>
  <c r="F20" i="18"/>
  <c r="F18" i="18"/>
  <c r="K65" i="17"/>
  <c r="K66" i="17" s="1"/>
  <c r="K67" i="17" s="1"/>
  <c r="K68" i="17" s="1"/>
  <c r="K69" i="17" s="1"/>
  <c r="K70" i="17" s="1"/>
  <c r="K71" i="17" s="1"/>
  <c r="K72" i="17" s="1"/>
  <c r="K73" i="17" s="1"/>
  <c r="F15" i="13"/>
  <c r="F16" i="13"/>
  <c r="F17" i="13"/>
  <c r="F18" i="13"/>
  <c r="F19" i="13"/>
  <c r="F20" i="13"/>
  <c r="F21" i="13"/>
  <c r="F22" i="13"/>
  <c r="F23" i="13"/>
  <c r="F14" i="13"/>
  <c r="F122" i="9"/>
  <c r="F117" i="9"/>
  <c r="F80" i="9"/>
  <c r="F75" i="9"/>
  <c r="F153" i="9"/>
  <c r="F76" i="9"/>
  <c r="U65" i="17"/>
  <c r="U66" i="17" s="1"/>
  <c r="U67" i="17" s="1"/>
  <c r="U68" i="17" s="1"/>
  <c r="U69" i="17" s="1"/>
  <c r="U70" i="17" s="1"/>
  <c r="U71" i="17" s="1"/>
  <c r="U72" i="17" s="1"/>
  <c r="U73" i="17" s="1"/>
  <c r="U74" i="17" s="1"/>
  <c r="U75" i="17" s="1"/>
  <c r="U76" i="17" s="1"/>
  <c r="U77" i="17" s="1"/>
  <c r="U78" i="17" s="1"/>
  <c r="U79" i="17" s="1"/>
  <c r="U80" i="17" s="1"/>
  <c r="U81" i="17" s="1"/>
  <c r="U82" i="17" s="1"/>
  <c r="U83" i="17" s="1"/>
  <c r="U84" i="17" s="1"/>
  <c r="U85" i="17" s="1"/>
  <c r="U86" i="17" s="1"/>
  <c r="U87" i="17" s="1"/>
  <c r="U88" i="17" s="1"/>
  <c r="U89" i="17" s="1"/>
  <c r="U90" i="17" s="1"/>
  <c r="U91" i="17" s="1"/>
  <c r="U92" i="17" s="1"/>
  <c r="U93" i="17" s="1"/>
  <c r="U94" i="17" s="1"/>
  <c r="U95" i="17" s="1"/>
  <c r="U96" i="17" s="1"/>
  <c r="F16" i="9"/>
  <c r="F27" i="9"/>
  <c r="F49" i="9"/>
  <c r="F38" i="9"/>
  <c r="F43" i="9"/>
  <c r="F26" i="9"/>
  <c r="F60" i="9"/>
  <c r="F52" i="9"/>
  <c r="F71" i="9"/>
  <c r="F50" i="9"/>
  <c r="F23" i="9"/>
  <c r="F146" i="9"/>
  <c r="F19" i="9"/>
  <c r="F31" i="9"/>
  <c r="F63" i="9"/>
  <c r="F139" i="9"/>
  <c r="F136" i="9"/>
  <c r="F102" i="9"/>
  <c r="F108" i="9"/>
  <c r="F132" i="9"/>
  <c r="F106" i="9"/>
  <c r="F30" i="9"/>
  <c r="F74" i="9"/>
  <c r="F55" i="9"/>
  <c r="F22" i="9"/>
  <c r="F141" i="9"/>
  <c r="F86" i="9"/>
  <c r="F85" i="9"/>
  <c r="F20" i="9"/>
  <c r="F45" i="9"/>
  <c r="F24" i="9"/>
  <c r="F98" i="9"/>
  <c r="F59" i="9"/>
  <c r="F84" i="9"/>
  <c r="F53" i="9"/>
  <c r="F87" i="9"/>
  <c r="F65" i="9"/>
  <c r="F107" i="9"/>
  <c r="F111" i="9"/>
  <c r="F18" i="9"/>
  <c r="W47" i="17"/>
  <c r="W48" i="17" s="1"/>
  <c r="W49" i="17" s="1"/>
  <c r="W50" i="17" s="1"/>
  <c r="W51" i="17" s="1"/>
  <c r="W52" i="17" s="1"/>
  <c r="W53" i="17" s="1"/>
  <c r="W54" i="17" s="1"/>
  <c r="W55" i="17" s="1"/>
  <c r="W56" i="17" s="1"/>
  <c r="W57" i="17" s="1"/>
  <c r="W58" i="17" s="1"/>
  <c r="W59" i="17" s="1"/>
  <c r="W60" i="17" s="1"/>
  <c r="W61" i="17" s="1"/>
  <c r="W62" i="17" s="1"/>
  <c r="W63" i="17" s="1"/>
  <c r="W64" i="17" s="1"/>
  <c r="C65" i="17"/>
  <c r="C66" i="17" s="1"/>
  <c r="C67" i="17" s="1"/>
  <c r="C68" i="17" s="1"/>
  <c r="C69" i="17" s="1"/>
  <c r="C70" i="17" s="1"/>
  <c r="C71" i="17" s="1"/>
  <c r="C72" i="17" s="1"/>
  <c r="C73" i="17" s="1"/>
  <c r="F16" i="5"/>
  <c r="F19" i="5"/>
  <c r="F32" i="5"/>
  <c r="F21" i="5"/>
  <c r="F17" i="5"/>
  <c r="F23" i="5"/>
  <c r="F14" i="5"/>
  <c r="F15" i="5"/>
  <c r="F22" i="5"/>
  <c r="M72" i="17"/>
  <c r="M73" i="17" s="1"/>
  <c r="M74" i="17" s="1"/>
  <c r="M75" i="17" s="1"/>
  <c r="M76" i="17" s="1"/>
  <c r="M77" i="17" s="1"/>
  <c r="M78" i="17" s="1"/>
  <c r="M79" i="17" s="1"/>
  <c r="M80" i="17" s="1"/>
  <c r="M81" i="17" s="1"/>
  <c r="M82" i="17" s="1"/>
  <c r="M83" i="17" s="1"/>
  <c r="M84" i="17" s="1"/>
  <c r="M85" i="17" s="1"/>
  <c r="M86" i="17" s="1"/>
  <c r="M87" i="17" s="1"/>
  <c r="M88" i="17" s="1"/>
  <c r="M89" i="17" s="1"/>
  <c r="M90" i="17" s="1"/>
  <c r="M91" i="17" s="1"/>
  <c r="M92" i="17" s="1"/>
  <c r="M93" i="17" s="1"/>
  <c r="M94" i="17" s="1"/>
  <c r="M95" i="17" s="1"/>
  <c r="M96" i="17" s="1"/>
  <c r="I74" i="17"/>
  <c r="I75" i="17" s="1"/>
  <c r="I76" i="17" s="1"/>
  <c r="I77" i="17" s="1"/>
  <c r="I78" i="17" s="1"/>
  <c r="I79" i="17" s="1"/>
  <c r="I80" i="17" s="1"/>
  <c r="I81" i="17" s="1"/>
  <c r="I82" i="17" s="1"/>
  <c r="I83" i="17" s="1"/>
  <c r="I84" i="17" s="1"/>
  <c r="I85" i="17" s="1"/>
  <c r="I86" i="17" s="1"/>
  <c r="I87" i="17" s="1"/>
  <c r="I88" i="17" s="1"/>
  <c r="I89" i="17" s="1"/>
  <c r="I90" i="17" s="1"/>
  <c r="I91" i="17" s="1"/>
  <c r="I92" i="17" s="1"/>
  <c r="I93" i="17" s="1"/>
  <c r="I94" i="17" s="1"/>
  <c r="I95" i="17" s="1"/>
  <c r="I96" i="17" s="1"/>
  <c r="I97" i="17" s="1"/>
  <c r="I98" i="17" s="1"/>
  <c r="I99" i="17" s="1"/>
  <c r="I100" i="17" s="1"/>
  <c r="I101" i="17" s="1"/>
  <c r="I102" i="17" s="1"/>
  <c r="S68" i="17"/>
  <c r="S69" i="17" s="1"/>
  <c r="S70" i="17" s="1"/>
  <c r="S71" i="17" s="1"/>
  <c r="S72" i="17" s="1"/>
  <c r="S73" i="17" s="1"/>
  <c r="S74" i="17" s="1"/>
  <c r="S75" i="17" s="1"/>
  <c r="S76" i="17" s="1"/>
  <c r="S77" i="17" s="1"/>
  <c r="S78" i="17" s="1"/>
  <c r="S79" i="17" s="1"/>
  <c r="S80" i="17" s="1"/>
  <c r="S81" i="17" s="1"/>
  <c r="S82" i="17" s="1"/>
  <c r="S83" i="17" s="1"/>
  <c r="S84" i="17" s="1"/>
  <c r="S85" i="17" s="1"/>
  <c r="S86" i="17" s="1"/>
  <c r="S87" i="17" s="1"/>
  <c r="S88" i="17" s="1"/>
  <c r="S89" i="17" s="1"/>
  <c r="S90" i="17" s="1"/>
  <c r="S91" i="17" s="1"/>
  <c r="S92" i="17" s="1"/>
  <c r="S93" i="17" s="1"/>
  <c r="S94" i="17" s="1"/>
  <c r="S95" i="17" s="1"/>
  <c r="S96" i="17" s="1"/>
  <c r="S97" i="17" s="1"/>
  <c r="S98" i="17" s="1"/>
  <c r="S99" i="17" s="1"/>
  <c r="S100" i="17" s="1"/>
  <c r="S101" i="17" s="1"/>
  <c r="S102" i="17" s="1"/>
  <c r="Q73" i="17"/>
  <c r="Q74" i="17" s="1"/>
  <c r="Q75" i="17" s="1"/>
  <c r="Q76" i="17" s="1"/>
  <c r="Q77" i="17" s="1"/>
  <c r="Q78" i="17" s="1"/>
  <c r="Q79" i="17" s="1"/>
  <c r="Q80" i="17" s="1"/>
  <c r="Q81" i="17" s="1"/>
  <c r="Q82" i="17" s="1"/>
  <c r="Q83" i="17" s="1"/>
  <c r="Q84" i="17" s="1"/>
  <c r="Q85" i="17" s="1"/>
  <c r="Q86" i="17" s="1"/>
  <c r="Q87" i="17" s="1"/>
  <c r="Q88" i="17" s="1"/>
  <c r="Q89" i="17" s="1"/>
  <c r="Q90" i="17" s="1"/>
  <c r="Q91" i="17" s="1"/>
  <c r="Q92" i="17" s="1"/>
  <c r="Q93" i="17" s="1"/>
  <c r="Q94" i="17" s="1"/>
  <c r="Q95" i="17" s="1"/>
  <c r="Q96" i="17" s="1"/>
  <c r="F50" i="8"/>
  <c r="K74" i="17"/>
  <c r="K75" i="17" s="1"/>
  <c r="K76" i="17" s="1"/>
  <c r="K77" i="17" s="1"/>
  <c r="K78" i="17" s="1"/>
  <c r="K79" i="17" s="1"/>
  <c r="K80" i="17" s="1"/>
  <c r="K81" i="17" s="1"/>
  <c r="K82" i="17" s="1"/>
  <c r="K83" i="17" s="1"/>
  <c r="K84" i="17" s="1"/>
  <c r="K85" i="17" s="1"/>
  <c r="K86" i="17" s="1"/>
  <c r="K87" i="17" s="1"/>
  <c r="K88" i="17" s="1"/>
  <c r="K89" i="17" s="1"/>
  <c r="K90" i="17" s="1"/>
  <c r="K91" i="17" s="1"/>
  <c r="K92" i="17" s="1"/>
  <c r="K93" i="17" s="1"/>
  <c r="K94" i="17" s="1"/>
  <c r="K95" i="17" s="1"/>
  <c r="K96" i="17" s="1"/>
  <c r="K97" i="17" s="1"/>
  <c r="K98" i="17" s="1"/>
  <c r="K99" i="17" s="1"/>
  <c r="K100" i="17" s="1"/>
  <c r="K101" i="17" s="1"/>
  <c r="K102" i="17" s="1"/>
  <c r="F34" i="11"/>
  <c r="F53" i="11"/>
  <c r="F38" i="12"/>
  <c r="F15" i="12"/>
  <c r="F18" i="12"/>
  <c r="F33" i="12"/>
  <c r="F32" i="12"/>
  <c r="F34" i="12"/>
  <c r="F17" i="12"/>
  <c r="F25" i="12"/>
  <c r="F16" i="12"/>
  <c r="F22" i="12"/>
  <c r="A66" i="17"/>
  <c r="A67" i="17" s="1"/>
  <c r="A68" i="17" s="1"/>
  <c r="A69" i="17" s="1"/>
  <c r="A70" i="17" s="1"/>
  <c r="F25" i="4"/>
  <c r="F50" i="11"/>
  <c r="Q97" i="17" l="1"/>
  <c r="Q98" i="17" s="1"/>
  <c r="Q99" i="17" s="1"/>
  <c r="Q100" i="17" s="1"/>
  <c r="Q101" i="17" s="1"/>
  <c r="Q102" i="17" s="1"/>
  <c r="F20" i="11"/>
  <c r="F16" i="11"/>
  <c r="F15" i="11"/>
  <c r="F14" i="11"/>
  <c r="F30" i="11"/>
  <c r="W65" i="17"/>
  <c r="W66" i="17" s="1"/>
  <c r="W67" i="17" s="1"/>
  <c r="W68" i="17" s="1"/>
  <c r="W69" i="17" s="1"/>
  <c r="W70" i="17" s="1"/>
  <c r="W71" i="17" s="1"/>
  <c r="W72" i="17" s="1"/>
  <c r="W73" i="17" s="1"/>
  <c r="W74" i="17" s="1"/>
  <c r="W75" i="17" s="1"/>
  <c r="W76" i="17" s="1"/>
  <c r="W77" i="17" s="1"/>
  <c r="W78" i="17" s="1"/>
  <c r="W79" i="17" s="1"/>
  <c r="W80" i="17" s="1"/>
  <c r="W81" i="17" s="1"/>
  <c r="W82" i="17" s="1"/>
  <c r="W83" i="17" s="1"/>
  <c r="W84" i="17" s="1"/>
  <c r="W85" i="17" s="1"/>
  <c r="W86" i="17" s="1"/>
  <c r="W87" i="17" s="1"/>
  <c r="W88" i="17" s="1"/>
  <c r="W89" i="17" s="1"/>
  <c r="W90" i="17" s="1"/>
  <c r="W91" i="17" s="1"/>
  <c r="W92" i="17" s="1"/>
  <c r="W93" i="17" s="1"/>
  <c r="W94" i="17" s="1"/>
  <c r="W95" i="17" s="1"/>
  <c r="W96" i="17" s="1"/>
  <c r="W97" i="17" s="1"/>
  <c r="W98" i="17" s="1"/>
  <c r="W99" i="17" s="1"/>
  <c r="W100" i="17" s="1"/>
  <c r="W101" i="17" s="1"/>
  <c r="W102" i="17" s="1"/>
  <c r="F18" i="10"/>
  <c r="F22" i="10"/>
  <c r="F19" i="10"/>
  <c r="F17" i="10"/>
  <c r="F21" i="10"/>
  <c r="F14" i="10"/>
  <c r="F20" i="10"/>
  <c r="F15" i="10"/>
  <c r="F23" i="10"/>
  <c r="F16" i="10"/>
  <c r="M97" i="17"/>
  <c r="M98" i="17" s="1"/>
  <c r="M99" i="17" s="1"/>
  <c r="M100" i="17" s="1"/>
  <c r="M101" i="17" s="1"/>
  <c r="M102" i="17" s="1"/>
  <c r="F24" i="14"/>
  <c r="F21" i="14"/>
  <c r="F30" i="14"/>
  <c r="C75" i="17"/>
  <c r="C76" i="17" s="1"/>
  <c r="C77" i="17" s="1"/>
  <c r="C78" i="17" s="1"/>
  <c r="C79" i="17" s="1"/>
  <c r="C80" i="17" s="1"/>
  <c r="C81" i="17" s="1"/>
  <c r="C82" i="17" s="1"/>
  <c r="C83" i="17" s="1"/>
  <c r="C84" i="17" s="1"/>
  <c r="C85" i="17" s="1"/>
  <c r="C86" i="17" s="1"/>
  <c r="C87" i="17" s="1"/>
  <c r="C88" i="17" s="1"/>
  <c r="C89" i="17" s="1"/>
  <c r="C90" i="17" s="1"/>
  <c r="C91" i="17" s="1"/>
  <c r="C92" i="17" s="1"/>
  <c r="C93" i="17" s="1"/>
  <c r="C94" i="17" s="1"/>
  <c r="C95" i="17" s="1"/>
  <c r="C96" i="17" s="1"/>
  <c r="C97" i="17" s="1"/>
  <c r="C98" i="17" s="1"/>
  <c r="C99" i="17" s="1"/>
  <c r="C100" i="17" s="1"/>
  <c r="C101" i="17" s="1"/>
  <c r="C102" i="17" s="1"/>
  <c r="C74" i="17"/>
  <c r="U97" i="17"/>
  <c r="U98" i="17" s="1"/>
  <c r="U99" i="17" s="1"/>
  <c r="U100" i="17" s="1"/>
  <c r="U101" i="17" s="1"/>
  <c r="U102" i="17" s="1"/>
  <c r="A72" i="17"/>
  <c r="A73" i="17" s="1"/>
  <c r="A71" i="17"/>
  <c r="A74" i="17"/>
  <c r="A75" i="17" s="1"/>
  <c r="A76" i="17" s="1"/>
  <c r="A77" i="17" s="1"/>
  <c r="A78" i="17" s="1"/>
  <c r="A79" i="17" s="1"/>
  <c r="A80" i="17" s="1"/>
  <c r="A81" i="17" s="1"/>
  <c r="A82" i="17" s="1"/>
  <c r="A83" i="17" s="1"/>
  <c r="A84" i="17" s="1"/>
  <c r="A85" i="17" s="1"/>
  <c r="A86" i="17" s="1"/>
  <c r="A87" i="17" s="1"/>
  <c r="A88" i="17" s="1"/>
  <c r="A89" i="17" s="1"/>
  <c r="A90" i="17" s="1"/>
  <c r="A91" i="17" s="1"/>
  <c r="A92" i="17" s="1"/>
  <c r="A93" i="17" s="1"/>
  <c r="A94" i="17" s="1"/>
  <c r="A95" i="17" s="1"/>
  <c r="A96" i="17" s="1"/>
  <c r="F26" i="4" s="1"/>
  <c r="F201" i="4"/>
  <c r="F28" i="4"/>
  <c r="F38" i="4"/>
  <c r="F29" i="4"/>
  <c r="F18" i="4"/>
  <c r="F191" i="4"/>
  <c r="F21" i="4"/>
  <c r="F86" i="4"/>
  <c r="F35" i="4"/>
  <c r="F31" i="4"/>
  <c r="F19" i="4"/>
  <c r="F39" i="4" l="1"/>
  <c r="F268" i="4"/>
  <c r="A97" i="17"/>
  <c r="A98" i="17" s="1"/>
  <c r="A99" i="17" s="1"/>
  <c r="A100" i="17" s="1"/>
  <c r="A101" i="17" s="1"/>
  <c r="A102" i="17" s="1"/>
  <c r="F22" i="4"/>
  <c r="F84" i="4"/>
  <c r="F16" i="4"/>
  <c r="F17" i="4"/>
  <c r="F15" i="4"/>
  <c r="F14" i="4"/>
  <c r="A20" i="4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194" i="4" s="1"/>
  <c r="A195" i="4" s="1"/>
  <c r="A196" i="4" s="1"/>
  <c r="A197" i="4" s="1"/>
  <c r="A198" i="4" s="1"/>
  <c r="A199" i="4" s="1"/>
  <c r="A200" i="4" s="1"/>
  <c r="A201" i="4" s="1"/>
  <c r="A202" i="4" s="1"/>
  <c r="A203" i="4" s="1"/>
  <c r="A204" i="4" s="1"/>
  <c r="A205" i="4" s="1"/>
  <c r="A206" i="4" s="1"/>
  <c r="A207" i="4" s="1"/>
  <c r="A208" i="4" s="1"/>
  <c r="A209" i="4" s="1"/>
  <c r="A210" i="4" s="1"/>
  <c r="A211" i="4" s="1"/>
  <c r="A212" i="4" s="1"/>
  <c r="A213" i="4" s="1"/>
  <c r="A214" i="4" s="1"/>
  <c r="A215" i="4" s="1"/>
  <c r="A216" i="4" s="1"/>
  <c r="A217" i="4" s="1"/>
  <c r="A218" i="4" s="1"/>
  <c r="A219" i="4" s="1"/>
  <c r="A220" i="4" s="1"/>
  <c r="A221" i="4" s="1"/>
  <c r="A222" i="4" s="1"/>
  <c r="A223" i="4" s="1"/>
  <c r="A224" i="4" s="1"/>
  <c r="A225" i="4" s="1"/>
  <c r="A226" i="4" s="1"/>
  <c r="A227" i="4" s="1"/>
  <c r="A228" i="4" s="1"/>
  <c r="A229" i="4" s="1"/>
  <c r="A230" i="4" s="1"/>
  <c r="A231" i="4" s="1"/>
  <c r="A232" i="4" s="1"/>
  <c r="A233" i="4" s="1"/>
  <c r="A234" i="4" s="1"/>
  <c r="A235" i="4" s="1"/>
  <c r="A236" i="4" s="1"/>
  <c r="A237" i="4" s="1"/>
  <c r="A238" i="4" s="1"/>
  <c r="A239" i="4" s="1"/>
  <c r="A240" i="4" s="1"/>
  <c r="A241" i="4" s="1"/>
  <c r="A242" i="4" s="1"/>
  <c r="A243" i="4" s="1"/>
  <c r="A244" i="4" s="1"/>
  <c r="A245" i="4" s="1"/>
  <c r="A246" i="4" s="1"/>
  <c r="A247" i="4" s="1"/>
  <c r="A248" i="4" s="1"/>
  <c r="A249" i="4" s="1"/>
  <c r="A250" i="4" s="1"/>
  <c r="A251" i="4" s="1"/>
  <c r="A252" i="4" s="1"/>
  <c r="A253" i="4" s="1"/>
  <c r="A254" i="4" s="1"/>
  <c r="A255" i="4" s="1"/>
  <c r="A256" i="4" s="1"/>
  <c r="A257" i="4" s="1"/>
  <c r="A258" i="4" s="1"/>
  <c r="A259" i="4" s="1"/>
  <c r="A260" i="4" s="1"/>
  <c r="A261" i="4" s="1"/>
  <c r="A262" i="4" s="1"/>
  <c r="A263" i="4" s="1"/>
  <c r="A264" i="4" s="1"/>
  <c r="A265" i="4" s="1"/>
  <c r="A266" i="4" s="1"/>
  <c r="A267" i="4" s="1"/>
  <c r="A268" i="4" s="1"/>
</calcChain>
</file>

<file path=xl/comments1.xml><?xml version="1.0" encoding="utf-8"?>
<comments xmlns="http://schemas.openxmlformats.org/spreadsheetml/2006/main">
  <authors>
    <author>Author</author>
  </authors>
  <commentList>
    <comment ref="E10" authorId="0">
      <text>
        <r>
          <rPr>
            <sz val="9"/>
            <color indexed="81"/>
            <rFont val="Tahoma"/>
            <family val="2"/>
          </rPr>
          <t xml:space="preserve">31Jun20
</t>
        </r>
      </text>
    </comment>
  </commentList>
</comments>
</file>

<file path=xl/sharedStrings.xml><?xml version="1.0" encoding="utf-8"?>
<sst xmlns="http://schemas.openxmlformats.org/spreadsheetml/2006/main" count="3261" uniqueCount="597">
  <si>
    <t>PROVAS DE CLASSIFICAÇÃO (RANKING)</t>
  </si>
  <si>
    <t>Cls</t>
  </si>
  <si>
    <t>Atleta</t>
  </si>
  <si>
    <t>LF</t>
  </si>
  <si>
    <t>Clube</t>
  </si>
  <si>
    <r>
      <t xml:space="preserve">ÍNDICE                     </t>
    </r>
    <r>
      <rPr>
        <sz val="9"/>
        <rFont val="Arial"/>
        <family val="2"/>
      </rPr>
      <t>(últimos 6 meses)</t>
    </r>
    <r>
      <rPr>
        <sz val="11"/>
        <color theme="1"/>
        <rFont val="Calibri"/>
        <family val="2"/>
        <scheme val="minor"/>
      </rPr>
      <t xml:space="preserve"> </t>
    </r>
  </si>
  <si>
    <t>Resultados</t>
  </si>
  <si>
    <t>Pontos</t>
  </si>
  <si>
    <t>Média</t>
  </si>
  <si>
    <t>Total</t>
  </si>
  <si>
    <t>Ranking</t>
  </si>
  <si>
    <t>Distrital</t>
  </si>
  <si>
    <t>Torneio</t>
  </si>
  <si>
    <t>Torneio Vianês</t>
  </si>
  <si>
    <t>Campeonato</t>
  </si>
  <si>
    <t>Troféu</t>
  </si>
  <si>
    <t>Regional</t>
  </si>
  <si>
    <t>Nº. Provas</t>
  </si>
  <si>
    <t>Madeira</t>
  </si>
  <si>
    <t>1ª Prova</t>
  </si>
  <si>
    <t>3ª Prova</t>
  </si>
  <si>
    <t>4ª Prova</t>
  </si>
  <si>
    <t>CDCGF</t>
  </si>
  <si>
    <t>2ª Prova</t>
  </si>
  <si>
    <t>ATPD</t>
  </si>
  <si>
    <t>Nacional</t>
  </si>
  <si>
    <t>SCP</t>
  </si>
  <si>
    <t>Centro</t>
  </si>
  <si>
    <t>Sul</t>
  </si>
  <si>
    <t>Norte</t>
  </si>
  <si>
    <t>Açores</t>
  </si>
  <si>
    <t>Ponta Delgada</t>
  </si>
  <si>
    <t>COSTA João</t>
  </si>
  <si>
    <t>COSTA José</t>
  </si>
  <si>
    <t>GNR</t>
  </si>
  <si>
    <t>MARRACHO Jose</t>
  </si>
  <si>
    <t>CPA</t>
  </si>
  <si>
    <t>SANTOS Licinio</t>
  </si>
  <si>
    <t>CARAPINHA Tiago</t>
  </si>
  <si>
    <t>CPC</t>
  </si>
  <si>
    <t>MOREIRA Domingos</t>
  </si>
  <si>
    <t>STP</t>
  </si>
  <si>
    <t>ALGARVIO Francisco</t>
  </si>
  <si>
    <t>RODRIGUES Domingos</t>
  </si>
  <si>
    <t>ST2</t>
  </si>
  <si>
    <t>SANTOS Joao</t>
  </si>
  <si>
    <t>STVC</t>
  </si>
  <si>
    <t>MADAIL Antonio</t>
  </si>
  <si>
    <t>RODRIGUES Rui</t>
  </si>
  <si>
    <t>AF</t>
  </si>
  <si>
    <t>COELHO Diogo</t>
  </si>
  <si>
    <t>ANTUNES Rui</t>
  </si>
  <si>
    <t>DOURADO Antonio</t>
  </si>
  <si>
    <t>GAMBOA Oscar</t>
  </si>
  <si>
    <t>SILVA Francisco</t>
  </si>
  <si>
    <t>GAITO Luis</t>
  </si>
  <si>
    <t>COSTA Manuel</t>
  </si>
  <si>
    <t>GCF</t>
  </si>
  <si>
    <t>FRANCO Hugo</t>
  </si>
  <si>
    <t>CTTVD</t>
  </si>
  <si>
    <t>MARTINS João</t>
  </si>
  <si>
    <t>CAMARGO Naurides</t>
  </si>
  <si>
    <t>GCP</t>
  </si>
  <si>
    <t>FERREIRA Pedro</t>
  </si>
  <si>
    <t>ETE</t>
  </si>
  <si>
    <t>PEREIRA Carlos</t>
  </si>
  <si>
    <t>CAPPSP</t>
  </si>
  <si>
    <t>GOUVEIA João</t>
  </si>
  <si>
    <t>PAZ Luis</t>
  </si>
  <si>
    <t>SILVA Alfredo</t>
  </si>
  <si>
    <t>RIBEIRO Rui</t>
  </si>
  <si>
    <t>COELHO Abílio</t>
  </si>
  <si>
    <t>EDP</t>
  </si>
  <si>
    <t>MARTINS Luis</t>
  </si>
  <si>
    <t>SOUSA Arminio</t>
  </si>
  <si>
    <t>CTG</t>
  </si>
  <si>
    <t>CARVALHO Antonio</t>
  </si>
  <si>
    <t>RODRIGUES Ezequiel</t>
  </si>
  <si>
    <t>CTF</t>
  </si>
  <si>
    <t>COELHO Jose</t>
  </si>
  <si>
    <t>ANTUNES Antonio</t>
  </si>
  <si>
    <t>CPTPP</t>
  </si>
  <si>
    <t>CRUZ Eduardo</t>
  </si>
  <si>
    <t>CFM</t>
  </si>
  <si>
    <t>PIRES Luis</t>
  </si>
  <si>
    <t>CARREIRO Emanuel</t>
  </si>
  <si>
    <t>FERNANDES Alexandre</t>
  </si>
  <si>
    <t>CBS</t>
  </si>
  <si>
    <t>RIBEIRO José</t>
  </si>
  <si>
    <t>GASPAR Helder</t>
  </si>
  <si>
    <t>CORREIA Wilson</t>
  </si>
  <si>
    <t>SILVA Jose</t>
  </si>
  <si>
    <t>REPOLHO Joao</t>
  </si>
  <si>
    <t>DUARTE Luis</t>
  </si>
  <si>
    <t>CLEMENTE Joaquim</t>
  </si>
  <si>
    <t>BRAGA Joaquim</t>
  </si>
  <si>
    <t>CHOONARA Aboobakar</t>
  </si>
  <si>
    <t>CDTIT</t>
  </si>
  <si>
    <t>PINTO Guilherme</t>
  </si>
  <si>
    <t>CALHEIROS Armando</t>
  </si>
  <si>
    <t>FERNANDES Manuel</t>
  </si>
  <si>
    <t>LIMA João</t>
  </si>
  <si>
    <t>CDTSM</t>
  </si>
  <si>
    <t>RAPOSO Domingos</t>
  </si>
  <si>
    <t>SANTOS Jorge</t>
  </si>
  <si>
    <t>TEIXEIRA Leonel</t>
  </si>
  <si>
    <t>CARVALHO Hercilio</t>
  </si>
  <si>
    <t>ISIDRO Oscar</t>
  </si>
  <si>
    <t>ADCRPJ</t>
  </si>
  <si>
    <t>SOARES Jose</t>
  </si>
  <si>
    <t>CAEIRO Manuel</t>
  </si>
  <si>
    <t>SANTOS Antonio</t>
  </si>
  <si>
    <t>ROCHA Adelino</t>
  </si>
  <si>
    <t>CSM</t>
  </si>
  <si>
    <t>PEGO Jose</t>
  </si>
  <si>
    <t>AZEVEDO Pedro</t>
  </si>
  <si>
    <t>SSMG</t>
  </si>
  <si>
    <t>DELGADO Rui</t>
  </si>
  <si>
    <t>PINTO Donato</t>
  </si>
  <si>
    <t>CARDOSO Vítor</t>
  </si>
  <si>
    <t>VILAÇA Adriano</t>
  </si>
  <si>
    <t>OLIVEIRA Miguel</t>
  </si>
  <si>
    <t>ESCALEIRA Joaquim</t>
  </si>
  <si>
    <t>CRUZ Jose</t>
  </si>
  <si>
    <t>CABRAL Luis</t>
  </si>
  <si>
    <t>CUNHA Ricardo</t>
  </si>
  <si>
    <t>MENDONÇA Paulo</t>
  </si>
  <si>
    <t>OLIVEIRA Leonardo</t>
  </si>
  <si>
    <t>NEVES Filipe</t>
  </si>
  <si>
    <t>FERNANDES Sergio</t>
  </si>
  <si>
    <t>OLIVEIRA Helder</t>
  </si>
  <si>
    <t>SILVA João</t>
  </si>
  <si>
    <t>HILARIO Joao</t>
  </si>
  <si>
    <t>STT</t>
  </si>
  <si>
    <t>FREITAS Carlos</t>
  </si>
  <si>
    <t>MADUREIRA Rui</t>
  </si>
  <si>
    <t>AAACM</t>
  </si>
  <si>
    <t>PEREIRA Sérgio</t>
  </si>
  <si>
    <t>MATA Carlos</t>
  </si>
  <si>
    <t>CTCPM</t>
  </si>
  <si>
    <t>SANTOS Carlos</t>
  </si>
  <si>
    <t>MOTA Luis</t>
  </si>
  <si>
    <t>RODRIGUES Juan</t>
  </si>
  <si>
    <t>FILIPE Cristóvão</t>
  </si>
  <si>
    <t>UPVC</t>
  </si>
  <si>
    <t>CARREIRA Paulo</t>
  </si>
  <si>
    <t>RODRIGUES João</t>
  </si>
  <si>
    <t>ARDBA</t>
  </si>
  <si>
    <t>FERREIRA Nuno</t>
  </si>
  <si>
    <t>SANTOS Victor</t>
  </si>
  <si>
    <t>MELO Ricardo</t>
  </si>
  <si>
    <t>VISEU Nuno</t>
  </si>
  <si>
    <t>DURAES Antonio</t>
  </si>
  <si>
    <t>BELO Henrique</t>
  </si>
  <si>
    <t>NORA Diogo</t>
  </si>
  <si>
    <t>MARIA Francisco</t>
  </si>
  <si>
    <t>RCTV</t>
  </si>
  <si>
    <t>HENRIQUES João</t>
  </si>
  <si>
    <t>AGUIAR Bruno</t>
  </si>
  <si>
    <t>PEREIRA António</t>
  </si>
  <si>
    <t>SILVA Paulo</t>
  </si>
  <si>
    <t>OLIVEIRA Rui</t>
  </si>
  <si>
    <t>TEIXEIRA Fernando</t>
  </si>
  <si>
    <t>ACRFM</t>
  </si>
  <si>
    <t>CLARO Pedro</t>
  </si>
  <si>
    <t>MARTINS Carlos</t>
  </si>
  <si>
    <t>BORGES Máximo</t>
  </si>
  <si>
    <t>ALVES Alcino</t>
  </si>
  <si>
    <t>SOARES Rui</t>
  </si>
  <si>
    <t>MATOS Carlos</t>
  </si>
  <si>
    <t>BPI</t>
  </si>
  <si>
    <t>GOMES Pedro</t>
  </si>
  <si>
    <t>SANTOS José</t>
  </si>
  <si>
    <t>CFE</t>
  </si>
  <si>
    <t>DOMINGUES Pedro</t>
  </si>
  <si>
    <t>TAP</t>
  </si>
  <si>
    <t>BARBOSA José</t>
  </si>
  <si>
    <t>BRAZÃO Carlos</t>
  </si>
  <si>
    <t>CMBCP</t>
  </si>
  <si>
    <t>MANE José</t>
  </si>
  <si>
    <t>PEREIRA José</t>
  </si>
  <si>
    <t>COELHO Oscar</t>
  </si>
  <si>
    <t>GRILLO Ricardo</t>
  </si>
  <si>
    <t>CASTELAO Joana</t>
  </si>
  <si>
    <t>MARRACHO Filipa</t>
  </si>
  <si>
    <t>CNOCA</t>
  </si>
  <si>
    <t>MOREIRA Maria</t>
  </si>
  <si>
    <t>BATISTA Ana</t>
  </si>
  <si>
    <t>PAIS Ana</t>
  </si>
  <si>
    <t>CARVALHO Sara</t>
  </si>
  <si>
    <t>CARRICO Maria</t>
  </si>
  <si>
    <t>MACHADO Fatima</t>
  </si>
  <si>
    <t>OLIVEIRA Maria</t>
  </si>
  <si>
    <t>ANTUNES Claudia</t>
  </si>
  <si>
    <t>LEAL Ana</t>
  </si>
  <si>
    <t>SILVA Susana</t>
  </si>
  <si>
    <t>ESTEVES Carla</t>
  </si>
  <si>
    <t>TREPADO Ligia</t>
  </si>
  <si>
    <t>SOARES Maria</t>
  </si>
  <si>
    <t>RAPOSO Rosa</t>
  </si>
  <si>
    <t>MOREIRA Leonor</t>
  </si>
  <si>
    <t>VIOSSAT Christine</t>
  </si>
  <si>
    <t>AZEVEDO Maria</t>
  </si>
  <si>
    <t>PEREIRA Ana</t>
  </si>
  <si>
    <t>MENDES Célia</t>
  </si>
  <si>
    <t>GARCIA Carla</t>
  </si>
  <si>
    <t>RIBEIRO Ana</t>
  </si>
  <si>
    <t>NORA Alda</t>
  </si>
  <si>
    <t>RIBEIRO Catarina</t>
  </si>
  <si>
    <t>MARQUES Madalena</t>
  </si>
  <si>
    <t>MELO Raquel</t>
  </si>
  <si>
    <t>TELHADO Monica</t>
  </si>
  <si>
    <t>FERNANDES Sérgio</t>
  </si>
  <si>
    <t>COELHO Antonio</t>
  </si>
  <si>
    <t>BAIONETA Manuel</t>
  </si>
  <si>
    <t>EVANGELHO António</t>
  </si>
  <si>
    <t>SANTOS João</t>
  </si>
  <si>
    <t>CPT</t>
  </si>
  <si>
    <t>MARTINS José</t>
  </si>
  <si>
    <t>FIGUEIRA Luis</t>
  </si>
  <si>
    <t>CONCEICAO Andre</t>
  </si>
  <si>
    <t>VIVEIROS Ricardo</t>
  </si>
  <si>
    <t>SANTOS Jose</t>
  </si>
  <si>
    <t>RIBEIRO Ricardo</t>
  </si>
  <si>
    <t>MAGALHAES Manuel</t>
  </si>
  <si>
    <t>REGO Jorge</t>
  </si>
  <si>
    <t>PAZ Fernando</t>
  </si>
  <si>
    <t>ALVES Manuel</t>
  </si>
  <si>
    <t>FERNANDES Paulo</t>
  </si>
  <si>
    <t>MORAIS Marco</t>
  </si>
  <si>
    <t>MAIA Vitor</t>
  </si>
  <si>
    <t>VAZ João</t>
  </si>
  <si>
    <t>OLIVEIRA Fernando</t>
  </si>
  <si>
    <t>COSTA Domingos</t>
  </si>
  <si>
    <t>MADAIL António</t>
  </si>
  <si>
    <t>PÊGO José</t>
  </si>
  <si>
    <t>Torneio ARTN</t>
  </si>
  <si>
    <t>COSTA Joao</t>
  </si>
  <si>
    <t>SANTOS Lícinio</t>
  </si>
  <si>
    <t>MONTEIRO Vitor</t>
  </si>
  <si>
    <t>SILVA Gaspar</t>
  </si>
  <si>
    <t xml:space="preserve">CPT </t>
  </si>
  <si>
    <t xml:space="preserve">MENDÂO António </t>
  </si>
  <si>
    <t xml:space="preserve">CORREIA Wilson </t>
  </si>
  <si>
    <t>OLIVEIRA Sérgio</t>
  </si>
  <si>
    <t>PEGO José</t>
  </si>
  <si>
    <t>BRAGA João</t>
  </si>
  <si>
    <t>ARAUJO Francisca</t>
  </si>
  <si>
    <t>AZEVEDO Teresa</t>
  </si>
  <si>
    <t>P10 HS</t>
  </si>
  <si>
    <t>P10 HJ</t>
  </si>
  <si>
    <t>P10 SS</t>
  </si>
  <si>
    <t>P10 SJ</t>
  </si>
  <si>
    <t>PV HS</t>
  </si>
  <si>
    <t>PV HJ</t>
  </si>
  <si>
    <t>P25 SS</t>
  </si>
  <si>
    <t>P25 SJ</t>
  </si>
  <si>
    <t>PPC HS</t>
  </si>
  <si>
    <t>P25 HJ</t>
  </si>
  <si>
    <t>PSTD HS</t>
  </si>
  <si>
    <t>PSTD HJ</t>
  </si>
  <si>
    <t>P50 HS</t>
  </si>
  <si>
    <t>P50 HJ</t>
  </si>
  <si>
    <t>Não</t>
  </si>
  <si>
    <t>C</t>
  </si>
  <si>
    <t>B</t>
  </si>
  <si>
    <t>A</t>
  </si>
  <si>
    <t>GALHARDO Luis</t>
  </si>
  <si>
    <t>MARQUES Pedro</t>
  </si>
  <si>
    <t>MARTINS Marco</t>
  </si>
  <si>
    <t>BERNARDO Fernando</t>
  </si>
  <si>
    <t>ACC</t>
  </si>
  <si>
    <t>TENDER Laura</t>
  </si>
  <si>
    <t>RODRIGUES Ana</t>
  </si>
  <si>
    <t>PEREIRA Magda</t>
  </si>
  <si>
    <t>SCIALPI Davide</t>
  </si>
  <si>
    <t>CASTELO João</t>
  </si>
  <si>
    <t>VALENTE José</t>
  </si>
  <si>
    <t>PEREIRA Tiago</t>
  </si>
  <si>
    <t>P25 SJ - Índices de Referência: "A" 574 - "B" 561 - "C" 556</t>
  </si>
  <si>
    <t>SANTOS António</t>
  </si>
  <si>
    <t>Torneio Abertura</t>
  </si>
  <si>
    <t>RIBEIRO Nuno</t>
  </si>
  <si>
    <t>FIGUEIREDO Cipriano</t>
  </si>
  <si>
    <t>PENA Jose</t>
  </si>
  <si>
    <t>ARNONE Robert</t>
  </si>
  <si>
    <t>PUGA Rogério</t>
  </si>
  <si>
    <t>FREITAS Miguel</t>
  </si>
  <si>
    <t xml:space="preserve">Troféu </t>
  </si>
  <si>
    <t>GONÇALVES Daniel</t>
  </si>
  <si>
    <t>MOREIRA Claudia</t>
  </si>
  <si>
    <t>JERONIMO Ricardo</t>
  </si>
  <si>
    <t>MENDES Celia</t>
  </si>
  <si>
    <t>MENDÂO Antonio</t>
  </si>
  <si>
    <t>GUERREIRO Miguel</t>
  </si>
  <si>
    <t>CONCEIÇÃO Ivo</t>
  </si>
  <si>
    <t>5ª Prova</t>
  </si>
  <si>
    <t>VENTURA Luis</t>
  </si>
  <si>
    <t>MENDES Pedro</t>
  </si>
  <si>
    <t>MOREIRA Alberto</t>
  </si>
  <si>
    <t>Faial</t>
  </si>
  <si>
    <t>VIANA Nuno</t>
  </si>
  <si>
    <t>CASTRO Rui</t>
  </si>
  <si>
    <t>VIANA Armanda</t>
  </si>
  <si>
    <t>MAGALHAES Elio</t>
  </si>
  <si>
    <t>SAMPAIO David</t>
  </si>
  <si>
    <t>SILVA Carlos</t>
  </si>
  <si>
    <t>HIGGS Christhofer</t>
  </si>
  <si>
    <t>P10 HJ - Índices de Referência: "A" 572 - "B" 564 - "C" 558</t>
  </si>
  <si>
    <t>P10 SS - Índices de Referência: "A" 566 - "B" 563 - "C" 556</t>
  </si>
  <si>
    <t xml:space="preserve">P50 HS - Índices de Referência: "B" 546 - "C" 540 </t>
  </si>
  <si>
    <t xml:space="preserve">P50 HJ - Índices de Referência: "B" 534 - "C" 527 </t>
  </si>
  <si>
    <t>PSTD HJ - Índices de Referência: "B" 549 - "C"  543</t>
  </si>
  <si>
    <t>PPC HS - Índices de Referência: "B" 574 - "C" 568</t>
  </si>
  <si>
    <t>PV HS - Índices de Referência: "A" 572 - "B" 571 - "C" 564</t>
  </si>
  <si>
    <t xml:space="preserve">PV HJ - Índices de Referência: "A" 572 - "B" 561 - "C" 555 </t>
  </si>
  <si>
    <t>P25 SS - Índices de Referência: "A" 574 - "B" 572 - "C" 563</t>
  </si>
  <si>
    <t>P25 HJ - Índices de Referência: "B" 568 - "C" 563</t>
  </si>
  <si>
    <t>ALGARVIO Rodrigo</t>
  </si>
  <si>
    <t>ALMEIDA Pedro</t>
  </si>
  <si>
    <t>PESSOA Jose</t>
  </si>
  <si>
    <t>FREITAS Jose</t>
  </si>
  <si>
    <t>PREGO Vitor</t>
  </si>
  <si>
    <t>VAZ Rui</t>
  </si>
  <si>
    <t>A. Montez</t>
  </si>
  <si>
    <t>PACHECO Luis</t>
  </si>
  <si>
    <t>ABREU Carla</t>
  </si>
  <si>
    <t>GIL Carla</t>
  </si>
  <si>
    <t>RICARDO Jorge</t>
  </si>
  <si>
    <t>Taça Mestre</t>
  </si>
  <si>
    <t>ROSA Francisco</t>
  </si>
  <si>
    <t>FERNANDES Pedro</t>
  </si>
  <si>
    <t>SILVA Ana</t>
  </si>
  <si>
    <t>CAMPOS Rui</t>
  </si>
  <si>
    <t>RODRIGUES Daniel</t>
  </si>
  <si>
    <t>DURÃO José</t>
  </si>
  <si>
    <t>Campeonato S. Miguel</t>
  </si>
  <si>
    <t>FARIA Filipe</t>
  </si>
  <si>
    <t>COSTA António</t>
  </si>
  <si>
    <t>SARAIVA Ernesto</t>
  </si>
  <si>
    <t>NUJO Anibal</t>
  </si>
  <si>
    <t>RIBEIRO Joaquim</t>
  </si>
  <si>
    <t>ASSUNÇÃO Guilherme</t>
  </si>
  <si>
    <t>ROCHA Hugo</t>
  </si>
  <si>
    <t>NASCIMENTO Ana</t>
  </si>
  <si>
    <t>Braga</t>
  </si>
  <si>
    <t>GUEDES Mauricio</t>
  </si>
  <si>
    <t>SILVA António</t>
  </si>
  <si>
    <t>CORREIA Helder</t>
  </si>
  <si>
    <t>FPT</t>
  </si>
  <si>
    <t>CELENTANO Orlando</t>
  </si>
  <si>
    <t>COSTA Luis</t>
  </si>
  <si>
    <t>MELO Ana</t>
  </si>
  <si>
    <t>MATOS Henrique</t>
  </si>
  <si>
    <t>MATOS Luis</t>
  </si>
  <si>
    <t>PINTO Teresa</t>
  </si>
  <si>
    <t>SCIALPI David</t>
  </si>
  <si>
    <t>SOUSA Paulo</t>
  </si>
  <si>
    <t>CTGaia</t>
  </si>
  <si>
    <t>KETTERL Marcus</t>
  </si>
  <si>
    <t>NASCIMENTO Tania</t>
  </si>
  <si>
    <t>RAMOS José</t>
  </si>
  <si>
    <t>FONSECA Pedro</t>
  </si>
  <si>
    <t>TEIXEIRA Orlando</t>
  </si>
  <si>
    <t>SVYDA Volodymyr</t>
  </si>
  <si>
    <t>LOUREIRO António</t>
  </si>
  <si>
    <t>MARINHO Samuel</t>
  </si>
  <si>
    <t>RODRIGUES Carlos</t>
  </si>
  <si>
    <t>CARVALHEIRO Joel</t>
  </si>
  <si>
    <t>CORREIA Luis</t>
  </si>
  <si>
    <t>III Troféu</t>
  </si>
  <si>
    <t>LEAL João</t>
  </si>
  <si>
    <t>CDTT</t>
  </si>
  <si>
    <t>MEDEIROS Rui</t>
  </si>
  <si>
    <t>MARIANTE Paulo</t>
  </si>
  <si>
    <t>Europa</t>
  </si>
  <si>
    <t xml:space="preserve">Campeonato </t>
  </si>
  <si>
    <t>BORGES Luis</t>
  </si>
  <si>
    <t>CARDOSO Luis</t>
  </si>
  <si>
    <t>Leonel Carreiro</t>
  </si>
  <si>
    <t>Taça</t>
  </si>
  <si>
    <t>FARINHA Maria</t>
  </si>
  <si>
    <t>DUARTE Ricardo</t>
  </si>
  <si>
    <t>CORREIA Hildeberto</t>
  </si>
  <si>
    <t xml:space="preserve">Regional </t>
  </si>
  <si>
    <t>FONSECA Paulo</t>
  </si>
  <si>
    <t>CARDOSO Mário</t>
  </si>
  <si>
    <t>SOUSA Carla</t>
  </si>
  <si>
    <t>CDA</t>
  </si>
  <si>
    <t>Luis Vasconcelos</t>
  </si>
  <si>
    <t>VIEIRA João</t>
  </si>
  <si>
    <t>FIGUEIREDO José</t>
  </si>
  <si>
    <t>JACQUES Aygalenq</t>
  </si>
  <si>
    <t>NORA Pedro</t>
  </si>
  <si>
    <t>SOARES Carla</t>
  </si>
  <si>
    <t>TREPADO Nelson</t>
  </si>
  <si>
    <t>MACHADO Emidio</t>
  </si>
  <si>
    <t>SILVA Fernando</t>
  </si>
  <si>
    <t>GUSMÃO Carolina</t>
  </si>
  <si>
    <t>AMORIM Eurico</t>
  </si>
  <si>
    <t>HENRIQUES Carlos</t>
  </si>
  <si>
    <t>RIBEIRO Jorge</t>
  </si>
  <si>
    <t>DEIRA Jorge</t>
  </si>
  <si>
    <t>SANTOS Eduardo</t>
  </si>
  <si>
    <t>8º Aniversário CTGaia</t>
  </si>
  <si>
    <t>MONTERROSO Tânia</t>
  </si>
  <si>
    <t>MENDES Sandra</t>
  </si>
  <si>
    <t>MENDES Afonso</t>
  </si>
  <si>
    <t>MENDES Diogo</t>
  </si>
  <si>
    <t>MONTERROSO Márcio</t>
  </si>
  <si>
    <t>TOMÀS Guilherme</t>
  </si>
  <si>
    <t>BRAGA Diogo</t>
  </si>
  <si>
    <t>MELO José</t>
  </si>
  <si>
    <t>Rui Ramalho</t>
  </si>
  <si>
    <t>LOURENÇO Jorge</t>
  </si>
  <si>
    <t>ALMEIDA João</t>
  </si>
  <si>
    <t>COUTINHO Jorge</t>
  </si>
  <si>
    <t>Dia Olímpico FPT</t>
  </si>
  <si>
    <t>CARRASQUEIRO Maria</t>
  </si>
  <si>
    <t>GAIO António</t>
  </si>
  <si>
    <t>LINO António</t>
  </si>
  <si>
    <t>Dia Olímpico ARTN</t>
  </si>
  <si>
    <t>III Taça</t>
  </si>
  <si>
    <t>AZEVEDO Marta</t>
  </si>
  <si>
    <t>Camp. São Miguel</t>
  </si>
  <si>
    <t>H&amp;N</t>
  </si>
  <si>
    <t>CUP</t>
  </si>
  <si>
    <t>Intershoot</t>
  </si>
  <si>
    <t>MARRACHO José</t>
  </si>
  <si>
    <t>Acácio Tavares</t>
  </si>
  <si>
    <t>GIRÃO Patricia</t>
  </si>
  <si>
    <t>AIT</t>
  </si>
  <si>
    <t>TAVARES Ricardo</t>
  </si>
  <si>
    <t>ROCHA José</t>
  </si>
  <si>
    <t>ARAUJO Manuel</t>
  </si>
  <si>
    <t>14º Trofeu</t>
  </si>
  <si>
    <t>Cor Barreto Nunes</t>
  </si>
  <si>
    <t>ATP</t>
  </si>
  <si>
    <t>JACINTO Mario</t>
  </si>
  <si>
    <t>CTP</t>
  </si>
  <si>
    <t>ROSADO Rui</t>
  </si>
  <si>
    <t>DIAS Luis</t>
  </si>
  <si>
    <t>CONCEICAO Cristiano</t>
  </si>
  <si>
    <t>GONÇALVES Mário</t>
  </si>
  <si>
    <t>14º Troféu</t>
  </si>
  <si>
    <t>ALVES Luis</t>
  </si>
  <si>
    <t>MGen Brás Marcos</t>
  </si>
  <si>
    <t xml:space="preserve">PSTD HS - Índices de Referência: "B" 558 - "C" 551 </t>
  </si>
  <si>
    <t>VERDE José</t>
  </si>
  <si>
    <t>CARDOSO Miguel</t>
  </si>
  <si>
    <t>FERNANDES Claudia</t>
  </si>
  <si>
    <t>HUANG Xujue</t>
  </si>
  <si>
    <t>ALVES Fernando</t>
  </si>
  <si>
    <t>CABRAL Paulo</t>
  </si>
  <si>
    <t>POMBO Helder</t>
  </si>
  <si>
    <t>ASSUNÇÂO Guilherme</t>
  </si>
  <si>
    <t>CARVALHO António</t>
  </si>
  <si>
    <t>SOUZA Carlos</t>
  </si>
  <si>
    <t>VALDEIRA Hugo</t>
  </si>
  <si>
    <t>GUERREIRO Alexandre</t>
  </si>
  <si>
    <t>CMBcp</t>
  </si>
  <si>
    <t>SERRA Carlos</t>
  </si>
  <si>
    <t>BORGES Maximo</t>
  </si>
  <si>
    <t>CAMILO Jorge</t>
  </si>
  <si>
    <t>ASESP</t>
  </si>
  <si>
    <t>Primavera</t>
  </si>
  <si>
    <t>DUTRA António</t>
  </si>
  <si>
    <t>CUNHA Tiago</t>
  </si>
  <si>
    <t>MATEUS Pedro</t>
  </si>
  <si>
    <t>CRUZ José</t>
  </si>
  <si>
    <t>45º Aniv. ARDBA</t>
  </si>
  <si>
    <t>FERREIRA Mauro</t>
  </si>
  <si>
    <t>DUPONT Alain</t>
  </si>
  <si>
    <t>FILIPE Francisco</t>
  </si>
  <si>
    <t>P10 HS - Índices de Referência: "A" 572 - "B" 570 - "C" 565</t>
  </si>
  <si>
    <t>Torneio Outono</t>
  </si>
  <si>
    <t>Campeonato CTF AC</t>
  </si>
  <si>
    <t>Torneio acrFM</t>
  </si>
  <si>
    <t>FERREIRA Antonio</t>
  </si>
  <si>
    <t>SILVA Pedro</t>
  </si>
  <si>
    <t>NEVES Luis</t>
  </si>
  <si>
    <t>TEIXEIRA Carlos</t>
  </si>
  <si>
    <t>Cidade P. Delgada</t>
  </si>
  <si>
    <t xml:space="preserve"> Torneio</t>
  </si>
  <si>
    <t>PAIVA Eduardo</t>
  </si>
  <si>
    <t>FERNANDES Ricardo</t>
  </si>
  <si>
    <t>FERREIRA José</t>
  </si>
  <si>
    <t>FARIA José</t>
  </si>
  <si>
    <t>OLIVEIRA Duarte</t>
  </si>
  <si>
    <t>PALMEIRA Maria</t>
  </si>
  <si>
    <t>STRYNADKO Yuliya</t>
  </si>
  <si>
    <t>Taça ARTS</t>
  </si>
  <si>
    <t>P10M SJ - Índices de Referência: "A" 566 - "B" 557 - "C" 552</t>
  </si>
  <si>
    <t>LOURENÇO Pedro</t>
  </si>
  <si>
    <t>POVOA Carlos</t>
  </si>
  <si>
    <t>1ª Prova Preparação</t>
  </si>
  <si>
    <t>SÁ Helena</t>
  </si>
  <si>
    <t>CORREIA Susana</t>
  </si>
  <si>
    <t>GONÇALO Aires</t>
  </si>
  <si>
    <t>REBELO António</t>
  </si>
  <si>
    <t>MOURA Nuno</t>
  </si>
  <si>
    <t>ARAUJO Luis</t>
  </si>
  <si>
    <t>PEREIRA Jorge</t>
  </si>
  <si>
    <t>Dia Olimpico ARTN</t>
  </si>
  <si>
    <t>11º Torneio</t>
  </si>
  <si>
    <t>Bons Amigos</t>
  </si>
  <si>
    <t>MONTEIRO Ana</t>
  </si>
  <si>
    <t>FREITAS Francisco</t>
  </si>
  <si>
    <t>DELGADO Vitor</t>
  </si>
  <si>
    <t>Aniversário CTTVD</t>
  </si>
  <si>
    <t>MARUJO Frederico</t>
  </si>
  <si>
    <t>RAPOSO Rodolfo</t>
  </si>
  <si>
    <t>PEREIRA Manuel</t>
  </si>
  <si>
    <t>Mestre André Antunes</t>
  </si>
  <si>
    <t>RUFINO Luis</t>
  </si>
  <si>
    <t>OLIVEIRA Paulo</t>
  </si>
  <si>
    <t>MELO Bernardo</t>
  </si>
  <si>
    <t>CARVALHO José</t>
  </si>
  <si>
    <t>FERNANDES José</t>
  </si>
  <si>
    <t>Honório Santos</t>
  </si>
  <si>
    <t>GANDRA Ana</t>
  </si>
  <si>
    <t>FERNANDES Nikita</t>
  </si>
  <si>
    <t>TERRA Manuel</t>
  </si>
  <si>
    <t>IX Taça</t>
  </si>
  <si>
    <t>Torneio CTGaia AC</t>
  </si>
  <si>
    <t>Dia Olimpico FPT</t>
  </si>
  <si>
    <t xml:space="preserve"> Dia Olímpico FPT</t>
  </si>
  <si>
    <t>Cidade Viseu</t>
  </si>
  <si>
    <t>XAVIER Ana</t>
  </si>
  <si>
    <t>XAVIER Eliseu</t>
  </si>
  <si>
    <t>CAMPOS Francisco</t>
  </si>
  <si>
    <t>JOURDAN Luis</t>
  </si>
  <si>
    <t>acrFM</t>
  </si>
  <si>
    <t>BARBOSA André</t>
  </si>
  <si>
    <t>CAPELA Manuel</t>
  </si>
  <si>
    <t>AMORIM Ricardo</t>
  </si>
  <si>
    <t>Cais Agosto</t>
  </si>
  <si>
    <t>CHU Miguel</t>
  </si>
  <si>
    <t>BRAGA Miguel</t>
  </si>
  <si>
    <t>EIRAS João</t>
  </si>
  <si>
    <t>BRASIL Manue</t>
  </si>
  <si>
    <t>Férias acrFM</t>
  </si>
  <si>
    <t>Cidade de Portalegre</t>
  </si>
  <si>
    <t>4º Troféu</t>
  </si>
  <si>
    <t>FERNANDES António</t>
  </si>
  <si>
    <t>MOUTELA Pedro</t>
  </si>
  <si>
    <t>OLIVEIRA Serafim</t>
  </si>
  <si>
    <t>BAPTISTA João</t>
  </si>
  <si>
    <t>TERÊNCIO Carriço</t>
  </si>
  <si>
    <t xml:space="preserve">Torneio Verão acrFM </t>
  </si>
  <si>
    <t>SEIDEL Andreas</t>
  </si>
  <si>
    <t>COERREIA Luis</t>
  </si>
  <si>
    <t>Outono FPT</t>
  </si>
  <si>
    <t>MOREIRA João</t>
  </si>
  <si>
    <t>SOUSA Sandra</t>
  </si>
  <si>
    <t>SCIALPI Vitória</t>
  </si>
  <si>
    <t>ARAUJO Alfonso</t>
  </si>
  <si>
    <t>NEVES Henrique</t>
  </si>
  <si>
    <t>BANDEIRA António</t>
  </si>
  <si>
    <t>MELO Antonio</t>
  </si>
  <si>
    <t>MIRANDA Mário</t>
  </si>
  <si>
    <t>ARTN</t>
  </si>
  <si>
    <t>AMORIM Renato</t>
  </si>
  <si>
    <t>AIDOS Fernando</t>
  </si>
  <si>
    <t>SARAIVA Maria</t>
  </si>
  <si>
    <t>SERAFIM Mafalda</t>
  </si>
  <si>
    <t>GUERREIRO Juliana</t>
  </si>
  <si>
    <t>PCC</t>
  </si>
  <si>
    <t>4º Aniversário acrFM</t>
  </si>
  <si>
    <t>FREIRE Rosa</t>
  </si>
  <si>
    <t>Rodrigues Daniel</t>
  </si>
  <si>
    <t>SILVA José</t>
  </si>
  <si>
    <t>CORREIA Miguel</t>
  </si>
  <si>
    <t>2ª Prova Preparação</t>
  </si>
  <si>
    <t>MARTINS Joao</t>
  </si>
  <si>
    <t>PEREIRA Paulo</t>
  </si>
  <si>
    <t>OLIVEIRA José</t>
  </si>
  <si>
    <t>PINTO António</t>
  </si>
  <si>
    <t>CARREIRO André</t>
  </si>
  <si>
    <t>MENDONÇA António</t>
  </si>
  <si>
    <t>Prova Preparação</t>
  </si>
  <si>
    <t>BARBOSA Artur</t>
  </si>
  <si>
    <t>BARROSO Antonio</t>
  </si>
  <si>
    <t>VI Torneio</t>
  </si>
  <si>
    <t>Torneio de Natal</t>
  </si>
  <si>
    <t>Aniversário CAPPSP</t>
  </si>
  <si>
    <t>SANCHES Carlos</t>
  </si>
  <si>
    <t>PIMENTA Ricardo</t>
  </si>
  <si>
    <t>VAQUEIRO Fernando</t>
  </si>
  <si>
    <t>MARVÃO Nuno</t>
  </si>
  <si>
    <t>ARAUJO Alvaro</t>
  </si>
  <si>
    <t>BARVO Rogerio</t>
  </si>
  <si>
    <t>BRAVO Francisco</t>
  </si>
  <si>
    <t>CARVALHO João</t>
  </si>
  <si>
    <t>OLIVEIRA Nuno</t>
  </si>
  <si>
    <t>ALVES Vitor</t>
  </si>
  <si>
    <t>VITAL Manuel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</si>
</sst>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m/yy;@"/>
    <numFmt numFmtId="165" formatCode="d/mmm/yy;@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color indexed="12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9"/>
      <color indexed="81"/>
      <name val="Tahoma"/>
      <family val="2"/>
    </font>
    <font>
      <b/>
      <sz val="12"/>
      <name val="Arial"/>
      <family val="2"/>
    </font>
    <font>
      <sz val="10"/>
      <name val="Arial"/>
      <family val="2"/>
      <charset val="1"/>
    </font>
    <font>
      <b/>
      <sz val="9"/>
      <name val="Times New Roman"/>
      <family val="1"/>
    </font>
    <font>
      <sz val="8"/>
      <name val="Times New Roman"/>
      <family val="1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50"/>
        <bgColor indexed="51"/>
      </patternFill>
    </fill>
    <fill>
      <patternFill patternType="solid">
        <fgColor indexed="9"/>
        <bgColor indexed="26"/>
      </patternFill>
    </fill>
    <fill>
      <patternFill patternType="solid">
        <fgColor rgb="FF99CC00"/>
        <bgColor indexed="64"/>
      </patternFill>
    </fill>
    <fill>
      <patternFill patternType="solid">
        <fgColor rgb="FFFFFF00"/>
        <bgColor indexed="22"/>
      </patternFill>
    </fill>
    <fill>
      <patternFill patternType="solid">
        <fgColor rgb="FF92D050"/>
        <bgColor indexed="22"/>
      </patternFill>
    </fill>
    <fill>
      <patternFill patternType="solid">
        <fgColor rgb="FF00B0F0"/>
        <bgColor indexed="22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22"/>
      </patternFill>
    </fill>
    <fill>
      <patternFill patternType="solid">
        <fgColor rgb="FF92D050"/>
        <bgColor indexed="26"/>
      </patternFill>
    </fill>
    <fill>
      <patternFill patternType="solid">
        <fgColor rgb="FF00B0F0"/>
        <bgColor indexed="26"/>
      </patternFill>
    </fill>
    <fill>
      <patternFill patternType="solid">
        <fgColor rgb="FFFF0000"/>
        <bgColor indexed="26"/>
      </patternFill>
    </fill>
  </fills>
  <borders count="4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3" fillId="0" borderId="0"/>
  </cellStyleXfs>
  <cellXfs count="203">
    <xf numFmtId="0" fontId="0" fillId="0" borderId="0" xfId="0"/>
    <xf numFmtId="49" fontId="0" fillId="0" borderId="0" xfId="1" applyNumberFormat="1" applyFont="1" applyFill="1" applyBorder="1" applyAlignment="1">
      <alignment horizontal="center" vertical="center"/>
    </xf>
    <xf numFmtId="49" fontId="0" fillId="0" borderId="0" xfId="1" applyNumberFormat="1" applyFont="1" applyBorder="1" applyAlignment="1">
      <alignment horizontal="left" vertical="center"/>
    </xf>
    <xf numFmtId="49" fontId="0" fillId="0" borderId="0" xfId="1" applyNumberFormat="1" applyFont="1" applyBorder="1" applyAlignment="1">
      <alignment horizontal="center" vertical="center"/>
    </xf>
    <xf numFmtId="49" fontId="0" fillId="0" borderId="0" xfId="1" applyNumberFormat="1" applyFont="1" applyBorder="1" applyAlignment="1">
      <alignment vertical="center"/>
    </xf>
    <xf numFmtId="49" fontId="0" fillId="0" borderId="0" xfId="1" applyNumberFormat="1" applyFont="1" applyFill="1" applyBorder="1" applyAlignment="1">
      <alignment vertical="center"/>
    </xf>
    <xf numFmtId="0" fontId="1" fillId="0" borderId="0" xfId="2"/>
    <xf numFmtId="49" fontId="2" fillId="0" borderId="0" xfId="1" applyNumberFormat="1" applyFont="1" applyBorder="1" applyAlignment="1">
      <alignment horizontal="center" vertical="center"/>
    </xf>
    <xf numFmtId="49" fontId="2" fillId="0" borderId="0" xfId="1" applyNumberFormat="1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center" vertical="center"/>
    </xf>
    <xf numFmtId="0" fontId="0" fillId="0" borderId="0" xfId="1" applyFont="1" applyFill="1" applyBorder="1" applyAlignment="1">
      <alignment vertical="center"/>
    </xf>
    <xf numFmtId="0" fontId="5" fillId="0" borderId="9" xfId="1" applyFont="1" applyFill="1" applyBorder="1" applyAlignment="1">
      <alignment horizontal="center" vertical="center"/>
    </xf>
    <xf numFmtId="1" fontId="0" fillId="0" borderId="10" xfId="1" applyNumberFormat="1" applyFont="1" applyFill="1" applyBorder="1" applyAlignment="1">
      <alignment horizontal="center" vertical="center"/>
    </xf>
    <xf numFmtId="1" fontId="0" fillId="0" borderId="0" xfId="1" applyNumberFormat="1" applyFont="1" applyFill="1" applyBorder="1" applyAlignment="1">
      <alignment horizontal="center" vertical="center"/>
    </xf>
    <xf numFmtId="1" fontId="0" fillId="0" borderId="15" xfId="1" applyNumberFormat="1" applyFont="1" applyFill="1" applyBorder="1" applyAlignment="1">
      <alignment horizontal="center" vertical="center"/>
    </xf>
    <xf numFmtId="49" fontId="1" fillId="0" borderId="16" xfId="2" applyNumberFormat="1" applyFill="1" applyBorder="1" applyAlignment="1">
      <alignment horizontal="center"/>
    </xf>
    <xf numFmtId="49" fontId="1" fillId="0" borderId="17" xfId="2" applyNumberFormat="1" applyFill="1" applyBorder="1" applyAlignment="1">
      <alignment horizontal="center"/>
    </xf>
    <xf numFmtId="0" fontId="5" fillId="0" borderId="8" xfId="1" applyFont="1" applyFill="1" applyBorder="1" applyAlignment="1">
      <alignment horizontal="center" vertical="center"/>
    </xf>
    <xf numFmtId="1" fontId="0" fillId="0" borderId="5" xfId="1" applyNumberFormat="1" applyFont="1" applyFill="1" applyBorder="1" applyAlignment="1" applyProtection="1">
      <alignment horizontal="center" vertical="center"/>
      <protection locked="0"/>
    </xf>
    <xf numFmtId="1" fontId="0" fillId="0" borderId="0" xfId="1" applyNumberFormat="1" applyFont="1" applyFill="1" applyBorder="1" applyAlignment="1" applyProtection="1">
      <alignment horizontal="center" vertical="center"/>
      <protection locked="0"/>
    </xf>
    <xf numFmtId="14" fontId="1" fillId="0" borderId="20" xfId="2" applyNumberFormat="1" applyFill="1" applyBorder="1" applyAlignment="1">
      <alignment horizontal="center"/>
    </xf>
    <xf numFmtId="14" fontId="1" fillId="0" borderId="21" xfId="2" applyNumberFormat="1" applyFill="1" applyBorder="1" applyAlignment="1">
      <alignment horizontal="center"/>
    </xf>
    <xf numFmtId="49" fontId="5" fillId="0" borderId="0" xfId="1" applyNumberFormat="1" applyFont="1" applyBorder="1" applyAlignment="1">
      <alignment vertical="center"/>
    </xf>
    <xf numFmtId="49" fontId="0" fillId="0" borderId="1" xfId="1" applyNumberFormat="1" applyFont="1" applyFill="1" applyBorder="1" applyAlignment="1" applyProtection="1">
      <alignment horizontal="center" vertical="center"/>
    </xf>
    <xf numFmtId="0" fontId="1" fillId="0" borderId="1" xfId="2" applyFill="1" applyBorder="1" applyAlignment="1" applyProtection="1">
      <alignment horizontal="left"/>
      <protection locked="0"/>
    </xf>
    <xf numFmtId="0" fontId="1" fillId="0" borderId="1" xfId="2" applyFont="1" applyFill="1" applyBorder="1" applyAlignment="1" applyProtection="1">
      <alignment horizontal="right"/>
      <protection locked="0"/>
    </xf>
    <xf numFmtId="0" fontId="1" fillId="0" borderId="1" xfId="2" applyFont="1" applyFill="1" applyBorder="1" applyAlignment="1" applyProtection="1">
      <alignment horizontal="center"/>
      <protection locked="0"/>
    </xf>
    <xf numFmtId="1" fontId="0" fillId="4" borderId="1" xfId="1" applyNumberFormat="1" applyFont="1" applyFill="1" applyBorder="1" applyAlignment="1">
      <alignment horizontal="center"/>
    </xf>
    <xf numFmtId="0" fontId="0" fillId="4" borderId="1" xfId="1" applyFont="1" applyFill="1" applyBorder="1" applyAlignment="1">
      <alignment horizontal="center"/>
    </xf>
    <xf numFmtId="0" fontId="6" fillId="0" borderId="22" xfId="1" applyFont="1" applyFill="1" applyBorder="1" applyAlignment="1">
      <alignment horizontal="center"/>
    </xf>
    <xf numFmtId="1" fontId="0" fillId="0" borderId="1" xfId="1" applyNumberFormat="1" applyFont="1" applyFill="1" applyBorder="1" applyAlignment="1">
      <alignment horizontal="center"/>
    </xf>
    <xf numFmtId="1" fontId="0" fillId="0" borderId="0" xfId="1" applyNumberFormat="1" applyFont="1" applyFill="1" applyBorder="1" applyAlignment="1">
      <alignment horizontal="center"/>
    </xf>
    <xf numFmtId="0" fontId="0" fillId="0" borderId="22" xfId="1" applyFont="1" applyFill="1" applyBorder="1" applyAlignment="1" applyProtection="1">
      <alignment horizontal="center"/>
      <protection locked="0"/>
    </xf>
    <xf numFmtId="0" fontId="0" fillId="0" borderId="24" xfId="1" applyFont="1" applyFill="1" applyBorder="1" applyAlignment="1" applyProtection="1">
      <alignment horizontal="center"/>
      <protection locked="0"/>
    </xf>
    <xf numFmtId="0" fontId="1" fillId="0" borderId="1" xfId="2" applyFont="1" applyFill="1" applyBorder="1" applyAlignment="1">
      <alignment horizontal="left"/>
    </xf>
    <xf numFmtId="0" fontId="1" fillId="0" borderId="1" xfId="2" applyFont="1" applyFill="1" applyBorder="1" applyAlignment="1">
      <alignment horizontal="right"/>
    </xf>
    <xf numFmtId="0" fontId="1" fillId="0" borderId="1" xfId="2" applyFont="1" applyFill="1" applyBorder="1" applyAlignment="1">
      <alignment horizontal="center"/>
    </xf>
    <xf numFmtId="0" fontId="1" fillId="0" borderId="1" xfId="2" applyFont="1" applyFill="1" applyBorder="1" applyAlignment="1" applyProtection="1">
      <alignment horizontal="left"/>
      <protection locked="0"/>
    </xf>
    <xf numFmtId="0" fontId="1" fillId="0" borderId="1" xfId="2" applyFill="1" applyBorder="1" applyAlignment="1" applyProtection="1">
      <alignment horizontal="center"/>
      <protection locked="0"/>
    </xf>
    <xf numFmtId="0" fontId="0" fillId="0" borderId="1" xfId="1" applyFont="1" applyFill="1" applyBorder="1" applyAlignment="1">
      <alignment horizontal="center"/>
    </xf>
    <xf numFmtId="0" fontId="1" fillId="0" borderId="1" xfId="2" applyFill="1" applyBorder="1" applyAlignment="1">
      <alignment horizontal="center"/>
    </xf>
    <xf numFmtId="0" fontId="1" fillId="0" borderId="1" xfId="2" applyFont="1" applyBorder="1" applyAlignment="1">
      <alignment horizontal="left"/>
    </xf>
    <xf numFmtId="0" fontId="1" fillId="0" borderId="1" xfId="2" applyFont="1" applyBorder="1" applyAlignment="1">
      <alignment horizontal="center"/>
    </xf>
    <xf numFmtId="0" fontId="1" fillId="0" borderId="1" xfId="2" applyFill="1" applyBorder="1" applyAlignment="1">
      <alignment horizontal="left"/>
    </xf>
    <xf numFmtId="0" fontId="1" fillId="0" borderId="0" xfId="2" applyFill="1"/>
    <xf numFmtId="0" fontId="1" fillId="0" borderId="1" xfId="2" applyBorder="1" applyAlignment="1">
      <alignment horizontal="left"/>
    </xf>
    <xf numFmtId="0" fontId="1" fillId="0" borderId="1" xfId="2" applyBorder="1" applyAlignment="1">
      <alignment horizontal="center"/>
    </xf>
    <xf numFmtId="0" fontId="0" fillId="0" borderId="1" xfId="1" applyNumberFormat="1" applyFont="1" applyBorder="1" applyAlignment="1">
      <alignment horizontal="right" vertical="center"/>
    </xf>
    <xf numFmtId="49" fontId="0" fillId="0" borderId="1" xfId="1" applyNumberFormat="1" applyFont="1" applyBorder="1" applyAlignment="1">
      <alignment horizontal="center" vertical="center"/>
    </xf>
    <xf numFmtId="0" fontId="1" fillId="0" borderId="1" xfId="2" applyFont="1" applyFill="1" applyBorder="1" applyAlignment="1" applyProtection="1">
      <alignment horizontal="left" vertical="center"/>
      <protection locked="0"/>
    </xf>
    <xf numFmtId="0" fontId="1" fillId="0" borderId="1" xfId="2" applyFont="1" applyFill="1" applyBorder="1" applyAlignment="1" applyProtection="1">
      <alignment horizontal="right" vertical="center"/>
      <protection locked="0"/>
    </xf>
    <xf numFmtId="0" fontId="1" fillId="0" borderId="1" xfId="2" applyFill="1" applyBorder="1" applyAlignment="1" applyProtection="1">
      <alignment horizontal="center" vertical="center"/>
      <protection locked="0"/>
    </xf>
    <xf numFmtId="0" fontId="1" fillId="0" borderId="1" xfId="2" applyFont="1" applyFill="1" applyBorder="1" applyAlignment="1" applyProtection="1">
      <alignment horizontal="center" vertical="center"/>
      <protection locked="0"/>
    </xf>
    <xf numFmtId="0" fontId="1" fillId="0" borderId="1" xfId="2" applyFont="1" applyFill="1" applyBorder="1"/>
    <xf numFmtId="49" fontId="1" fillId="0" borderId="1" xfId="1" applyNumberFormat="1" applyFont="1" applyFill="1" applyBorder="1" applyAlignment="1" applyProtection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49" fontId="0" fillId="0" borderId="23" xfId="1" applyNumberFormat="1" applyFont="1" applyFill="1" applyBorder="1" applyAlignment="1">
      <alignment horizontal="center" vertical="center"/>
    </xf>
    <xf numFmtId="0" fontId="1" fillId="0" borderId="1" xfId="2" applyFont="1" applyBorder="1" applyAlignment="1">
      <alignment horizontal="right"/>
    </xf>
    <xf numFmtId="0" fontId="1" fillId="0" borderId="1" xfId="2" applyFont="1" applyBorder="1"/>
    <xf numFmtId="0" fontId="1" fillId="0" borderId="1" xfId="2" applyBorder="1"/>
    <xf numFmtId="0" fontId="1" fillId="0" borderId="1" xfId="2" applyFill="1" applyBorder="1"/>
    <xf numFmtId="0" fontId="5" fillId="0" borderId="10" xfId="1" applyFont="1" applyFill="1" applyBorder="1" applyAlignment="1">
      <alignment horizontal="center" vertical="center"/>
    </xf>
    <xf numFmtId="0" fontId="5" fillId="0" borderId="15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1" fontId="1" fillId="0" borderId="1" xfId="1" applyNumberFormat="1" applyFont="1" applyFill="1" applyBorder="1" applyAlignment="1">
      <alignment horizontal="center"/>
    </xf>
    <xf numFmtId="0" fontId="1" fillId="0" borderId="1" xfId="1" applyFont="1" applyFill="1" applyBorder="1" applyAlignment="1">
      <alignment horizontal="center"/>
    </xf>
    <xf numFmtId="1" fontId="1" fillId="0" borderId="0" xfId="1" applyNumberFormat="1" applyFont="1" applyFill="1" applyBorder="1" applyAlignment="1">
      <alignment horizontal="center"/>
    </xf>
    <xf numFmtId="0" fontId="1" fillId="0" borderId="1" xfId="2" applyFont="1" applyFill="1" applyBorder="1" applyProtection="1">
      <protection locked="0"/>
    </xf>
    <xf numFmtId="0" fontId="1" fillId="0" borderId="1" xfId="2" applyFont="1" applyFill="1" applyBorder="1" applyAlignment="1">
      <alignment horizontal="center" vertical="center"/>
    </xf>
    <xf numFmtId="49" fontId="1" fillId="0" borderId="0" xfId="1" applyNumberFormat="1" applyFont="1" applyFill="1" applyBorder="1" applyAlignment="1">
      <alignment vertical="center"/>
    </xf>
    <xf numFmtId="0" fontId="1" fillId="0" borderId="26" xfId="1" applyFont="1" applyFill="1" applyBorder="1" applyAlignment="1" applyProtection="1">
      <alignment horizontal="center"/>
      <protection locked="0"/>
    </xf>
    <xf numFmtId="49" fontId="1" fillId="0" borderId="27" xfId="1" applyNumberFormat="1" applyFont="1" applyFill="1" applyBorder="1" applyAlignment="1">
      <alignment vertical="center"/>
    </xf>
    <xf numFmtId="0" fontId="0" fillId="0" borderId="21" xfId="1" applyFont="1" applyFill="1" applyBorder="1" applyAlignment="1">
      <alignment horizontal="center" vertical="center"/>
    </xf>
    <xf numFmtId="0" fontId="0" fillId="0" borderId="16" xfId="1" applyFont="1" applyFill="1" applyBorder="1" applyAlignment="1">
      <alignment horizontal="center" vertical="center"/>
    </xf>
    <xf numFmtId="15" fontId="0" fillId="0" borderId="11" xfId="1" applyNumberFormat="1" applyFont="1" applyFill="1" applyBorder="1" applyAlignment="1">
      <alignment horizontal="center" vertical="center"/>
    </xf>
    <xf numFmtId="0" fontId="1" fillId="0" borderId="1" xfId="2" applyFont="1" applyBorder="1" applyAlignment="1">
      <alignment horizontal="center" vertical="top" wrapText="1"/>
    </xf>
    <xf numFmtId="0" fontId="1" fillId="0" borderId="1" xfId="2" applyFont="1" applyBorder="1" applyAlignment="1">
      <alignment horizontal="right" vertical="top" wrapText="1"/>
    </xf>
    <xf numFmtId="0" fontId="1" fillId="0" borderId="1" xfId="2" applyFont="1" applyBorder="1" applyAlignment="1">
      <alignment horizontal="left" vertical="top" wrapText="1"/>
    </xf>
    <xf numFmtId="49" fontId="8" fillId="0" borderId="0" xfId="1" applyNumberFormat="1" applyFont="1" applyFill="1" applyBorder="1" applyAlignment="1">
      <alignment horizontal="center" vertical="center"/>
    </xf>
    <xf numFmtId="1" fontId="0" fillId="0" borderId="7" xfId="1" applyNumberFormat="1" applyFont="1" applyFill="1" applyBorder="1" applyAlignment="1">
      <alignment horizontal="center" vertical="center"/>
    </xf>
    <xf numFmtId="165" fontId="1" fillId="0" borderId="0" xfId="2" applyNumberFormat="1" applyFont="1" applyFill="1" applyBorder="1" applyAlignment="1">
      <alignment horizontal="center" vertical="center"/>
    </xf>
    <xf numFmtId="1" fontId="0" fillId="0" borderId="14" xfId="1" applyNumberFormat="1" applyFont="1" applyFill="1" applyBorder="1" applyAlignment="1">
      <alignment horizontal="center" vertical="center"/>
    </xf>
    <xf numFmtId="49" fontId="1" fillId="0" borderId="0" xfId="2" applyNumberFormat="1" applyFont="1" applyFill="1" applyBorder="1" applyAlignment="1">
      <alignment horizontal="center" vertical="center"/>
    </xf>
    <xf numFmtId="0" fontId="1" fillId="0" borderId="0" xfId="2" applyFont="1" applyFill="1" applyBorder="1" applyAlignment="1">
      <alignment horizontal="center" vertical="center"/>
    </xf>
    <xf numFmtId="1" fontId="0" fillId="0" borderId="19" xfId="1" applyNumberFormat="1" applyFont="1" applyFill="1" applyBorder="1" applyAlignment="1" applyProtection="1">
      <alignment horizontal="center" vertical="center"/>
      <protection locked="0"/>
    </xf>
    <xf numFmtId="14" fontId="1" fillId="0" borderId="0" xfId="2" applyNumberFormat="1" applyFont="1" applyFill="1" applyBorder="1" applyAlignment="1">
      <alignment horizontal="center" vertical="center"/>
    </xf>
    <xf numFmtId="49" fontId="0" fillId="0" borderId="27" xfId="1" applyNumberFormat="1" applyFont="1" applyBorder="1" applyAlignment="1">
      <alignment horizontal="center" vertical="center"/>
    </xf>
    <xf numFmtId="0" fontId="0" fillId="0" borderId="26" xfId="1" applyFont="1" applyFill="1" applyBorder="1" applyAlignment="1" applyProtection="1">
      <alignment horizontal="center"/>
      <protection locked="0"/>
    </xf>
    <xf numFmtId="0" fontId="1" fillId="0" borderId="0" xfId="2" applyFont="1" applyFill="1" applyBorder="1" applyAlignment="1" applyProtection="1">
      <alignment horizontal="center"/>
      <protection locked="0"/>
    </xf>
    <xf numFmtId="49" fontId="0" fillId="0" borderId="22" xfId="1" applyNumberFormat="1" applyFont="1" applyFill="1" applyBorder="1" applyAlignment="1" applyProtection="1">
      <alignment horizontal="center" vertical="center"/>
    </xf>
    <xf numFmtId="0" fontId="9" fillId="0" borderId="1" xfId="2" applyFont="1" applyFill="1" applyBorder="1" applyAlignment="1" applyProtection="1">
      <alignment horizontal="left"/>
      <protection locked="0"/>
    </xf>
    <xf numFmtId="0" fontId="9" fillId="0" borderId="1" xfId="2" applyFont="1" applyFill="1" applyBorder="1" applyAlignment="1" applyProtection="1">
      <alignment horizontal="right"/>
      <protection locked="0"/>
    </xf>
    <xf numFmtId="0" fontId="9" fillId="0" borderId="1" xfId="2" applyFont="1" applyFill="1" applyBorder="1" applyAlignment="1">
      <alignment horizontal="left"/>
    </xf>
    <xf numFmtId="0" fontId="9" fillId="0" borderId="1" xfId="2" applyFont="1" applyFill="1" applyBorder="1" applyAlignment="1">
      <alignment horizontal="right"/>
    </xf>
    <xf numFmtId="164" fontId="1" fillId="0" borderId="31" xfId="2" applyNumberFormat="1" applyFont="1" applyFill="1" applyBorder="1" applyAlignment="1" applyProtection="1">
      <alignment horizontal="center"/>
      <protection locked="0"/>
    </xf>
    <xf numFmtId="49" fontId="1" fillId="0" borderId="23" xfId="1" applyNumberFormat="1" applyFont="1" applyBorder="1" applyAlignment="1">
      <alignment vertical="center"/>
    </xf>
    <xf numFmtId="0" fontId="1" fillId="0" borderId="32" xfId="1" applyFont="1" applyFill="1" applyBorder="1" applyAlignment="1" applyProtection="1">
      <alignment horizontal="center"/>
      <protection locked="0"/>
    </xf>
    <xf numFmtId="0" fontId="0" fillId="0" borderId="1" xfId="1" applyFont="1" applyFill="1" applyBorder="1" applyAlignment="1" applyProtection="1">
      <alignment horizontal="center"/>
      <protection locked="0"/>
    </xf>
    <xf numFmtId="49" fontId="0" fillId="0" borderId="23" xfId="1" applyNumberFormat="1" applyFont="1" applyBorder="1" applyAlignment="1">
      <alignment horizontal="center" vertical="center"/>
    </xf>
    <xf numFmtId="0" fontId="1" fillId="0" borderId="5" xfId="2" applyFont="1" applyFill="1" applyBorder="1" applyAlignment="1">
      <alignment horizontal="center" vertical="center"/>
    </xf>
    <xf numFmtId="0" fontId="1" fillId="0" borderId="15" xfId="2" applyFont="1" applyFill="1" applyBorder="1" applyAlignment="1">
      <alignment horizontal="center" vertical="center"/>
    </xf>
    <xf numFmtId="165" fontId="1" fillId="0" borderId="15" xfId="2" applyNumberFormat="1" applyFont="1" applyFill="1" applyBorder="1" applyAlignment="1">
      <alignment horizontal="center" vertical="center"/>
    </xf>
    <xf numFmtId="0" fontId="1" fillId="0" borderId="1" xfId="2" applyFill="1" applyBorder="1" applyAlignment="1" applyProtection="1">
      <alignment vertical="center"/>
      <protection locked="0"/>
    </xf>
    <xf numFmtId="0" fontId="0" fillId="0" borderId="0" xfId="3" applyFont="1" applyBorder="1" applyAlignment="1">
      <alignment horizontal="center"/>
    </xf>
    <xf numFmtId="0" fontId="11" fillId="4" borderId="1" xfId="2" applyFont="1" applyFill="1" applyBorder="1" applyAlignment="1">
      <alignment horizontal="center" vertical="center"/>
    </xf>
    <xf numFmtId="0" fontId="11" fillId="6" borderId="1" xfId="2" applyFont="1" applyFill="1" applyBorder="1" applyAlignment="1">
      <alignment horizontal="center" vertical="center"/>
    </xf>
    <xf numFmtId="0" fontId="11" fillId="0" borderId="1" xfId="2" applyFont="1" applyBorder="1" applyAlignment="1">
      <alignment horizontal="center" vertical="center"/>
    </xf>
    <xf numFmtId="0" fontId="11" fillId="7" borderId="1" xfId="2" applyFont="1" applyFill="1" applyBorder="1" applyAlignment="1">
      <alignment horizontal="center" vertical="center"/>
    </xf>
    <xf numFmtId="0" fontId="11" fillId="8" borderId="1" xfId="2" applyFont="1" applyFill="1" applyBorder="1" applyAlignment="1">
      <alignment horizontal="center" vertical="center"/>
    </xf>
    <xf numFmtId="0" fontId="11" fillId="9" borderId="1" xfId="2" applyFont="1" applyFill="1" applyBorder="1" applyAlignment="1">
      <alignment horizontal="center" vertical="center"/>
    </xf>
    <xf numFmtId="0" fontId="11" fillId="10" borderId="1" xfId="2" applyFont="1" applyFill="1" applyBorder="1" applyAlignment="1">
      <alignment horizontal="center" vertical="center"/>
    </xf>
    <xf numFmtId="0" fontId="11" fillId="11" borderId="1" xfId="2" applyFont="1" applyFill="1" applyBorder="1" applyAlignment="1">
      <alignment horizontal="center" vertical="center"/>
    </xf>
    <xf numFmtId="0" fontId="11" fillId="12" borderId="1" xfId="2" applyFont="1" applyFill="1" applyBorder="1" applyAlignment="1">
      <alignment horizontal="center" vertical="center"/>
    </xf>
    <xf numFmtId="0" fontId="11" fillId="13" borderId="1" xfId="2" applyFont="1" applyFill="1" applyBorder="1" applyAlignment="1">
      <alignment horizontal="center" vertical="center"/>
    </xf>
    <xf numFmtId="0" fontId="11" fillId="14" borderId="1" xfId="2" applyFont="1" applyFill="1" applyBorder="1" applyAlignment="1">
      <alignment horizontal="center" vertical="center"/>
    </xf>
    <xf numFmtId="0" fontId="11" fillId="15" borderId="1" xfId="2" applyFont="1" applyFill="1" applyBorder="1" applyAlignment="1">
      <alignment horizontal="center" vertical="center"/>
    </xf>
    <xf numFmtId="0" fontId="11" fillId="4" borderId="0" xfId="2" applyFont="1" applyFill="1" applyBorder="1" applyAlignment="1">
      <alignment horizontal="center" vertical="center"/>
    </xf>
    <xf numFmtId="0" fontId="11" fillId="0" borderId="0" xfId="2" applyFont="1" applyBorder="1" applyAlignment="1">
      <alignment horizontal="center" vertical="center"/>
    </xf>
    <xf numFmtId="49" fontId="0" fillId="0" borderId="27" xfId="1" applyNumberFormat="1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 applyProtection="1">
      <alignment horizontal="center"/>
      <protection locked="0"/>
    </xf>
    <xf numFmtId="49" fontId="0" fillId="0" borderId="16" xfId="0" applyNumberFormat="1" applyFill="1" applyBorder="1" applyAlignment="1">
      <alignment horizontal="center"/>
    </xf>
    <xf numFmtId="49" fontId="0" fillId="0" borderId="17" xfId="0" applyNumberFormat="1" applyFill="1" applyBorder="1" applyAlignment="1">
      <alignment horizontal="center"/>
    </xf>
    <xf numFmtId="14" fontId="0" fillId="0" borderId="21" xfId="0" applyNumberFormat="1" applyFill="1" applyBorder="1" applyAlignment="1">
      <alignment horizontal="center"/>
    </xf>
    <xf numFmtId="164" fontId="0" fillId="0" borderId="13" xfId="0" applyNumberFormat="1" applyFont="1" applyFill="1" applyBorder="1" applyAlignment="1" applyProtection="1">
      <alignment horizontal="center"/>
      <protection locked="0"/>
    </xf>
    <xf numFmtId="49" fontId="0" fillId="0" borderId="9" xfId="0" applyNumberFormat="1" applyFill="1" applyBorder="1" applyAlignment="1">
      <alignment horizontal="center"/>
    </xf>
    <xf numFmtId="14" fontId="0" fillId="0" borderId="8" xfId="0" applyNumberFormat="1" applyFill="1" applyBorder="1" applyAlignment="1">
      <alignment horizontal="center"/>
    </xf>
    <xf numFmtId="49" fontId="12" fillId="0" borderId="1" xfId="1" applyNumberFormat="1" applyFont="1" applyBorder="1" applyAlignment="1">
      <alignment horizontal="left" vertical="center"/>
    </xf>
    <xf numFmtId="0" fontId="12" fillId="0" borderId="1" xfId="1" applyNumberFormat="1" applyFont="1" applyBorder="1" applyAlignment="1">
      <alignment horizontal="right" vertical="center"/>
    </xf>
    <xf numFmtId="49" fontId="12" fillId="0" borderId="1" xfId="1" applyNumberFormat="1" applyFont="1" applyBorder="1" applyAlignment="1">
      <alignment horizontal="center" vertical="center"/>
    </xf>
    <xf numFmtId="1" fontId="12" fillId="4" borderId="1" xfId="1" applyNumberFormat="1" applyFont="1" applyFill="1" applyBorder="1" applyAlignment="1">
      <alignment horizontal="center"/>
    </xf>
    <xf numFmtId="0" fontId="12" fillId="4" borderId="1" xfId="1" applyFont="1" applyFill="1" applyBorder="1" applyAlignment="1">
      <alignment horizontal="center"/>
    </xf>
    <xf numFmtId="1" fontId="12" fillId="0" borderId="1" xfId="1" applyNumberFormat="1" applyFont="1" applyFill="1" applyBorder="1" applyAlignment="1">
      <alignment horizontal="center"/>
    </xf>
    <xf numFmtId="0" fontId="1" fillId="0" borderId="5" xfId="2" applyFont="1" applyFill="1" applyBorder="1" applyAlignment="1" applyProtection="1">
      <alignment horizontal="left"/>
      <protection locked="0"/>
    </xf>
    <xf numFmtId="0" fontId="1" fillId="0" borderId="5" xfId="2" applyFont="1" applyFill="1" applyBorder="1" applyAlignment="1" applyProtection="1">
      <alignment horizontal="right"/>
      <protection locked="0"/>
    </xf>
    <xf numFmtId="0" fontId="1" fillId="0" borderId="5" xfId="2" applyFont="1" applyFill="1" applyBorder="1" applyAlignment="1" applyProtection="1">
      <alignment horizontal="center"/>
      <protection locked="0"/>
    </xf>
    <xf numFmtId="15" fontId="0" fillId="0" borderId="13" xfId="1" applyNumberFormat="1" applyFont="1" applyFill="1" applyBorder="1" applyAlignment="1">
      <alignment horizontal="center" vertical="center"/>
    </xf>
    <xf numFmtId="0" fontId="0" fillId="0" borderId="33" xfId="1" applyFont="1" applyFill="1" applyBorder="1" applyAlignment="1">
      <alignment horizontal="center" vertical="center"/>
    </xf>
    <xf numFmtId="0" fontId="0" fillId="0" borderId="34" xfId="1" applyFont="1" applyFill="1" applyBorder="1" applyAlignment="1">
      <alignment horizontal="center" vertical="center"/>
    </xf>
    <xf numFmtId="49" fontId="0" fillId="0" borderId="35" xfId="1" applyNumberFormat="1" applyFont="1" applyFill="1" applyBorder="1" applyAlignment="1">
      <alignment horizontal="center" vertical="center"/>
    </xf>
    <xf numFmtId="165" fontId="1" fillId="0" borderId="9" xfId="2" applyNumberFormat="1" applyFont="1" applyFill="1" applyBorder="1" applyAlignment="1">
      <alignment horizontal="center" vertical="center"/>
    </xf>
    <xf numFmtId="0" fontId="1" fillId="0" borderId="9" xfId="2" applyFont="1" applyFill="1" applyBorder="1" applyAlignment="1">
      <alignment horizontal="center" vertical="center"/>
    </xf>
    <xf numFmtId="0" fontId="1" fillId="0" borderId="8" xfId="2" applyFont="1" applyFill="1" applyBorder="1" applyAlignment="1">
      <alignment horizontal="center" vertical="center"/>
    </xf>
    <xf numFmtId="0" fontId="0" fillId="0" borderId="25" xfId="1" applyFont="1" applyFill="1" applyBorder="1" applyAlignment="1" applyProtection="1">
      <alignment horizontal="center"/>
      <protection locked="0"/>
    </xf>
    <xf numFmtId="49" fontId="1" fillId="0" borderId="18" xfId="2" applyNumberFormat="1" applyFill="1" applyBorder="1" applyAlignment="1">
      <alignment horizontal="center"/>
    </xf>
    <xf numFmtId="14" fontId="1" fillId="0" borderId="30" xfId="2" applyNumberFormat="1" applyFill="1" applyBorder="1" applyAlignment="1">
      <alignment horizontal="center"/>
    </xf>
    <xf numFmtId="0" fontId="1" fillId="0" borderId="5" xfId="2" applyFont="1" applyFill="1" applyBorder="1" applyAlignment="1">
      <alignment horizontal="center"/>
    </xf>
    <xf numFmtId="49" fontId="0" fillId="0" borderId="27" xfId="1" applyNumberFormat="1" applyFont="1" applyBorder="1" applyAlignment="1">
      <alignment vertical="center"/>
    </xf>
    <xf numFmtId="0" fontId="1" fillId="0" borderId="28" xfId="2" applyFont="1" applyFill="1" applyBorder="1" applyAlignment="1">
      <alignment horizontal="center"/>
    </xf>
    <xf numFmtId="0" fontId="1" fillId="0" borderId="10" xfId="2" applyFont="1" applyFill="1" applyBorder="1" applyAlignment="1" applyProtection="1">
      <alignment horizontal="left"/>
      <protection locked="0"/>
    </xf>
    <xf numFmtId="0" fontId="1" fillId="0" borderId="10" xfId="2" applyFont="1" applyFill="1" applyBorder="1" applyAlignment="1" applyProtection="1">
      <alignment horizontal="right"/>
      <protection locked="0"/>
    </xf>
    <xf numFmtId="0" fontId="1" fillId="0" borderId="10" xfId="2" applyFont="1" applyFill="1" applyBorder="1" applyAlignment="1" applyProtection="1">
      <alignment horizontal="center"/>
      <protection locked="0"/>
    </xf>
    <xf numFmtId="14" fontId="0" fillId="0" borderId="36" xfId="0" applyNumberFormat="1" applyFill="1" applyBorder="1" applyAlignment="1">
      <alignment horizontal="center"/>
    </xf>
    <xf numFmtId="164" fontId="0" fillId="0" borderId="37" xfId="0" applyNumberFormat="1" applyFont="1" applyFill="1" applyBorder="1" applyAlignment="1" applyProtection="1">
      <alignment horizontal="center"/>
      <protection locked="0"/>
    </xf>
    <xf numFmtId="0" fontId="1" fillId="0" borderId="22" xfId="2" applyFont="1" applyFill="1" applyBorder="1" applyAlignment="1">
      <alignment horizontal="right"/>
    </xf>
    <xf numFmtId="0" fontId="1" fillId="0" borderId="1" xfId="2" applyFont="1" applyFill="1" applyBorder="1" applyAlignment="1">
      <alignment horizontal="center"/>
    </xf>
    <xf numFmtId="0" fontId="1" fillId="0" borderId="1" xfId="2" applyFont="1" applyFill="1" applyBorder="1" applyAlignment="1">
      <alignment horizontal="left"/>
    </xf>
    <xf numFmtId="0" fontId="1" fillId="0" borderId="1" xfId="2" applyBorder="1" applyAlignment="1">
      <alignment horizontal="center"/>
    </xf>
    <xf numFmtId="49" fontId="1" fillId="0" borderId="16" xfId="2" applyNumberFormat="1" applyFill="1" applyBorder="1" applyAlignment="1">
      <alignment horizontal="center"/>
    </xf>
    <xf numFmtId="164" fontId="1" fillId="0" borderId="13" xfId="2" applyNumberFormat="1" applyFont="1" applyFill="1" applyBorder="1" applyAlignment="1" applyProtection="1">
      <alignment horizontal="center"/>
      <protection locked="0"/>
    </xf>
    <xf numFmtId="14" fontId="1" fillId="0" borderId="21" xfId="2" applyNumberFormat="1" applyFill="1" applyBorder="1" applyAlignment="1">
      <alignment horizontal="center"/>
    </xf>
    <xf numFmtId="0" fontId="1" fillId="0" borderId="24" xfId="1" applyFont="1" applyFill="1" applyBorder="1" applyAlignment="1" applyProtection="1">
      <alignment horizontal="center"/>
      <protection locked="0"/>
    </xf>
    <xf numFmtId="49" fontId="1" fillId="0" borderId="33" xfId="2" applyNumberFormat="1" applyFill="1" applyBorder="1" applyAlignment="1">
      <alignment horizontal="center"/>
    </xf>
    <xf numFmtId="14" fontId="1" fillId="0" borderId="34" xfId="2" applyNumberFormat="1" applyFill="1" applyBorder="1" applyAlignment="1">
      <alignment horizontal="center"/>
    </xf>
    <xf numFmtId="164" fontId="0" fillId="0" borderId="12" xfId="0" applyNumberFormat="1" applyFont="1" applyFill="1" applyBorder="1" applyAlignment="1" applyProtection="1">
      <alignment horizontal="center"/>
      <protection locked="0"/>
    </xf>
    <xf numFmtId="164" fontId="1" fillId="0" borderId="38" xfId="2" applyNumberFormat="1" applyFont="1" applyFill="1" applyBorder="1" applyAlignment="1" applyProtection="1">
      <alignment horizontal="center"/>
      <protection locked="0"/>
    </xf>
    <xf numFmtId="49" fontId="1" fillId="0" borderId="9" xfId="2" applyNumberFormat="1" applyFill="1" applyBorder="1" applyAlignment="1">
      <alignment horizontal="center"/>
    </xf>
    <xf numFmtId="14" fontId="1" fillId="0" borderId="8" xfId="2" applyNumberFormat="1" applyFill="1" applyBorder="1" applyAlignment="1">
      <alignment horizontal="center"/>
    </xf>
    <xf numFmtId="49" fontId="1" fillId="0" borderId="0" xfId="2" applyNumberFormat="1" applyFill="1" applyBorder="1" applyAlignment="1">
      <alignment horizontal="center"/>
    </xf>
    <xf numFmtId="14" fontId="1" fillId="0" borderId="39" xfId="2" applyNumberFormat="1" applyFill="1" applyBorder="1" applyAlignment="1">
      <alignment horizontal="center"/>
    </xf>
    <xf numFmtId="0" fontId="1" fillId="0" borderId="10" xfId="2" applyFont="1" applyFill="1" applyBorder="1" applyAlignment="1">
      <alignment horizontal="center"/>
    </xf>
    <xf numFmtId="0" fontId="1" fillId="0" borderId="25" xfId="1" applyFont="1" applyFill="1" applyBorder="1" applyAlignment="1" applyProtection="1">
      <alignment horizontal="center"/>
      <protection locked="0"/>
    </xf>
    <xf numFmtId="164" fontId="1" fillId="0" borderId="11" xfId="2" applyNumberFormat="1" applyFont="1" applyFill="1" applyBorder="1" applyAlignment="1" applyProtection="1">
      <alignment horizontal="center"/>
      <protection locked="0"/>
    </xf>
    <xf numFmtId="49" fontId="13" fillId="0" borderId="16" xfId="4" applyNumberFormat="1" applyFill="1" applyBorder="1" applyAlignment="1">
      <alignment horizontal="center"/>
    </xf>
    <xf numFmtId="14" fontId="13" fillId="0" borderId="21" xfId="4" applyNumberFormat="1" applyFill="1" applyBorder="1" applyAlignment="1">
      <alignment horizontal="center"/>
    </xf>
    <xf numFmtId="0" fontId="3" fillId="3" borderId="2" xfId="2" applyFont="1" applyFill="1" applyBorder="1" applyAlignment="1">
      <alignment horizontal="center" vertical="center"/>
    </xf>
    <xf numFmtId="0" fontId="3" fillId="3" borderId="3" xfId="2" applyFont="1" applyFill="1" applyBorder="1" applyAlignment="1">
      <alignment horizontal="center" vertical="center"/>
    </xf>
    <xf numFmtId="0" fontId="3" fillId="3" borderId="4" xfId="2" applyFont="1" applyFill="1" applyBorder="1" applyAlignment="1">
      <alignment horizontal="center" vertical="center"/>
    </xf>
    <xf numFmtId="49" fontId="2" fillId="0" borderId="0" xfId="1" applyNumberFormat="1" applyFont="1" applyBorder="1" applyAlignment="1">
      <alignment horizontal="center" vertical="center"/>
    </xf>
    <xf numFmtId="0" fontId="2" fillId="2" borderId="22" xfId="2" applyFont="1" applyFill="1" applyBorder="1" applyAlignment="1">
      <alignment horizontal="center" vertical="center"/>
    </xf>
    <xf numFmtId="0" fontId="2" fillId="2" borderId="23" xfId="2" applyFont="1" applyFill="1" applyBorder="1" applyAlignment="1">
      <alignment horizontal="center" vertical="center"/>
    </xf>
    <xf numFmtId="0" fontId="2" fillId="2" borderId="29" xfId="2" applyFont="1" applyFill="1" applyBorder="1" applyAlignment="1">
      <alignment horizontal="center" vertical="center"/>
    </xf>
    <xf numFmtId="0" fontId="0" fillId="0" borderId="5" xfId="1" applyFont="1" applyFill="1" applyBorder="1" applyAlignment="1">
      <alignment horizontal="center" vertical="center"/>
    </xf>
    <xf numFmtId="0" fontId="0" fillId="0" borderId="6" xfId="3" applyFont="1" applyFill="1" applyBorder="1" applyAlignment="1">
      <alignment horizontal="center" vertical="center" wrapText="1" shrinkToFit="1"/>
    </xf>
    <xf numFmtId="0" fontId="0" fillId="0" borderId="7" xfId="3" applyFont="1" applyFill="1" applyBorder="1" applyAlignment="1">
      <alignment horizontal="center" vertical="center" wrapText="1" shrinkToFit="1"/>
    </xf>
    <xf numFmtId="0" fontId="0" fillId="0" borderId="9" xfId="3" applyFont="1" applyFill="1" applyBorder="1" applyAlignment="1">
      <alignment horizontal="center" vertical="center" wrapText="1" shrinkToFit="1"/>
    </xf>
    <xf numFmtId="0" fontId="0" fillId="0" borderId="14" xfId="3" applyFont="1" applyFill="1" applyBorder="1" applyAlignment="1">
      <alignment horizontal="center" vertical="center" wrapText="1" shrinkToFit="1"/>
    </xf>
    <xf numFmtId="0" fontId="0" fillId="0" borderId="8" xfId="3" applyFont="1" applyFill="1" applyBorder="1" applyAlignment="1">
      <alignment horizontal="center" vertical="center" wrapText="1" shrinkToFit="1"/>
    </xf>
    <xf numFmtId="0" fontId="0" fillId="0" borderId="19" xfId="3" applyFont="1" applyFill="1" applyBorder="1" applyAlignment="1">
      <alignment horizontal="center" vertical="center" wrapText="1" shrinkToFit="1"/>
    </xf>
    <xf numFmtId="0" fontId="0" fillId="0" borderId="8" xfId="1" applyFont="1" applyFill="1" applyBorder="1" applyAlignment="1">
      <alignment horizontal="center" vertical="center"/>
    </xf>
    <xf numFmtId="0" fontId="0" fillId="0" borderId="1" xfId="1" applyFont="1" applyFill="1" applyBorder="1" applyAlignment="1">
      <alignment horizontal="center" vertical="center"/>
    </xf>
    <xf numFmtId="0" fontId="0" fillId="0" borderId="10" xfId="1" applyFont="1" applyFill="1" applyBorder="1" applyAlignment="1">
      <alignment horizontal="center" vertical="center"/>
    </xf>
    <xf numFmtId="0" fontId="2" fillId="2" borderId="1" xfId="2" applyFont="1" applyFill="1" applyBorder="1" applyAlignment="1">
      <alignment horizontal="center" vertical="center"/>
    </xf>
    <xf numFmtId="0" fontId="0" fillId="0" borderId="22" xfId="1" applyFont="1" applyFill="1" applyBorder="1" applyAlignment="1">
      <alignment horizontal="center" vertical="center"/>
    </xf>
    <xf numFmtId="49" fontId="8" fillId="0" borderId="0" xfId="1" applyNumberFormat="1" applyFont="1" applyBorder="1" applyAlignment="1">
      <alignment horizontal="center" vertical="center"/>
    </xf>
    <xf numFmtId="0" fontId="3" fillId="5" borderId="2" xfId="2" applyFont="1" applyFill="1" applyBorder="1" applyAlignment="1">
      <alignment horizontal="center" vertical="center"/>
    </xf>
    <xf numFmtId="0" fontId="3" fillId="5" borderId="3" xfId="2" applyFont="1" applyFill="1" applyBorder="1" applyAlignment="1">
      <alignment horizontal="center" vertical="center"/>
    </xf>
    <xf numFmtId="0" fontId="3" fillId="5" borderId="4" xfId="2" applyFont="1" applyFill="1" applyBorder="1" applyAlignment="1">
      <alignment horizontal="center" vertical="center"/>
    </xf>
    <xf numFmtId="0" fontId="0" fillId="0" borderId="15" xfId="1" applyFont="1" applyFill="1" applyBorder="1" applyAlignment="1">
      <alignment horizontal="center" vertical="center"/>
    </xf>
    <xf numFmtId="0" fontId="0" fillId="0" borderId="23" xfId="1" applyFont="1" applyFill="1" applyBorder="1" applyAlignment="1">
      <alignment horizontal="center" vertical="center"/>
    </xf>
    <xf numFmtId="0" fontId="0" fillId="0" borderId="29" xfId="1" applyFont="1" applyFill="1" applyBorder="1" applyAlignment="1">
      <alignment horizontal="center" vertical="center"/>
    </xf>
    <xf numFmtId="0" fontId="10" fillId="6" borderId="1" xfId="2" applyFont="1" applyFill="1" applyBorder="1" applyAlignment="1">
      <alignment horizontal="center" vertical="center"/>
    </xf>
    <xf numFmtId="0" fontId="10" fillId="4" borderId="1" xfId="2" applyFont="1" applyFill="1" applyBorder="1" applyAlignment="1">
      <alignment horizontal="center" vertical="center"/>
    </xf>
    <xf numFmtId="0" fontId="10" fillId="0" borderId="1" xfId="2" applyFont="1" applyBorder="1" applyAlignment="1">
      <alignment horizontal="center" vertical="center"/>
    </xf>
  </cellXfs>
  <cellStyles count="5">
    <cellStyle name="Normal" xfId="0" builtinId="0"/>
    <cellStyle name="Normal 2" xfId="2"/>
    <cellStyle name="Normal 3" xfId="4"/>
    <cellStyle name="Normal_NOVO_RKG_CARABINA" xfId="1"/>
    <cellStyle name="Normal_NOVO_RKG_PISTOLA" xfId="3"/>
  </cellStyles>
  <dxfs count="97">
    <dxf>
      <font>
        <b/>
        <i val="0"/>
        <strike val="0"/>
        <condense val="0"/>
        <extend val="0"/>
        <u val="none"/>
        <color indexed="8"/>
      </font>
    </dxf>
    <dxf>
      <font>
        <b/>
        <i val="0"/>
        <strike val="0"/>
        <condense val="0"/>
        <extend val="0"/>
        <u val="none"/>
        <color indexed="8"/>
      </font>
    </dxf>
    <dxf>
      <font>
        <b/>
        <i val="0"/>
        <strike val="0"/>
        <condense val="0"/>
        <extend val="0"/>
        <u val="none"/>
        <color indexed="8"/>
      </font>
    </dxf>
    <dxf>
      <font>
        <b/>
        <i val="0"/>
        <strike val="0"/>
        <condense val="0"/>
        <extend val="0"/>
        <u val="none"/>
        <color indexed="8"/>
      </font>
    </dxf>
    <dxf>
      <font>
        <b/>
        <i val="0"/>
        <strike val="0"/>
        <condense val="0"/>
        <extend val="0"/>
        <u val="none"/>
        <color indexed="8"/>
      </font>
    </dxf>
    <dxf>
      <font>
        <b/>
        <i val="0"/>
        <strike val="0"/>
        <condense val="0"/>
        <extend val="0"/>
        <u val="none"/>
        <color indexed="8"/>
      </font>
    </dxf>
    <dxf>
      <font>
        <b val="0"/>
        <condense val="0"/>
        <extend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21"/>
          <bgColor indexed="30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/>
        <i val="0"/>
        <strike val="0"/>
        <condense val="0"/>
        <extend val="0"/>
        <u val="none"/>
        <color indexed="8"/>
      </font>
    </dxf>
    <dxf>
      <font>
        <b/>
        <i val="0"/>
        <strike val="0"/>
        <condense val="0"/>
        <extend val="0"/>
        <u val="none"/>
        <color indexed="8"/>
      </font>
    </dxf>
    <dxf>
      <font>
        <b/>
        <i val="0"/>
        <strike val="0"/>
        <condense val="0"/>
        <extend val="0"/>
        <u val="none"/>
        <color indexed="8"/>
      </font>
    </dxf>
    <dxf>
      <font>
        <b/>
        <i val="0"/>
        <strike val="0"/>
        <condense val="0"/>
        <extend val="0"/>
        <u val="none"/>
        <color indexed="8"/>
      </font>
    </dxf>
    <dxf>
      <font>
        <b/>
        <i val="0"/>
        <strike val="0"/>
        <condense val="0"/>
        <extend val="0"/>
        <u val="none"/>
        <color indexed="8"/>
      </font>
    </dxf>
    <dxf>
      <font>
        <b/>
        <i val="0"/>
        <strike val="0"/>
        <condense val="0"/>
        <extend val="0"/>
        <u val="none"/>
        <color indexed="8"/>
      </font>
    </dxf>
    <dxf>
      <font>
        <b val="0"/>
        <condense val="0"/>
        <extend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21"/>
          <bgColor indexed="30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/>
        <i val="0"/>
        <strike val="0"/>
        <condense val="0"/>
        <extend val="0"/>
        <u val="none"/>
        <color indexed="8"/>
      </font>
    </dxf>
    <dxf>
      <font>
        <b val="0"/>
        <condense val="0"/>
        <extend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21"/>
          <bgColor indexed="30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/>
        <i val="0"/>
        <strike val="0"/>
        <condense val="0"/>
        <extend val="0"/>
        <u val="none"/>
        <color indexed="8"/>
      </font>
    </dxf>
    <dxf>
      <font>
        <b val="0"/>
        <condense val="0"/>
        <extend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21"/>
          <bgColor indexed="30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/>
        <i val="0"/>
        <strike val="0"/>
        <condense val="0"/>
        <extend val="0"/>
        <u val="none"/>
        <color indexed="8"/>
      </font>
    </dxf>
    <dxf>
      <font>
        <b val="0"/>
        <condense val="0"/>
        <extend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21"/>
          <bgColor indexed="30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/>
        <i val="0"/>
        <strike val="0"/>
        <condense val="0"/>
        <extend val="0"/>
        <u val="none"/>
        <color indexed="8"/>
      </font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49"/>
          <bgColor indexed="40"/>
        </patternFill>
      </fill>
    </dxf>
    <dxf>
      <fill>
        <patternFill patternType="solid">
          <fgColor indexed="31"/>
          <bgColor indexed="22"/>
        </patternFill>
      </fill>
    </dxf>
    <dxf>
      <font>
        <b val="0"/>
        <condense val="0"/>
        <extend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21"/>
          <bgColor indexed="30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/>
        <i val="0"/>
        <strike val="0"/>
        <condense val="0"/>
        <extend val="0"/>
        <u val="none"/>
        <color indexed="8"/>
      </font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49"/>
          <bgColor indexed="40"/>
        </patternFill>
      </fill>
    </dxf>
    <dxf>
      <fill>
        <patternFill patternType="solid">
          <fgColor indexed="31"/>
          <bgColor indexed="22"/>
        </patternFill>
      </fill>
    </dxf>
    <dxf>
      <font>
        <b val="0"/>
        <condense val="0"/>
        <extend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21"/>
          <bgColor indexed="30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/>
        <i val="0"/>
        <strike val="0"/>
        <condense val="0"/>
        <extend val="0"/>
        <u val="none"/>
        <color indexed="8"/>
      </font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49"/>
          <bgColor indexed="40"/>
        </patternFill>
      </fill>
    </dxf>
    <dxf>
      <fill>
        <patternFill patternType="solid">
          <fgColor indexed="31"/>
          <bgColor indexed="22"/>
        </patternFill>
      </fill>
    </dxf>
    <dxf>
      <font>
        <b val="0"/>
        <condense val="0"/>
        <extend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21"/>
          <bgColor indexed="30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/>
        <i val="0"/>
        <strike val="0"/>
        <condense val="0"/>
        <extend val="0"/>
        <u val="none"/>
        <color indexed="8"/>
      </font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49"/>
          <bgColor indexed="40"/>
        </patternFill>
      </fill>
    </dxf>
    <dxf>
      <fill>
        <patternFill patternType="solid">
          <fgColor indexed="31"/>
          <bgColor indexed="22"/>
        </patternFill>
      </fill>
    </dxf>
    <dxf>
      <font>
        <b val="0"/>
        <condense val="0"/>
        <extend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21"/>
          <bgColor indexed="30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/>
        <i val="0"/>
        <strike val="0"/>
        <condense val="0"/>
        <extend val="0"/>
        <u val="none"/>
        <color indexed="8"/>
      </font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49"/>
          <bgColor indexed="40"/>
        </patternFill>
      </fill>
    </dxf>
    <dxf>
      <fill>
        <patternFill patternType="solid">
          <fgColor indexed="31"/>
          <bgColor indexed="22"/>
        </patternFill>
      </fill>
    </dxf>
    <dxf>
      <font>
        <b val="0"/>
        <condense val="0"/>
        <extend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21"/>
          <bgColor indexed="30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/>
        <i val="0"/>
        <strike val="0"/>
        <condense val="0"/>
        <extend val="0"/>
        <u val="none"/>
        <color indexed="8"/>
      </font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49"/>
          <bgColor indexed="40"/>
        </patternFill>
      </fill>
    </dxf>
    <dxf>
      <fill>
        <patternFill patternType="solid">
          <fgColor indexed="31"/>
          <bgColor indexed="22"/>
        </patternFill>
      </fill>
    </dxf>
    <dxf>
      <font>
        <b val="0"/>
        <condense val="0"/>
        <extend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21"/>
          <bgColor indexed="30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/>
        <i val="0"/>
        <strike val="0"/>
        <condense val="0"/>
        <extend val="0"/>
        <u val="none"/>
        <color indexed="8"/>
      </font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49"/>
          <bgColor indexed="40"/>
        </patternFill>
      </fill>
    </dxf>
    <dxf>
      <fill>
        <patternFill patternType="solid">
          <fgColor indexed="31"/>
          <bgColor indexed="22"/>
        </patternFill>
      </fill>
    </dxf>
    <dxf>
      <font>
        <b/>
        <i val="0"/>
        <strike val="0"/>
        <condense val="0"/>
        <extend val="0"/>
        <u val="none"/>
        <color indexed="8"/>
      </font>
    </dxf>
    <dxf>
      <font>
        <b val="0"/>
        <condense val="0"/>
        <extend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21"/>
          <bgColor indexed="30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49"/>
          <bgColor indexed="40"/>
        </patternFill>
      </fill>
    </dxf>
    <dxf>
      <fill>
        <patternFill patternType="solid">
          <fgColor indexed="31"/>
          <bgColor indexed="22"/>
        </patternFill>
      </fill>
    </dxf>
    <dxf>
      <font>
        <b val="0"/>
        <condense val="0"/>
        <extend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21"/>
          <bgColor indexed="30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/>
        <i val="0"/>
        <strike val="0"/>
        <condense val="0"/>
        <extend val="0"/>
        <u val="none"/>
        <color indexed="8"/>
      </font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49"/>
          <bgColor indexed="40"/>
        </patternFill>
      </fill>
    </dxf>
    <dxf>
      <fill>
        <patternFill patternType="solid">
          <fgColor indexed="31"/>
          <bgColor indexed="22"/>
        </patternFill>
      </fill>
    </dxf>
    <dxf>
      <font>
        <b/>
        <i val="0"/>
        <strike val="0"/>
        <condense val="0"/>
        <extend val="0"/>
        <u val="none"/>
        <color indexed="8"/>
      </font>
    </dxf>
    <dxf>
      <font>
        <b val="0"/>
        <condense val="0"/>
        <extend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21"/>
          <bgColor indexed="30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49"/>
          <bgColor indexed="40"/>
        </patternFill>
      </fill>
    </dxf>
    <dxf>
      <fill>
        <patternFill patternType="solid">
          <fgColor indexed="31"/>
          <bgColor indexed="2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142875</xdr:colOff>
      <xdr:row>0</xdr:row>
      <xdr:rowOff>152400</xdr:rowOff>
    </xdr:from>
    <xdr:to>
      <xdr:col>12</xdr:col>
      <xdr:colOff>409575</xdr:colOff>
      <xdr:row>7</xdr:row>
      <xdr:rowOff>9525</xdr:rowOff>
    </xdr:to>
    <xdr:pic>
      <xdr:nvPicPr>
        <xdr:cNvPr id="2" name="LOGOISSF100limp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72325" y="152400"/>
          <a:ext cx="90487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180975</xdr:colOff>
      <xdr:row>0</xdr:row>
      <xdr:rowOff>152400</xdr:rowOff>
    </xdr:from>
    <xdr:to>
      <xdr:col>1</xdr:col>
      <xdr:colOff>1200150</xdr:colOff>
      <xdr:row>7</xdr:row>
      <xdr:rowOff>57150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52400"/>
          <a:ext cx="1285875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523875</xdr:colOff>
      <xdr:row>1</xdr:row>
      <xdr:rowOff>0</xdr:rowOff>
    </xdr:from>
    <xdr:to>
      <xdr:col>10</xdr:col>
      <xdr:colOff>685800</xdr:colOff>
      <xdr:row>6</xdr:row>
      <xdr:rowOff>9525</xdr:rowOff>
    </xdr:to>
    <xdr:pic>
      <xdr:nvPicPr>
        <xdr:cNvPr id="2" name="LOGOISSF100limp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24600" y="190500"/>
          <a:ext cx="82867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123825</xdr:colOff>
      <xdr:row>0</xdr:row>
      <xdr:rowOff>114300</xdr:rowOff>
    </xdr:from>
    <xdr:to>
      <xdr:col>1</xdr:col>
      <xdr:colOff>1009650</xdr:colOff>
      <xdr:row>6</xdr:row>
      <xdr:rowOff>0</xdr:rowOff>
    </xdr:to>
    <xdr:pic>
      <xdr:nvPicPr>
        <xdr:cNvPr id="3" name="Imagem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14300"/>
          <a:ext cx="127635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571500</xdr:colOff>
      <xdr:row>1</xdr:row>
      <xdr:rowOff>0</xdr:rowOff>
    </xdr:from>
    <xdr:to>
      <xdr:col>10</xdr:col>
      <xdr:colOff>704850</xdr:colOff>
      <xdr:row>6</xdr:row>
      <xdr:rowOff>104775</xdr:rowOff>
    </xdr:to>
    <xdr:pic>
      <xdr:nvPicPr>
        <xdr:cNvPr id="2" name="LOGOISSF100limp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7900" y="161925"/>
          <a:ext cx="6477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133350</xdr:colOff>
      <xdr:row>0</xdr:row>
      <xdr:rowOff>142875</xdr:rowOff>
    </xdr:from>
    <xdr:to>
      <xdr:col>1</xdr:col>
      <xdr:colOff>1152525</xdr:colOff>
      <xdr:row>6</xdr:row>
      <xdr:rowOff>57150</xdr:rowOff>
    </xdr:to>
    <xdr:pic>
      <xdr:nvPicPr>
        <xdr:cNvPr id="3" name="Imagem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42875"/>
          <a:ext cx="12668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542925</xdr:colOff>
      <xdr:row>1</xdr:row>
      <xdr:rowOff>0</xdr:rowOff>
    </xdr:from>
    <xdr:to>
      <xdr:col>10</xdr:col>
      <xdr:colOff>666750</xdr:colOff>
      <xdr:row>6</xdr:row>
      <xdr:rowOff>104775</xdr:rowOff>
    </xdr:to>
    <xdr:pic>
      <xdr:nvPicPr>
        <xdr:cNvPr id="2" name="LOGOISSF100limp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8400" y="161925"/>
          <a:ext cx="79057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171450</xdr:colOff>
      <xdr:row>0</xdr:row>
      <xdr:rowOff>133350</xdr:rowOff>
    </xdr:from>
    <xdr:to>
      <xdr:col>1</xdr:col>
      <xdr:colOff>1123950</xdr:colOff>
      <xdr:row>6</xdr:row>
      <xdr:rowOff>0</xdr:rowOff>
    </xdr:to>
    <xdr:pic>
      <xdr:nvPicPr>
        <xdr:cNvPr id="3" name="Imagem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33350"/>
          <a:ext cx="12192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542925</xdr:colOff>
      <xdr:row>1</xdr:row>
      <xdr:rowOff>0</xdr:rowOff>
    </xdr:from>
    <xdr:to>
      <xdr:col>10</xdr:col>
      <xdr:colOff>666750</xdr:colOff>
      <xdr:row>6</xdr:row>
      <xdr:rowOff>104775</xdr:rowOff>
    </xdr:to>
    <xdr:pic>
      <xdr:nvPicPr>
        <xdr:cNvPr id="2" name="LOGOISSF100limp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161925"/>
          <a:ext cx="79057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219075</xdr:colOff>
      <xdr:row>1</xdr:row>
      <xdr:rowOff>9525</xdr:rowOff>
    </xdr:from>
    <xdr:to>
      <xdr:col>1</xdr:col>
      <xdr:colOff>1190625</xdr:colOff>
      <xdr:row>6</xdr:row>
      <xdr:rowOff>38100</xdr:rowOff>
    </xdr:to>
    <xdr:pic>
      <xdr:nvPicPr>
        <xdr:cNvPr id="3" name="Imagem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71450"/>
          <a:ext cx="12192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504825</xdr:colOff>
      <xdr:row>1</xdr:row>
      <xdr:rowOff>0</xdr:rowOff>
    </xdr:from>
    <xdr:to>
      <xdr:col>10</xdr:col>
      <xdr:colOff>638175</xdr:colOff>
      <xdr:row>6</xdr:row>
      <xdr:rowOff>104775</xdr:rowOff>
    </xdr:to>
    <xdr:pic>
      <xdr:nvPicPr>
        <xdr:cNvPr id="2" name="LOGOISSF100limp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7450" y="161925"/>
          <a:ext cx="8001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0</xdr:row>
      <xdr:rowOff>123825</xdr:rowOff>
    </xdr:from>
    <xdr:to>
      <xdr:col>1</xdr:col>
      <xdr:colOff>1114425</xdr:colOff>
      <xdr:row>6</xdr:row>
      <xdr:rowOff>19050</xdr:rowOff>
    </xdr:to>
    <xdr:pic>
      <xdr:nvPicPr>
        <xdr:cNvPr id="3" name="Imagem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23825"/>
          <a:ext cx="1285875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266700</xdr:colOff>
      <xdr:row>1</xdr:row>
      <xdr:rowOff>0</xdr:rowOff>
    </xdr:from>
    <xdr:to>
      <xdr:col>12</xdr:col>
      <xdr:colOff>561975</xdr:colOff>
      <xdr:row>6</xdr:row>
      <xdr:rowOff>114300</xdr:rowOff>
    </xdr:to>
    <xdr:pic>
      <xdr:nvPicPr>
        <xdr:cNvPr id="2" name="LOGOISSF100limp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61925"/>
          <a:ext cx="85725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104775</xdr:colOff>
      <xdr:row>0</xdr:row>
      <xdr:rowOff>152400</xdr:rowOff>
    </xdr:from>
    <xdr:to>
      <xdr:col>1</xdr:col>
      <xdr:colOff>1143000</xdr:colOff>
      <xdr:row>6</xdr:row>
      <xdr:rowOff>47625</xdr:rowOff>
    </xdr:to>
    <xdr:pic>
      <xdr:nvPicPr>
        <xdr:cNvPr id="3" name="Imagem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52400"/>
          <a:ext cx="1285875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257175</xdr:colOff>
      <xdr:row>1</xdr:row>
      <xdr:rowOff>57150</xdr:rowOff>
    </xdr:from>
    <xdr:to>
      <xdr:col>12</xdr:col>
      <xdr:colOff>533400</xdr:colOff>
      <xdr:row>7</xdr:row>
      <xdr:rowOff>38100</xdr:rowOff>
    </xdr:to>
    <xdr:pic>
      <xdr:nvPicPr>
        <xdr:cNvPr id="2" name="LOGOISSF100limp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9925" y="219075"/>
          <a:ext cx="94297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114300</xdr:colOff>
      <xdr:row>0</xdr:row>
      <xdr:rowOff>142875</xdr:rowOff>
    </xdr:from>
    <xdr:to>
      <xdr:col>1</xdr:col>
      <xdr:colOff>1104900</xdr:colOff>
      <xdr:row>7</xdr:row>
      <xdr:rowOff>9525</xdr:rowOff>
    </xdr:to>
    <xdr:pic>
      <xdr:nvPicPr>
        <xdr:cNvPr id="3" name="Imagem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42875"/>
          <a:ext cx="123825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390525</xdr:colOff>
      <xdr:row>1</xdr:row>
      <xdr:rowOff>9525</xdr:rowOff>
    </xdr:from>
    <xdr:to>
      <xdr:col>12</xdr:col>
      <xdr:colOff>581025</xdr:colOff>
      <xdr:row>6</xdr:row>
      <xdr:rowOff>152400</xdr:rowOff>
    </xdr:to>
    <xdr:pic>
      <xdr:nvPicPr>
        <xdr:cNvPr id="2" name="LOGOISSF100limp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72325" y="171450"/>
          <a:ext cx="8572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171450</xdr:colOff>
      <xdr:row>0</xdr:row>
      <xdr:rowOff>123825</xdr:rowOff>
    </xdr:from>
    <xdr:to>
      <xdr:col>1</xdr:col>
      <xdr:colOff>1152525</xdr:colOff>
      <xdr:row>5</xdr:row>
      <xdr:rowOff>180975</xdr:rowOff>
    </xdr:to>
    <xdr:pic>
      <xdr:nvPicPr>
        <xdr:cNvPr id="3" name="Imagem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23825"/>
          <a:ext cx="124777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342900</xdr:colOff>
      <xdr:row>1</xdr:row>
      <xdr:rowOff>0</xdr:rowOff>
    </xdr:from>
    <xdr:to>
      <xdr:col>10</xdr:col>
      <xdr:colOff>533400</xdr:colOff>
      <xdr:row>6</xdr:row>
      <xdr:rowOff>152400</xdr:rowOff>
    </xdr:to>
    <xdr:pic>
      <xdr:nvPicPr>
        <xdr:cNvPr id="2" name="LOGOISSF100limp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29300" y="161925"/>
          <a:ext cx="800100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1</xdr:row>
      <xdr:rowOff>0</xdr:rowOff>
    </xdr:from>
    <xdr:to>
      <xdr:col>1</xdr:col>
      <xdr:colOff>1019175</xdr:colOff>
      <xdr:row>6</xdr:row>
      <xdr:rowOff>104775</xdr:rowOff>
    </xdr:to>
    <xdr:pic>
      <xdr:nvPicPr>
        <xdr:cNvPr id="3" name="Imagem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90500"/>
          <a:ext cx="120015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476250</xdr:colOff>
      <xdr:row>1</xdr:row>
      <xdr:rowOff>0</xdr:rowOff>
    </xdr:from>
    <xdr:to>
      <xdr:col>10</xdr:col>
      <xdr:colOff>600075</xdr:colOff>
      <xdr:row>6</xdr:row>
      <xdr:rowOff>114300</xdr:rowOff>
    </xdr:to>
    <xdr:pic>
      <xdr:nvPicPr>
        <xdr:cNvPr id="2" name="LOGOISSF100limp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34100" y="161925"/>
          <a:ext cx="79057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152400</xdr:rowOff>
    </xdr:from>
    <xdr:to>
      <xdr:col>1</xdr:col>
      <xdr:colOff>1095375</xdr:colOff>
      <xdr:row>6</xdr:row>
      <xdr:rowOff>9525</xdr:rowOff>
    </xdr:to>
    <xdr:pic>
      <xdr:nvPicPr>
        <xdr:cNvPr id="3" name="Imagem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52400"/>
          <a:ext cx="124777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542925</xdr:colOff>
      <xdr:row>1</xdr:row>
      <xdr:rowOff>0</xdr:rowOff>
    </xdr:from>
    <xdr:to>
      <xdr:col>10</xdr:col>
      <xdr:colOff>666750</xdr:colOff>
      <xdr:row>6</xdr:row>
      <xdr:rowOff>104775</xdr:rowOff>
    </xdr:to>
    <xdr:pic>
      <xdr:nvPicPr>
        <xdr:cNvPr id="2" name="LOGOISSF100limp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161925"/>
          <a:ext cx="67627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142874</xdr:colOff>
      <xdr:row>0</xdr:row>
      <xdr:rowOff>152400</xdr:rowOff>
    </xdr:from>
    <xdr:to>
      <xdr:col>1</xdr:col>
      <xdr:colOff>1181099</xdr:colOff>
      <xdr:row>7</xdr:row>
      <xdr:rowOff>9525</xdr:rowOff>
    </xdr:to>
    <xdr:pic>
      <xdr:nvPicPr>
        <xdr:cNvPr id="3" name="Imagem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4" y="152400"/>
          <a:ext cx="1304925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209550</xdr:colOff>
      <xdr:row>1</xdr:row>
      <xdr:rowOff>0</xdr:rowOff>
    </xdr:from>
    <xdr:to>
      <xdr:col>10</xdr:col>
      <xdr:colOff>533400</xdr:colOff>
      <xdr:row>6</xdr:row>
      <xdr:rowOff>114300</xdr:rowOff>
    </xdr:to>
    <xdr:pic>
      <xdr:nvPicPr>
        <xdr:cNvPr id="2" name="LOGOISSF100limp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161925"/>
          <a:ext cx="838200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152400</xdr:colOff>
      <xdr:row>0</xdr:row>
      <xdr:rowOff>152400</xdr:rowOff>
    </xdr:from>
    <xdr:to>
      <xdr:col>1</xdr:col>
      <xdr:colOff>1162050</xdr:colOff>
      <xdr:row>6</xdr:row>
      <xdr:rowOff>19050</xdr:rowOff>
    </xdr:to>
    <xdr:pic>
      <xdr:nvPicPr>
        <xdr:cNvPr id="3" name="Imagem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52400"/>
          <a:ext cx="12573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419100</xdr:colOff>
      <xdr:row>1</xdr:row>
      <xdr:rowOff>1</xdr:rowOff>
    </xdr:from>
    <xdr:to>
      <xdr:col>10</xdr:col>
      <xdr:colOff>619125</xdr:colOff>
      <xdr:row>5</xdr:row>
      <xdr:rowOff>152400</xdr:rowOff>
    </xdr:to>
    <xdr:pic>
      <xdr:nvPicPr>
        <xdr:cNvPr id="2" name="LOGOISSF100limp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57925" y="190501"/>
          <a:ext cx="866775" cy="91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257175</xdr:colOff>
      <xdr:row>0</xdr:row>
      <xdr:rowOff>123825</xdr:rowOff>
    </xdr:from>
    <xdr:to>
      <xdr:col>1</xdr:col>
      <xdr:colOff>1171575</xdr:colOff>
      <xdr:row>5</xdr:row>
      <xdr:rowOff>152400</xdr:rowOff>
    </xdr:to>
    <xdr:pic>
      <xdr:nvPicPr>
        <xdr:cNvPr id="3" name="Imagem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123825"/>
          <a:ext cx="120967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V268"/>
  <sheetViews>
    <sheetView showGridLines="0" tabSelected="1" zoomScaleNormal="100" zoomScaleSheetLayoutView="100" workbookViewId="0">
      <selection activeCell="A9" sqref="A9:M9"/>
    </sheetView>
  </sheetViews>
  <sheetFormatPr defaultRowHeight="14.25" customHeight="1" x14ac:dyDescent="0.25"/>
  <cols>
    <col min="1" max="1" width="4" style="1" bestFit="1" customWidth="1"/>
    <col min="2" max="2" width="23.85546875" style="2" bestFit="1" customWidth="1"/>
    <col min="3" max="3" width="7.28515625" style="3" customWidth="1"/>
    <col min="4" max="4" width="10.5703125" style="2" customWidth="1"/>
    <col min="5" max="6" width="9.28515625" style="4" customWidth="1"/>
    <col min="7" max="8" width="8.140625" style="4" customWidth="1"/>
    <col min="9" max="11" width="8.28515625" style="4" customWidth="1"/>
    <col min="12" max="12" width="9.5703125" style="4" customWidth="1"/>
    <col min="13" max="13" width="10" style="4" customWidth="1"/>
    <col min="14" max="14" width="3" style="4" customWidth="1"/>
    <col min="15" max="48" width="21.140625" style="5" customWidth="1"/>
    <col min="49" max="49" width="19.28515625" style="5" customWidth="1"/>
    <col min="50" max="74" width="21.140625" style="5" customWidth="1"/>
    <col min="75" max="85" width="9.140625" style="4"/>
    <col min="86" max="86" width="4" style="4" bestFit="1" customWidth="1"/>
    <col min="87" max="87" width="23.85546875" style="4" bestFit="1" customWidth="1"/>
    <col min="88" max="88" width="7.28515625" style="4" customWidth="1"/>
    <col min="89" max="89" width="10.5703125" style="4" customWidth="1"/>
    <col min="90" max="91" width="9.28515625" style="4" customWidth="1"/>
    <col min="92" max="93" width="8.140625" style="4" customWidth="1"/>
    <col min="94" max="96" width="8.28515625" style="4" customWidth="1"/>
    <col min="97" max="97" width="9.5703125" style="4" customWidth="1"/>
    <col min="98" max="98" width="10" style="4" customWidth="1"/>
    <col min="99" max="99" width="1.85546875" style="4" customWidth="1"/>
    <col min="100" max="122" width="18" style="4" customWidth="1"/>
    <col min="123" max="124" width="10.7109375" style="4" customWidth="1"/>
    <col min="125" max="130" width="18" style="4" customWidth="1"/>
    <col min="131" max="131" width="16.42578125" style="4" bestFit="1" customWidth="1"/>
    <col min="132" max="155" width="18" style="4" customWidth="1"/>
    <col min="156" max="157" width="15.7109375" style="4" customWidth="1"/>
    <col min="158" max="158" width="17" style="4" customWidth="1"/>
    <col min="159" max="159" width="9" style="4" customWidth="1"/>
    <col min="160" max="165" width="9.140625" style="4"/>
    <col min="166" max="167" width="9.7109375" style="4" customWidth="1"/>
    <col min="168" max="168" width="8.140625" style="4" customWidth="1"/>
    <col min="169" max="170" width="9.7109375" style="4" customWidth="1"/>
    <col min="171" max="171" width="8.140625" style="4" customWidth="1"/>
    <col min="172" max="172" width="9.28515625" style="4" bestFit="1" customWidth="1"/>
    <col min="173" max="341" width="9.140625" style="4"/>
    <col min="342" max="342" width="4" style="4" bestFit="1" customWidth="1"/>
    <col min="343" max="343" width="23.85546875" style="4" bestFit="1" customWidth="1"/>
    <col min="344" max="344" width="7.28515625" style="4" customWidth="1"/>
    <col min="345" max="345" width="10.5703125" style="4" customWidth="1"/>
    <col min="346" max="347" width="9.28515625" style="4" customWidth="1"/>
    <col min="348" max="349" width="8.140625" style="4" customWidth="1"/>
    <col min="350" max="352" width="8.28515625" style="4" customWidth="1"/>
    <col min="353" max="353" width="9.5703125" style="4" customWidth="1"/>
    <col min="354" max="354" width="10" style="4" customWidth="1"/>
    <col min="355" max="355" width="1.85546875" style="4" customWidth="1"/>
    <col min="356" max="378" width="18" style="4" customWidth="1"/>
    <col min="379" max="380" width="10.7109375" style="4" customWidth="1"/>
    <col min="381" max="386" width="18" style="4" customWidth="1"/>
    <col min="387" max="387" width="16.42578125" style="4" bestFit="1" customWidth="1"/>
    <col min="388" max="411" width="18" style="4" customWidth="1"/>
    <col min="412" max="413" width="15.7109375" style="4" customWidth="1"/>
    <col min="414" max="414" width="17" style="4" customWidth="1"/>
    <col min="415" max="415" width="9" style="4" customWidth="1"/>
    <col min="416" max="421" width="9.140625" style="4"/>
    <col min="422" max="423" width="9.7109375" style="4" customWidth="1"/>
    <col min="424" max="424" width="8.140625" style="4" customWidth="1"/>
    <col min="425" max="426" width="9.7109375" style="4" customWidth="1"/>
    <col min="427" max="427" width="8.140625" style="4" customWidth="1"/>
    <col min="428" max="428" width="9.28515625" style="4" bestFit="1" customWidth="1"/>
    <col min="429" max="597" width="9.140625" style="4"/>
    <col min="598" max="598" width="4" style="4" bestFit="1" customWidth="1"/>
    <col min="599" max="599" width="23.85546875" style="4" bestFit="1" customWidth="1"/>
    <col min="600" max="600" width="7.28515625" style="4" customWidth="1"/>
    <col min="601" max="601" width="10.5703125" style="4" customWidth="1"/>
    <col min="602" max="603" width="9.28515625" style="4" customWidth="1"/>
    <col min="604" max="605" width="8.140625" style="4" customWidth="1"/>
    <col min="606" max="608" width="8.28515625" style="4" customWidth="1"/>
    <col min="609" max="609" width="9.5703125" style="4" customWidth="1"/>
    <col min="610" max="610" width="10" style="4" customWidth="1"/>
    <col min="611" max="611" width="1.85546875" style="4" customWidth="1"/>
    <col min="612" max="634" width="18" style="4" customWidth="1"/>
    <col min="635" max="636" width="10.7109375" style="4" customWidth="1"/>
    <col min="637" max="642" width="18" style="4" customWidth="1"/>
    <col min="643" max="643" width="16.42578125" style="4" bestFit="1" customWidth="1"/>
    <col min="644" max="667" width="18" style="4" customWidth="1"/>
    <col min="668" max="669" width="15.7109375" style="4" customWidth="1"/>
    <col min="670" max="670" width="17" style="4" customWidth="1"/>
    <col min="671" max="671" width="9" style="4" customWidth="1"/>
    <col min="672" max="677" width="9.140625" style="4"/>
    <col min="678" max="679" width="9.7109375" style="4" customWidth="1"/>
    <col min="680" max="680" width="8.140625" style="4" customWidth="1"/>
    <col min="681" max="682" width="9.7109375" style="4" customWidth="1"/>
    <col min="683" max="683" width="8.140625" style="4" customWidth="1"/>
    <col min="684" max="684" width="9.28515625" style="4" bestFit="1" customWidth="1"/>
    <col min="685" max="853" width="9.140625" style="4"/>
    <col min="854" max="854" width="4" style="4" bestFit="1" customWidth="1"/>
    <col min="855" max="855" width="23.85546875" style="4" bestFit="1" customWidth="1"/>
    <col min="856" max="856" width="7.28515625" style="4" customWidth="1"/>
    <col min="857" max="857" width="10.5703125" style="4" customWidth="1"/>
    <col min="858" max="859" width="9.28515625" style="4" customWidth="1"/>
    <col min="860" max="861" width="8.140625" style="4" customWidth="1"/>
    <col min="862" max="864" width="8.28515625" style="4" customWidth="1"/>
    <col min="865" max="865" width="9.5703125" style="4" customWidth="1"/>
    <col min="866" max="866" width="10" style="4" customWidth="1"/>
    <col min="867" max="867" width="1.85546875" style="4" customWidth="1"/>
    <col min="868" max="890" width="18" style="4" customWidth="1"/>
    <col min="891" max="892" width="10.7109375" style="4" customWidth="1"/>
    <col min="893" max="898" width="18" style="4" customWidth="1"/>
    <col min="899" max="899" width="16.42578125" style="4" bestFit="1" customWidth="1"/>
    <col min="900" max="923" width="18" style="4" customWidth="1"/>
    <col min="924" max="925" width="15.7109375" style="4" customWidth="1"/>
    <col min="926" max="926" width="17" style="4" customWidth="1"/>
    <col min="927" max="927" width="9" style="4" customWidth="1"/>
    <col min="928" max="933" width="9.140625" style="4"/>
    <col min="934" max="935" width="9.7109375" style="4" customWidth="1"/>
    <col min="936" max="936" width="8.140625" style="4" customWidth="1"/>
    <col min="937" max="938" width="9.7109375" style="4" customWidth="1"/>
    <col min="939" max="939" width="8.140625" style="4" customWidth="1"/>
    <col min="940" max="940" width="9.28515625" style="4" bestFit="1" customWidth="1"/>
    <col min="941" max="1109" width="9.140625" style="4"/>
    <col min="1110" max="1110" width="4" style="4" bestFit="1" customWidth="1"/>
    <col min="1111" max="1111" width="23.85546875" style="4" bestFit="1" customWidth="1"/>
    <col min="1112" max="1112" width="7.28515625" style="4" customWidth="1"/>
    <col min="1113" max="1113" width="10.5703125" style="4" customWidth="1"/>
    <col min="1114" max="1115" width="9.28515625" style="4" customWidth="1"/>
    <col min="1116" max="1117" width="8.140625" style="4" customWidth="1"/>
    <col min="1118" max="1120" width="8.28515625" style="4" customWidth="1"/>
    <col min="1121" max="1121" width="9.5703125" style="4" customWidth="1"/>
    <col min="1122" max="1122" width="10" style="4" customWidth="1"/>
    <col min="1123" max="1123" width="1.85546875" style="4" customWidth="1"/>
    <col min="1124" max="1146" width="18" style="4" customWidth="1"/>
    <col min="1147" max="1148" width="10.7109375" style="4" customWidth="1"/>
    <col min="1149" max="1154" width="18" style="4" customWidth="1"/>
    <col min="1155" max="1155" width="16.42578125" style="4" bestFit="1" customWidth="1"/>
    <col min="1156" max="1179" width="18" style="4" customWidth="1"/>
    <col min="1180" max="1181" width="15.7109375" style="4" customWidth="1"/>
    <col min="1182" max="1182" width="17" style="4" customWidth="1"/>
    <col min="1183" max="1183" width="9" style="4" customWidth="1"/>
    <col min="1184" max="1189" width="9.140625" style="4"/>
    <col min="1190" max="1191" width="9.7109375" style="4" customWidth="1"/>
    <col min="1192" max="1192" width="8.140625" style="4" customWidth="1"/>
    <col min="1193" max="1194" width="9.7109375" style="4" customWidth="1"/>
    <col min="1195" max="1195" width="8.140625" style="4" customWidth="1"/>
    <col min="1196" max="1196" width="9.28515625" style="4" bestFit="1" customWidth="1"/>
    <col min="1197" max="1365" width="9.140625" style="4"/>
    <col min="1366" max="1366" width="4" style="4" bestFit="1" customWidth="1"/>
    <col min="1367" max="1367" width="23.85546875" style="4" bestFit="1" customWidth="1"/>
    <col min="1368" max="1368" width="7.28515625" style="4" customWidth="1"/>
    <col min="1369" max="1369" width="10.5703125" style="4" customWidth="1"/>
    <col min="1370" max="1371" width="9.28515625" style="4" customWidth="1"/>
    <col min="1372" max="1373" width="8.140625" style="4" customWidth="1"/>
    <col min="1374" max="1376" width="8.28515625" style="4" customWidth="1"/>
    <col min="1377" max="1377" width="9.5703125" style="4" customWidth="1"/>
    <col min="1378" max="1378" width="10" style="4" customWidth="1"/>
    <col min="1379" max="1379" width="1.85546875" style="4" customWidth="1"/>
    <col min="1380" max="1402" width="18" style="4" customWidth="1"/>
    <col min="1403" max="1404" width="10.7109375" style="4" customWidth="1"/>
    <col min="1405" max="1410" width="18" style="4" customWidth="1"/>
    <col min="1411" max="1411" width="16.42578125" style="4" bestFit="1" customWidth="1"/>
    <col min="1412" max="1435" width="18" style="4" customWidth="1"/>
    <col min="1436" max="1437" width="15.7109375" style="4" customWidth="1"/>
    <col min="1438" max="1438" width="17" style="4" customWidth="1"/>
    <col min="1439" max="1439" width="9" style="4" customWidth="1"/>
    <col min="1440" max="1445" width="9.140625" style="4"/>
    <col min="1446" max="1447" width="9.7109375" style="4" customWidth="1"/>
    <col min="1448" max="1448" width="8.140625" style="4" customWidth="1"/>
    <col min="1449" max="1450" width="9.7109375" style="4" customWidth="1"/>
    <col min="1451" max="1451" width="8.140625" style="4" customWidth="1"/>
    <col min="1452" max="1452" width="9.28515625" style="4" bestFit="1" customWidth="1"/>
    <col min="1453" max="1621" width="9.140625" style="4"/>
    <col min="1622" max="1622" width="4" style="4" bestFit="1" customWidth="1"/>
    <col min="1623" max="1623" width="23.85546875" style="4" bestFit="1" customWidth="1"/>
    <col min="1624" max="1624" width="7.28515625" style="4" customWidth="1"/>
    <col min="1625" max="1625" width="10.5703125" style="4" customWidth="1"/>
    <col min="1626" max="1627" width="9.28515625" style="4" customWidth="1"/>
    <col min="1628" max="1629" width="8.140625" style="4" customWidth="1"/>
    <col min="1630" max="1632" width="8.28515625" style="4" customWidth="1"/>
    <col min="1633" max="1633" width="9.5703125" style="4" customWidth="1"/>
    <col min="1634" max="1634" width="10" style="4" customWidth="1"/>
    <col min="1635" max="1635" width="1.85546875" style="4" customWidth="1"/>
    <col min="1636" max="1658" width="18" style="4" customWidth="1"/>
    <col min="1659" max="1660" width="10.7109375" style="4" customWidth="1"/>
    <col min="1661" max="1666" width="18" style="4" customWidth="1"/>
    <col min="1667" max="1667" width="16.42578125" style="4" bestFit="1" customWidth="1"/>
    <col min="1668" max="1691" width="18" style="4" customWidth="1"/>
    <col min="1692" max="1693" width="15.7109375" style="4" customWidth="1"/>
    <col min="1694" max="1694" width="17" style="4" customWidth="1"/>
    <col min="1695" max="1695" width="9" style="4" customWidth="1"/>
    <col min="1696" max="1701" width="9.140625" style="4"/>
    <col min="1702" max="1703" width="9.7109375" style="4" customWidth="1"/>
    <col min="1704" max="1704" width="8.140625" style="4" customWidth="1"/>
    <col min="1705" max="1706" width="9.7109375" style="4" customWidth="1"/>
    <col min="1707" max="1707" width="8.140625" style="4" customWidth="1"/>
    <col min="1708" max="1708" width="9.28515625" style="4" bestFit="1" customWidth="1"/>
    <col min="1709" max="1877" width="9.140625" style="4"/>
    <col min="1878" max="1878" width="4" style="4" bestFit="1" customWidth="1"/>
    <col min="1879" max="1879" width="23.85546875" style="4" bestFit="1" customWidth="1"/>
    <col min="1880" max="1880" width="7.28515625" style="4" customWidth="1"/>
    <col min="1881" max="1881" width="10.5703125" style="4" customWidth="1"/>
    <col min="1882" max="1883" width="9.28515625" style="4" customWidth="1"/>
    <col min="1884" max="1885" width="8.140625" style="4" customWidth="1"/>
    <col min="1886" max="1888" width="8.28515625" style="4" customWidth="1"/>
    <col min="1889" max="1889" width="9.5703125" style="4" customWidth="1"/>
    <col min="1890" max="1890" width="10" style="4" customWidth="1"/>
    <col min="1891" max="1891" width="1.85546875" style="4" customWidth="1"/>
    <col min="1892" max="1914" width="18" style="4" customWidth="1"/>
    <col min="1915" max="1916" width="10.7109375" style="4" customWidth="1"/>
    <col min="1917" max="1922" width="18" style="4" customWidth="1"/>
    <col min="1923" max="1923" width="16.42578125" style="4" bestFit="1" customWidth="1"/>
    <col min="1924" max="1947" width="18" style="4" customWidth="1"/>
    <col min="1948" max="1949" width="15.7109375" style="4" customWidth="1"/>
    <col min="1950" max="1950" width="17" style="4" customWidth="1"/>
    <col min="1951" max="1951" width="9" style="4" customWidth="1"/>
    <col min="1952" max="1957" width="9.140625" style="4"/>
    <col min="1958" max="1959" width="9.7109375" style="4" customWidth="1"/>
    <col min="1960" max="1960" width="8.140625" style="4" customWidth="1"/>
    <col min="1961" max="1962" width="9.7109375" style="4" customWidth="1"/>
    <col min="1963" max="1963" width="8.140625" style="4" customWidth="1"/>
    <col min="1964" max="1964" width="9.28515625" style="4" bestFit="1" customWidth="1"/>
    <col min="1965" max="2133" width="9.140625" style="4"/>
    <col min="2134" max="2134" width="4" style="4" bestFit="1" customWidth="1"/>
    <col min="2135" max="2135" width="23.85546875" style="4" bestFit="1" customWidth="1"/>
    <col min="2136" max="2136" width="7.28515625" style="4" customWidth="1"/>
    <col min="2137" max="2137" width="10.5703125" style="4" customWidth="1"/>
    <col min="2138" max="2139" width="9.28515625" style="4" customWidth="1"/>
    <col min="2140" max="2141" width="8.140625" style="4" customWidth="1"/>
    <col min="2142" max="2144" width="8.28515625" style="4" customWidth="1"/>
    <col min="2145" max="2145" width="9.5703125" style="4" customWidth="1"/>
    <col min="2146" max="2146" width="10" style="4" customWidth="1"/>
    <col min="2147" max="2147" width="1.85546875" style="4" customWidth="1"/>
    <col min="2148" max="2170" width="18" style="4" customWidth="1"/>
    <col min="2171" max="2172" width="10.7109375" style="4" customWidth="1"/>
    <col min="2173" max="2178" width="18" style="4" customWidth="1"/>
    <col min="2179" max="2179" width="16.42578125" style="4" bestFit="1" customWidth="1"/>
    <col min="2180" max="2203" width="18" style="4" customWidth="1"/>
    <col min="2204" max="2205" width="15.7109375" style="4" customWidth="1"/>
    <col min="2206" max="2206" width="17" style="4" customWidth="1"/>
    <col min="2207" max="2207" width="9" style="4" customWidth="1"/>
    <col min="2208" max="2213" width="9.140625" style="4"/>
    <col min="2214" max="2215" width="9.7109375" style="4" customWidth="1"/>
    <col min="2216" max="2216" width="8.140625" style="4" customWidth="1"/>
    <col min="2217" max="2218" width="9.7109375" style="4" customWidth="1"/>
    <col min="2219" max="2219" width="8.140625" style="4" customWidth="1"/>
    <col min="2220" max="2220" width="9.28515625" style="4" bestFit="1" customWidth="1"/>
    <col min="2221" max="2389" width="9.140625" style="4"/>
    <col min="2390" max="2390" width="4" style="4" bestFit="1" customWidth="1"/>
    <col min="2391" max="2391" width="23.85546875" style="4" bestFit="1" customWidth="1"/>
    <col min="2392" max="2392" width="7.28515625" style="4" customWidth="1"/>
    <col min="2393" max="2393" width="10.5703125" style="4" customWidth="1"/>
    <col min="2394" max="2395" width="9.28515625" style="4" customWidth="1"/>
    <col min="2396" max="2397" width="8.140625" style="4" customWidth="1"/>
    <col min="2398" max="2400" width="8.28515625" style="4" customWidth="1"/>
    <col min="2401" max="2401" width="9.5703125" style="4" customWidth="1"/>
    <col min="2402" max="2402" width="10" style="4" customWidth="1"/>
    <col min="2403" max="2403" width="1.85546875" style="4" customWidth="1"/>
    <col min="2404" max="2426" width="18" style="4" customWidth="1"/>
    <col min="2427" max="2428" width="10.7109375" style="4" customWidth="1"/>
    <col min="2429" max="2434" width="18" style="4" customWidth="1"/>
    <col min="2435" max="2435" width="16.42578125" style="4" bestFit="1" customWidth="1"/>
    <col min="2436" max="2459" width="18" style="4" customWidth="1"/>
    <col min="2460" max="2461" width="15.7109375" style="4" customWidth="1"/>
    <col min="2462" max="2462" width="17" style="4" customWidth="1"/>
    <col min="2463" max="2463" width="9" style="4" customWidth="1"/>
    <col min="2464" max="2469" width="9.140625" style="4"/>
    <col min="2470" max="2471" width="9.7109375" style="4" customWidth="1"/>
    <col min="2472" max="2472" width="8.140625" style="4" customWidth="1"/>
    <col min="2473" max="2474" width="9.7109375" style="4" customWidth="1"/>
    <col min="2475" max="2475" width="8.140625" style="4" customWidth="1"/>
    <col min="2476" max="2476" width="9.28515625" style="4" bestFit="1" customWidth="1"/>
    <col min="2477" max="2645" width="9.140625" style="4"/>
    <col min="2646" max="2646" width="4" style="4" bestFit="1" customWidth="1"/>
    <col min="2647" max="2647" width="23.85546875" style="4" bestFit="1" customWidth="1"/>
    <col min="2648" max="2648" width="7.28515625" style="4" customWidth="1"/>
    <col min="2649" max="2649" width="10.5703125" style="4" customWidth="1"/>
    <col min="2650" max="2651" width="9.28515625" style="4" customWidth="1"/>
    <col min="2652" max="2653" width="8.140625" style="4" customWidth="1"/>
    <col min="2654" max="2656" width="8.28515625" style="4" customWidth="1"/>
    <col min="2657" max="2657" width="9.5703125" style="4" customWidth="1"/>
    <col min="2658" max="2658" width="10" style="4" customWidth="1"/>
    <col min="2659" max="2659" width="1.85546875" style="4" customWidth="1"/>
    <col min="2660" max="2682" width="18" style="4" customWidth="1"/>
    <col min="2683" max="2684" width="10.7109375" style="4" customWidth="1"/>
    <col min="2685" max="2690" width="18" style="4" customWidth="1"/>
    <col min="2691" max="2691" width="16.42578125" style="4" bestFit="1" customWidth="1"/>
    <col min="2692" max="2715" width="18" style="4" customWidth="1"/>
    <col min="2716" max="2717" width="15.7109375" style="4" customWidth="1"/>
    <col min="2718" max="2718" width="17" style="4" customWidth="1"/>
    <col min="2719" max="2719" width="9" style="4" customWidth="1"/>
    <col min="2720" max="2725" width="9.140625" style="4"/>
    <col min="2726" max="2727" width="9.7109375" style="4" customWidth="1"/>
    <col min="2728" max="2728" width="8.140625" style="4" customWidth="1"/>
    <col min="2729" max="2730" width="9.7109375" style="4" customWidth="1"/>
    <col min="2731" max="2731" width="8.140625" style="4" customWidth="1"/>
    <col min="2732" max="2732" width="9.28515625" style="4" bestFit="1" customWidth="1"/>
    <col min="2733" max="2901" width="9.140625" style="4"/>
    <col min="2902" max="2902" width="4" style="4" bestFit="1" customWidth="1"/>
    <col min="2903" max="2903" width="23.85546875" style="4" bestFit="1" customWidth="1"/>
    <col min="2904" max="2904" width="7.28515625" style="4" customWidth="1"/>
    <col min="2905" max="2905" width="10.5703125" style="4" customWidth="1"/>
    <col min="2906" max="2907" width="9.28515625" style="4" customWidth="1"/>
    <col min="2908" max="2909" width="8.140625" style="4" customWidth="1"/>
    <col min="2910" max="2912" width="8.28515625" style="4" customWidth="1"/>
    <col min="2913" max="2913" width="9.5703125" style="4" customWidth="1"/>
    <col min="2914" max="2914" width="10" style="4" customWidth="1"/>
    <col min="2915" max="2915" width="1.85546875" style="4" customWidth="1"/>
    <col min="2916" max="2938" width="18" style="4" customWidth="1"/>
    <col min="2939" max="2940" width="10.7109375" style="4" customWidth="1"/>
    <col min="2941" max="2946" width="18" style="4" customWidth="1"/>
    <col min="2947" max="2947" width="16.42578125" style="4" bestFit="1" customWidth="1"/>
    <col min="2948" max="2971" width="18" style="4" customWidth="1"/>
    <col min="2972" max="2973" width="15.7109375" style="4" customWidth="1"/>
    <col min="2974" max="2974" width="17" style="4" customWidth="1"/>
    <col min="2975" max="2975" width="9" style="4" customWidth="1"/>
    <col min="2976" max="2981" width="9.140625" style="4"/>
    <col min="2982" max="2983" width="9.7109375" style="4" customWidth="1"/>
    <col min="2984" max="2984" width="8.140625" style="4" customWidth="1"/>
    <col min="2985" max="2986" width="9.7109375" style="4" customWidth="1"/>
    <col min="2987" max="2987" width="8.140625" style="4" customWidth="1"/>
    <col min="2988" max="2988" width="9.28515625" style="4" bestFit="1" customWidth="1"/>
    <col min="2989" max="3157" width="9.140625" style="4"/>
    <col min="3158" max="3158" width="4" style="4" bestFit="1" customWidth="1"/>
    <col min="3159" max="3159" width="23.85546875" style="4" bestFit="1" customWidth="1"/>
    <col min="3160" max="3160" width="7.28515625" style="4" customWidth="1"/>
    <col min="3161" max="3161" width="10.5703125" style="4" customWidth="1"/>
    <col min="3162" max="3163" width="9.28515625" style="4" customWidth="1"/>
    <col min="3164" max="3165" width="8.140625" style="4" customWidth="1"/>
    <col min="3166" max="3168" width="8.28515625" style="4" customWidth="1"/>
    <col min="3169" max="3169" width="9.5703125" style="4" customWidth="1"/>
    <col min="3170" max="3170" width="10" style="4" customWidth="1"/>
    <col min="3171" max="3171" width="1.85546875" style="4" customWidth="1"/>
    <col min="3172" max="3194" width="18" style="4" customWidth="1"/>
    <col min="3195" max="3196" width="10.7109375" style="4" customWidth="1"/>
    <col min="3197" max="3202" width="18" style="4" customWidth="1"/>
    <col min="3203" max="3203" width="16.42578125" style="4" bestFit="1" customWidth="1"/>
    <col min="3204" max="3227" width="18" style="4" customWidth="1"/>
    <col min="3228" max="3229" width="15.7109375" style="4" customWidth="1"/>
    <col min="3230" max="3230" width="17" style="4" customWidth="1"/>
    <col min="3231" max="3231" width="9" style="4" customWidth="1"/>
    <col min="3232" max="3237" width="9.140625" style="4"/>
    <col min="3238" max="3239" width="9.7109375" style="4" customWidth="1"/>
    <col min="3240" max="3240" width="8.140625" style="4" customWidth="1"/>
    <col min="3241" max="3242" width="9.7109375" style="4" customWidth="1"/>
    <col min="3243" max="3243" width="8.140625" style="4" customWidth="1"/>
    <col min="3244" max="3244" width="9.28515625" style="4" bestFit="1" customWidth="1"/>
    <col min="3245" max="3413" width="9.140625" style="4"/>
    <col min="3414" max="3414" width="4" style="4" bestFit="1" customWidth="1"/>
    <col min="3415" max="3415" width="23.85546875" style="4" bestFit="1" customWidth="1"/>
    <col min="3416" max="3416" width="7.28515625" style="4" customWidth="1"/>
    <col min="3417" max="3417" width="10.5703125" style="4" customWidth="1"/>
    <col min="3418" max="3419" width="9.28515625" style="4" customWidth="1"/>
    <col min="3420" max="3421" width="8.140625" style="4" customWidth="1"/>
    <col min="3422" max="3424" width="8.28515625" style="4" customWidth="1"/>
    <col min="3425" max="3425" width="9.5703125" style="4" customWidth="1"/>
    <col min="3426" max="3426" width="10" style="4" customWidth="1"/>
    <col min="3427" max="3427" width="1.85546875" style="4" customWidth="1"/>
    <col min="3428" max="3450" width="18" style="4" customWidth="1"/>
    <col min="3451" max="3452" width="10.7109375" style="4" customWidth="1"/>
    <col min="3453" max="3458" width="18" style="4" customWidth="1"/>
    <col min="3459" max="3459" width="16.42578125" style="4" bestFit="1" customWidth="1"/>
    <col min="3460" max="3483" width="18" style="4" customWidth="1"/>
    <col min="3484" max="3485" width="15.7109375" style="4" customWidth="1"/>
    <col min="3486" max="3486" width="17" style="4" customWidth="1"/>
    <col min="3487" max="3487" width="9" style="4" customWidth="1"/>
    <col min="3488" max="3493" width="9.140625" style="4"/>
    <col min="3494" max="3495" width="9.7109375" style="4" customWidth="1"/>
    <col min="3496" max="3496" width="8.140625" style="4" customWidth="1"/>
    <col min="3497" max="3498" width="9.7109375" style="4" customWidth="1"/>
    <col min="3499" max="3499" width="8.140625" style="4" customWidth="1"/>
    <col min="3500" max="3500" width="9.28515625" style="4" bestFit="1" customWidth="1"/>
    <col min="3501" max="3669" width="9.140625" style="4"/>
    <col min="3670" max="3670" width="4" style="4" bestFit="1" customWidth="1"/>
    <col min="3671" max="3671" width="23.85546875" style="4" bestFit="1" customWidth="1"/>
    <col min="3672" max="3672" width="7.28515625" style="4" customWidth="1"/>
    <col min="3673" max="3673" width="10.5703125" style="4" customWidth="1"/>
    <col min="3674" max="3675" width="9.28515625" style="4" customWidth="1"/>
    <col min="3676" max="3677" width="8.140625" style="4" customWidth="1"/>
    <col min="3678" max="3680" width="8.28515625" style="4" customWidth="1"/>
    <col min="3681" max="3681" width="9.5703125" style="4" customWidth="1"/>
    <col min="3682" max="3682" width="10" style="4" customWidth="1"/>
    <col min="3683" max="3683" width="1.85546875" style="4" customWidth="1"/>
    <col min="3684" max="3706" width="18" style="4" customWidth="1"/>
    <col min="3707" max="3708" width="10.7109375" style="4" customWidth="1"/>
    <col min="3709" max="3714" width="18" style="4" customWidth="1"/>
    <col min="3715" max="3715" width="16.42578125" style="4" bestFit="1" customWidth="1"/>
    <col min="3716" max="3739" width="18" style="4" customWidth="1"/>
    <col min="3740" max="3741" width="15.7109375" style="4" customWidth="1"/>
    <col min="3742" max="3742" width="17" style="4" customWidth="1"/>
    <col min="3743" max="3743" width="9" style="4" customWidth="1"/>
    <col min="3744" max="3749" width="9.140625" style="4"/>
    <col min="3750" max="3751" width="9.7109375" style="4" customWidth="1"/>
    <col min="3752" max="3752" width="8.140625" style="4" customWidth="1"/>
    <col min="3753" max="3754" width="9.7109375" style="4" customWidth="1"/>
    <col min="3755" max="3755" width="8.140625" style="4" customWidth="1"/>
    <col min="3756" max="3756" width="9.28515625" style="4" bestFit="1" customWidth="1"/>
    <col min="3757" max="3925" width="9.140625" style="4"/>
    <col min="3926" max="3926" width="4" style="4" bestFit="1" customWidth="1"/>
    <col min="3927" max="3927" width="23.85546875" style="4" bestFit="1" customWidth="1"/>
    <col min="3928" max="3928" width="7.28515625" style="4" customWidth="1"/>
    <col min="3929" max="3929" width="10.5703125" style="4" customWidth="1"/>
    <col min="3930" max="3931" width="9.28515625" style="4" customWidth="1"/>
    <col min="3932" max="3933" width="8.140625" style="4" customWidth="1"/>
    <col min="3934" max="3936" width="8.28515625" style="4" customWidth="1"/>
    <col min="3937" max="3937" width="9.5703125" style="4" customWidth="1"/>
    <col min="3938" max="3938" width="10" style="4" customWidth="1"/>
    <col min="3939" max="3939" width="1.85546875" style="4" customWidth="1"/>
    <col min="3940" max="3962" width="18" style="4" customWidth="1"/>
    <col min="3963" max="3964" width="10.7109375" style="4" customWidth="1"/>
    <col min="3965" max="3970" width="18" style="4" customWidth="1"/>
    <col min="3971" max="3971" width="16.42578125" style="4" bestFit="1" customWidth="1"/>
    <col min="3972" max="3995" width="18" style="4" customWidth="1"/>
    <col min="3996" max="3997" width="15.7109375" style="4" customWidth="1"/>
    <col min="3998" max="3998" width="17" style="4" customWidth="1"/>
    <col min="3999" max="3999" width="9" style="4" customWidth="1"/>
    <col min="4000" max="4005" width="9.140625" style="4"/>
    <col min="4006" max="4007" width="9.7109375" style="4" customWidth="1"/>
    <col min="4008" max="4008" width="8.140625" style="4" customWidth="1"/>
    <col min="4009" max="4010" width="9.7109375" style="4" customWidth="1"/>
    <col min="4011" max="4011" width="8.140625" style="4" customWidth="1"/>
    <col min="4012" max="4012" width="9.28515625" style="4" bestFit="1" customWidth="1"/>
    <col min="4013" max="4181" width="9.140625" style="4"/>
    <col min="4182" max="4182" width="4" style="4" bestFit="1" customWidth="1"/>
    <col min="4183" max="4183" width="23.85546875" style="4" bestFit="1" customWidth="1"/>
    <col min="4184" max="4184" width="7.28515625" style="4" customWidth="1"/>
    <col min="4185" max="4185" width="10.5703125" style="4" customWidth="1"/>
    <col min="4186" max="4187" width="9.28515625" style="4" customWidth="1"/>
    <col min="4188" max="4189" width="8.140625" style="4" customWidth="1"/>
    <col min="4190" max="4192" width="8.28515625" style="4" customWidth="1"/>
    <col min="4193" max="4193" width="9.5703125" style="4" customWidth="1"/>
    <col min="4194" max="4194" width="10" style="4" customWidth="1"/>
    <col min="4195" max="4195" width="1.85546875" style="4" customWidth="1"/>
    <col min="4196" max="4218" width="18" style="4" customWidth="1"/>
    <col min="4219" max="4220" width="10.7109375" style="4" customWidth="1"/>
    <col min="4221" max="4226" width="18" style="4" customWidth="1"/>
    <col min="4227" max="4227" width="16.42578125" style="4" bestFit="1" customWidth="1"/>
    <col min="4228" max="4251" width="18" style="4" customWidth="1"/>
    <col min="4252" max="4253" width="15.7109375" style="4" customWidth="1"/>
    <col min="4254" max="4254" width="17" style="4" customWidth="1"/>
    <col min="4255" max="4255" width="9" style="4" customWidth="1"/>
    <col min="4256" max="4261" width="9.140625" style="4"/>
    <col min="4262" max="4263" width="9.7109375" style="4" customWidth="1"/>
    <col min="4264" max="4264" width="8.140625" style="4" customWidth="1"/>
    <col min="4265" max="4266" width="9.7109375" style="4" customWidth="1"/>
    <col min="4267" max="4267" width="8.140625" style="4" customWidth="1"/>
    <col min="4268" max="4268" width="9.28515625" style="4" bestFit="1" customWidth="1"/>
    <col min="4269" max="4437" width="9.140625" style="4"/>
    <col min="4438" max="4438" width="4" style="4" bestFit="1" customWidth="1"/>
    <col min="4439" max="4439" width="23.85546875" style="4" bestFit="1" customWidth="1"/>
    <col min="4440" max="4440" width="7.28515625" style="4" customWidth="1"/>
    <col min="4441" max="4441" width="10.5703125" style="4" customWidth="1"/>
    <col min="4442" max="4443" width="9.28515625" style="4" customWidth="1"/>
    <col min="4444" max="4445" width="8.140625" style="4" customWidth="1"/>
    <col min="4446" max="4448" width="8.28515625" style="4" customWidth="1"/>
    <col min="4449" max="4449" width="9.5703125" style="4" customWidth="1"/>
    <col min="4450" max="4450" width="10" style="4" customWidth="1"/>
    <col min="4451" max="4451" width="1.85546875" style="4" customWidth="1"/>
    <col min="4452" max="4474" width="18" style="4" customWidth="1"/>
    <col min="4475" max="4476" width="10.7109375" style="4" customWidth="1"/>
    <col min="4477" max="4482" width="18" style="4" customWidth="1"/>
    <col min="4483" max="4483" width="16.42578125" style="4" bestFit="1" customWidth="1"/>
    <col min="4484" max="4507" width="18" style="4" customWidth="1"/>
    <col min="4508" max="4509" width="15.7109375" style="4" customWidth="1"/>
    <col min="4510" max="4510" width="17" style="4" customWidth="1"/>
    <col min="4511" max="4511" width="9" style="4" customWidth="1"/>
    <col min="4512" max="4517" width="9.140625" style="4"/>
    <col min="4518" max="4519" width="9.7109375" style="4" customWidth="1"/>
    <col min="4520" max="4520" width="8.140625" style="4" customWidth="1"/>
    <col min="4521" max="4522" width="9.7109375" style="4" customWidth="1"/>
    <col min="4523" max="4523" width="8.140625" style="4" customWidth="1"/>
    <col min="4524" max="4524" width="9.28515625" style="4" bestFit="1" customWidth="1"/>
    <col min="4525" max="4693" width="9.140625" style="4"/>
    <col min="4694" max="4694" width="4" style="4" bestFit="1" customWidth="1"/>
    <col min="4695" max="4695" width="23.85546875" style="4" bestFit="1" customWidth="1"/>
    <col min="4696" max="4696" width="7.28515625" style="4" customWidth="1"/>
    <col min="4697" max="4697" width="10.5703125" style="4" customWidth="1"/>
    <col min="4698" max="4699" width="9.28515625" style="4" customWidth="1"/>
    <col min="4700" max="4701" width="8.140625" style="4" customWidth="1"/>
    <col min="4702" max="4704" width="8.28515625" style="4" customWidth="1"/>
    <col min="4705" max="4705" width="9.5703125" style="4" customWidth="1"/>
    <col min="4706" max="4706" width="10" style="4" customWidth="1"/>
    <col min="4707" max="4707" width="1.85546875" style="4" customWidth="1"/>
    <col min="4708" max="4730" width="18" style="4" customWidth="1"/>
    <col min="4731" max="4732" width="10.7109375" style="4" customWidth="1"/>
    <col min="4733" max="4738" width="18" style="4" customWidth="1"/>
    <col min="4739" max="4739" width="16.42578125" style="4" bestFit="1" customWidth="1"/>
    <col min="4740" max="4763" width="18" style="4" customWidth="1"/>
    <col min="4764" max="4765" width="15.7109375" style="4" customWidth="1"/>
    <col min="4766" max="4766" width="17" style="4" customWidth="1"/>
    <col min="4767" max="4767" width="9" style="4" customWidth="1"/>
    <col min="4768" max="4773" width="9.140625" style="4"/>
    <col min="4774" max="4775" width="9.7109375" style="4" customWidth="1"/>
    <col min="4776" max="4776" width="8.140625" style="4" customWidth="1"/>
    <col min="4777" max="4778" width="9.7109375" style="4" customWidth="1"/>
    <col min="4779" max="4779" width="8.140625" style="4" customWidth="1"/>
    <col min="4780" max="4780" width="9.28515625" style="4" bestFit="1" customWidth="1"/>
    <col min="4781" max="4949" width="9.140625" style="4"/>
    <col min="4950" max="4950" width="4" style="4" bestFit="1" customWidth="1"/>
    <col min="4951" max="4951" width="23.85546875" style="4" bestFit="1" customWidth="1"/>
    <col min="4952" max="4952" width="7.28515625" style="4" customWidth="1"/>
    <col min="4953" max="4953" width="10.5703125" style="4" customWidth="1"/>
    <col min="4954" max="4955" width="9.28515625" style="4" customWidth="1"/>
    <col min="4956" max="4957" width="8.140625" style="4" customWidth="1"/>
    <col min="4958" max="4960" width="8.28515625" style="4" customWidth="1"/>
    <col min="4961" max="4961" width="9.5703125" style="4" customWidth="1"/>
    <col min="4962" max="4962" width="10" style="4" customWidth="1"/>
    <col min="4963" max="4963" width="1.85546875" style="4" customWidth="1"/>
    <col min="4964" max="4986" width="18" style="4" customWidth="1"/>
    <col min="4987" max="4988" width="10.7109375" style="4" customWidth="1"/>
    <col min="4989" max="4994" width="18" style="4" customWidth="1"/>
    <col min="4995" max="4995" width="16.42578125" style="4" bestFit="1" customWidth="1"/>
    <col min="4996" max="5019" width="18" style="4" customWidth="1"/>
    <col min="5020" max="5021" width="15.7109375" style="4" customWidth="1"/>
    <col min="5022" max="5022" width="17" style="4" customWidth="1"/>
    <col min="5023" max="5023" width="9" style="4" customWidth="1"/>
    <col min="5024" max="5029" width="9.140625" style="4"/>
    <col min="5030" max="5031" width="9.7109375" style="4" customWidth="1"/>
    <col min="5032" max="5032" width="8.140625" style="4" customWidth="1"/>
    <col min="5033" max="5034" width="9.7109375" style="4" customWidth="1"/>
    <col min="5035" max="5035" width="8.140625" style="4" customWidth="1"/>
    <col min="5036" max="5036" width="9.28515625" style="4" bestFit="1" customWidth="1"/>
    <col min="5037" max="5205" width="9.140625" style="4"/>
    <col min="5206" max="5206" width="4" style="4" bestFit="1" customWidth="1"/>
    <col min="5207" max="5207" width="23.85546875" style="4" bestFit="1" customWidth="1"/>
    <col min="5208" max="5208" width="7.28515625" style="4" customWidth="1"/>
    <col min="5209" max="5209" width="10.5703125" style="4" customWidth="1"/>
    <col min="5210" max="5211" width="9.28515625" style="4" customWidth="1"/>
    <col min="5212" max="5213" width="8.140625" style="4" customWidth="1"/>
    <col min="5214" max="5216" width="8.28515625" style="4" customWidth="1"/>
    <col min="5217" max="5217" width="9.5703125" style="4" customWidth="1"/>
    <col min="5218" max="5218" width="10" style="4" customWidth="1"/>
    <col min="5219" max="5219" width="1.85546875" style="4" customWidth="1"/>
    <col min="5220" max="5242" width="18" style="4" customWidth="1"/>
    <col min="5243" max="5244" width="10.7109375" style="4" customWidth="1"/>
    <col min="5245" max="5250" width="18" style="4" customWidth="1"/>
    <col min="5251" max="5251" width="16.42578125" style="4" bestFit="1" customWidth="1"/>
    <col min="5252" max="5275" width="18" style="4" customWidth="1"/>
    <col min="5276" max="5277" width="15.7109375" style="4" customWidth="1"/>
    <col min="5278" max="5278" width="17" style="4" customWidth="1"/>
    <col min="5279" max="5279" width="9" style="4" customWidth="1"/>
    <col min="5280" max="5285" width="9.140625" style="4"/>
    <col min="5286" max="5287" width="9.7109375" style="4" customWidth="1"/>
    <col min="5288" max="5288" width="8.140625" style="4" customWidth="1"/>
    <col min="5289" max="5290" width="9.7109375" style="4" customWidth="1"/>
    <col min="5291" max="5291" width="8.140625" style="4" customWidth="1"/>
    <col min="5292" max="5292" width="9.28515625" style="4" bestFit="1" customWidth="1"/>
    <col min="5293" max="5461" width="9.140625" style="4"/>
    <col min="5462" max="5462" width="4" style="4" bestFit="1" customWidth="1"/>
    <col min="5463" max="5463" width="23.85546875" style="4" bestFit="1" customWidth="1"/>
    <col min="5464" max="5464" width="7.28515625" style="4" customWidth="1"/>
    <col min="5465" max="5465" width="10.5703125" style="4" customWidth="1"/>
    <col min="5466" max="5467" width="9.28515625" style="4" customWidth="1"/>
    <col min="5468" max="5469" width="8.140625" style="4" customWidth="1"/>
    <col min="5470" max="5472" width="8.28515625" style="4" customWidth="1"/>
    <col min="5473" max="5473" width="9.5703125" style="4" customWidth="1"/>
    <col min="5474" max="5474" width="10" style="4" customWidth="1"/>
    <col min="5475" max="5475" width="1.85546875" style="4" customWidth="1"/>
    <col min="5476" max="5498" width="18" style="4" customWidth="1"/>
    <col min="5499" max="5500" width="10.7109375" style="4" customWidth="1"/>
    <col min="5501" max="5506" width="18" style="4" customWidth="1"/>
    <col min="5507" max="5507" width="16.42578125" style="4" bestFit="1" customWidth="1"/>
    <col min="5508" max="5531" width="18" style="4" customWidth="1"/>
    <col min="5532" max="5533" width="15.7109375" style="4" customWidth="1"/>
    <col min="5534" max="5534" width="17" style="4" customWidth="1"/>
    <col min="5535" max="5535" width="9" style="4" customWidth="1"/>
    <col min="5536" max="5541" width="9.140625" style="4"/>
    <col min="5542" max="5543" width="9.7109375" style="4" customWidth="1"/>
    <col min="5544" max="5544" width="8.140625" style="4" customWidth="1"/>
    <col min="5545" max="5546" width="9.7109375" style="4" customWidth="1"/>
    <col min="5547" max="5547" width="8.140625" style="4" customWidth="1"/>
    <col min="5548" max="5548" width="9.28515625" style="4" bestFit="1" customWidth="1"/>
    <col min="5549" max="5717" width="9.140625" style="4"/>
    <col min="5718" max="5718" width="4" style="4" bestFit="1" customWidth="1"/>
    <col min="5719" max="5719" width="23.85546875" style="4" bestFit="1" customWidth="1"/>
    <col min="5720" max="5720" width="7.28515625" style="4" customWidth="1"/>
    <col min="5721" max="5721" width="10.5703125" style="4" customWidth="1"/>
    <col min="5722" max="5723" width="9.28515625" style="4" customWidth="1"/>
    <col min="5724" max="5725" width="8.140625" style="4" customWidth="1"/>
    <col min="5726" max="5728" width="8.28515625" style="4" customWidth="1"/>
    <col min="5729" max="5729" width="9.5703125" style="4" customWidth="1"/>
    <col min="5730" max="5730" width="10" style="4" customWidth="1"/>
    <col min="5731" max="5731" width="1.85546875" style="4" customWidth="1"/>
    <col min="5732" max="5754" width="18" style="4" customWidth="1"/>
    <col min="5755" max="5756" width="10.7109375" style="4" customWidth="1"/>
    <col min="5757" max="5762" width="18" style="4" customWidth="1"/>
    <col min="5763" max="5763" width="16.42578125" style="4" bestFit="1" customWidth="1"/>
    <col min="5764" max="5787" width="18" style="4" customWidth="1"/>
    <col min="5788" max="5789" width="15.7109375" style="4" customWidth="1"/>
    <col min="5790" max="5790" width="17" style="4" customWidth="1"/>
    <col min="5791" max="5791" width="9" style="4" customWidth="1"/>
    <col min="5792" max="5797" width="9.140625" style="4"/>
    <col min="5798" max="5799" width="9.7109375" style="4" customWidth="1"/>
    <col min="5800" max="5800" width="8.140625" style="4" customWidth="1"/>
    <col min="5801" max="5802" width="9.7109375" style="4" customWidth="1"/>
    <col min="5803" max="5803" width="8.140625" style="4" customWidth="1"/>
    <col min="5804" max="5804" width="9.28515625" style="4" bestFit="1" customWidth="1"/>
    <col min="5805" max="5973" width="9.140625" style="4"/>
    <col min="5974" max="5974" width="4" style="4" bestFit="1" customWidth="1"/>
    <col min="5975" max="5975" width="23.85546875" style="4" bestFit="1" customWidth="1"/>
    <col min="5976" max="5976" width="7.28515625" style="4" customWidth="1"/>
    <col min="5977" max="5977" width="10.5703125" style="4" customWidth="1"/>
    <col min="5978" max="5979" width="9.28515625" style="4" customWidth="1"/>
    <col min="5980" max="5981" width="8.140625" style="4" customWidth="1"/>
    <col min="5982" max="5984" width="8.28515625" style="4" customWidth="1"/>
    <col min="5985" max="5985" width="9.5703125" style="4" customWidth="1"/>
    <col min="5986" max="5986" width="10" style="4" customWidth="1"/>
    <col min="5987" max="5987" width="1.85546875" style="4" customWidth="1"/>
    <col min="5988" max="6010" width="18" style="4" customWidth="1"/>
    <col min="6011" max="6012" width="10.7109375" style="4" customWidth="1"/>
    <col min="6013" max="6018" width="18" style="4" customWidth="1"/>
    <col min="6019" max="6019" width="16.42578125" style="4" bestFit="1" customWidth="1"/>
    <col min="6020" max="6043" width="18" style="4" customWidth="1"/>
    <col min="6044" max="6045" width="15.7109375" style="4" customWidth="1"/>
    <col min="6046" max="6046" width="17" style="4" customWidth="1"/>
    <col min="6047" max="6047" width="9" style="4" customWidth="1"/>
    <col min="6048" max="6053" width="9.140625" style="4"/>
    <col min="6054" max="6055" width="9.7109375" style="4" customWidth="1"/>
    <col min="6056" max="6056" width="8.140625" style="4" customWidth="1"/>
    <col min="6057" max="6058" width="9.7109375" style="4" customWidth="1"/>
    <col min="6059" max="6059" width="8.140625" style="4" customWidth="1"/>
    <col min="6060" max="6060" width="9.28515625" style="4" bestFit="1" customWidth="1"/>
    <col min="6061" max="6229" width="9.140625" style="4"/>
    <col min="6230" max="6230" width="4" style="4" bestFit="1" customWidth="1"/>
    <col min="6231" max="6231" width="23.85546875" style="4" bestFit="1" customWidth="1"/>
    <col min="6232" max="6232" width="7.28515625" style="4" customWidth="1"/>
    <col min="6233" max="6233" width="10.5703125" style="4" customWidth="1"/>
    <col min="6234" max="6235" width="9.28515625" style="4" customWidth="1"/>
    <col min="6236" max="6237" width="8.140625" style="4" customWidth="1"/>
    <col min="6238" max="6240" width="8.28515625" style="4" customWidth="1"/>
    <col min="6241" max="6241" width="9.5703125" style="4" customWidth="1"/>
    <col min="6242" max="6242" width="10" style="4" customWidth="1"/>
    <col min="6243" max="6243" width="1.85546875" style="4" customWidth="1"/>
    <col min="6244" max="6266" width="18" style="4" customWidth="1"/>
    <col min="6267" max="6268" width="10.7109375" style="4" customWidth="1"/>
    <col min="6269" max="6274" width="18" style="4" customWidth="1"/>
    <col min="6275" max="6275" width="16.42578125" style="4" bestFit="1" customWidth="1"/>
    <col min="6276" max="6299" width="18" style="4" customWidth="1"/>
    <col min="6300" max="6301" width="15.7109375" style="4" customWidth="1"/>
    <col min="6302" max="6302" width="17" style="4" customWidth="1"/>
    <col min="6303" max="6303" width="9" style="4" customWidth="1"/>
    <col min="6304" max="6309" width="9.140625" style="4"/>
    <col min="6310" max="6311" width="9.7109375" style="4" customWidth="1"/>
    <col min="6312" max="6312" width="8.140625" style="4" customWidth="1"/>
    <col min="6313" max="6314" width="9.7109375" style="4" customWidth="1"/>
    <col min="6315" max="6315" width="8.140625" style="4" customWidth="1"/>
    <col min="6316" max="6316" width="9.28515625" style="4" bestFit="1" customWidth="1"/>
    <col min="6317" max="6485" width="9.140625" style="4"/>
    <col min="6486" max="6486" width="4" style="4" bestFit="1" customWidth="1"/>
    <col min="6487" max="6487" width="23.85546875" style="4" bestFit="1" customWidth="1"/>
    <col min="6488" max="6488" width="7.28515625" style="4" customWidth="1"/>
    <col min="6489" max="6489" width="10.5703125" style="4" customWidth="1"/>
    <col min="6490" max="6491" width="9.28515625" style="4" customWidth="1"/>
    <col min="6492" max="6493" width="8.140625" style="4" customWidth="1"/>
    <col min="6494" max="6496" width="8.28515625" style="4" customWidth="1"/>
    <col min="6497" max="6497" width="9.5703125" style="4" customWidth="1"/>
    <col min="6498" max="6498" width="10" style="4" customWidth="1"/>
    <col min="6499" max="6499" width="1.85546875" style="4" customWidth="1"/>
    <col min="6500" max="6522" width="18" style="4" customWidth="1"/>
    <col min="6523" max="6524" width="10.7109375" style="4" customWidth="1"/>
    <col min="6525" max="6530" width="18" style="4" customWidth="1"/>
    <col min="6531" max="6531" width="16.42578125" style="4" bestFit="1" customWidth="1"/>
    <col min="6532" max="6555" width="18" style="4" customWidth="1"/>
    <col min="6556" max="6557" width="15.7109375" style="4" customWidth="1"/>
    <col min="6558" max="6558" width="17" style="4" customWidth="1"/>
    <col min="6559" max="6559" width="9" style="4" customWidth="1"/>
    <col min="6560" max="6565" width="9.140625" style="4"/>
    <col min="6566" max="6567" width="9.7109375" style="4" customWidth="1"/>
    <col min="6568" max="6568" width="8.140625" style="4" customWidth="1"/>
    <col min="6569" max="6570" width="9.7109375" style="4" customWidth="1"/>
    <col min="6571" max="6571" width="8.140625" style="4" customWidth="1"/>
    <col min="6572" max="6572" width="9.28515625" style="4" bestFit="1" customWidth="1"/>
    <col min="6573" max="6741" width="9.140625" style="4"/>
    <col min="6742" max="6742" width="4" style="4" bestFit="1" customWidth="1"/>
    <col min="6743" max="6743" width="23.85546875" style="4" bestFit="1" customWidth="1"/>
    <col min="6744" max="6744" width="7.28515625" style="4" customWidth="1"/>
    <col min="6745" max="6745" width="10.5703125" style="4" customWidth="1"/>
    <col min="6746" max="6747" width="9.28515625" style="4" customWidth="1"/>
    <col min="6748" max="6749" width="8.140625" style="4" customWidth="1"/>
    <col min="6750" max="6752" width="8.28515625" style="4" customWidth="1"/>
    <col min="6753" max="6753" width="9.5703125" style="4" customWidth="1"/>
    <col min="6754" max="6754" width="10" style="4" customWidth="1"/>
    <col min="6755" max="6755" width="1.85546875" style="4" customWidth="1"/>
    <col min="6756" max="6778" width="18" style="4" customWidth="1"/>
    <col min="6779" max="6780" width="10.7109375" style="4" customWidth="1"/>
    <col min="6781" max="6786" width="18" style="4" customWidth="1"/>
    <col min="6787" max="6787" width="16.42578125" style="4" bestFit="1" customWidth="1"/>
    <col min="6788" max="6811" width="18" style="4" customWidth="1"/>
    <col min="6812" max="6813" width="15.7109375" style="4" customWidth="1"/>
    <col min="6814" max="6814" width="17" style="4" customWidth="1"/>
    <col min="6815" max="6815" width="9" style="4" customWidth="1"/>
    <col min="6816" max="6821" width="9.140625" style="4"/>
    <col min="6822" max="6823" width="9.7109375" style="4" customWidth="1"/>
    <col min="6824" max="6824" width="8.140625" style="4" customWidth="1"/>
    <col min="6825" max="6826" width="9.7109375" style="4" customWidth="1"/>
    <col min="6827" max="6827" width="8.140625" style="4" customWidth="1"/>
    <col min="6828" max="6828" width="9.28515625" style="4" bestFit="1" customWidth="1"/>
    <col min="6829" max="6997" width="9.140625" style="4"/>
    <col min="6998" max="6998" width="4" style="4" bestFit="1" customWidth="1"/>
    <col min="6999" max="6999" width="23.85546875" style="4" bestFit="1" customWidth="1"/>
    <col min="7000" max="7000" width="7.28515625" style="4" customWidth="1"/>
    <col min="7001" max="7001" width="10.5703125" style="4" customWidth="1"/>
    <col min="7002" max="7003" width="9.28515625" style="4" customWidth="1"/>
    <col min="7004" max="7005" width="8.140625" style="4" customWidth="1"/>
    <col min="7006" max="7008" width="8.28515625" style="4" customWidth="1"/>
    <col min="7009" max="7009" width="9.5703125" style="4" customWidth="1"/>
    <col min="7010" max="7010" width="10" style="4" customWidth="1"/>
    <col min="7011" max="7011" width="1.85546875" style="4" customWidth="1"/>
    <col min="7012" max="7034" width="18" style="4" customWidth="1"/>
    <col min="7035" max="7036" width="10.7109375" style="4" customWidth="1"/>
    <col min="7037" max="7042" width="18" style="4" customWidth="1"/>
    <col min="7043" max="7043" width="16.42578125" style="4" bestFit="1" customWidth="1"/>
    <col min="7044" max="7067" width="18" style="4" customWidth="1"/>
    <col min="7068" max="7069" width="15.7109375" style="4" customWidth="1"/>
    <col min="7070" max="7070" width="17" style="4" customWidth="1"/>
    <col min="7071" max="7071" width="9" style="4" customWidth="1"/>
    <col min="7072" max="7077" width="9.140625" style="4"/>
    <col min="7078" max="7079" width="9.7109375" style="4" customWidth="1"/>
    <col min="7080" max="7080" width="8.140625" style="4" customWidth="1"/>
    <col min="7081" max="7082" width="9.7109375" style="4" customWidth="1"/>
    <col min="7083" max="7083" width="8.140625" style="4" customWidth="1"/>
    <col min="7084" max="7084" width="9.28515625" style="4" bestFit="1" customWidth="1"/>
    <col min="7085" max="7253" width="9.140625" style="4"/>
    <col min="7254" max="7254" width="4" style="4" bestFit="1" customWidth="1"/>
    <col min="7255" max="7255" width="23.85546875" style="4" bestFit="1" customWidth="1"/>
    <col min="7256" max="7256" width="7.28515625" style="4" customWidth="1"/>
    <col min="7257" max="7257" width="10.5703125" style="4" customWidth="1"/>
    <col min="7258" max="7259" width="9.28515625" style="4" customWidth="1"/>
    <col min="7260" max="7261" width="8.140625" style="4" customWidth="1"/>
    <col min="7262" max="7264" width="8.28515625" style="4" customWidth="1"/>
    <col min="7265" max="7265" width="9.5703125" style="4" customWidth="1"/>
    <col min="7266" max="7266" width="10" style="4" customWidth="1"/>
    <col min="7267" max="7267" width="1.85546875" style="4" customWidth="1"/>
    <col min="7268" max="7290" width="18" style="4" customWidth="1"/>
    <col min="7291" max="7292" width="10.7109375" style="4" customWidth="1"/>
    <col min="7293" max="7298" width="18" style="4" customWidth="1"/>
    <col min="7299" max="7299" width="16.42578125" style="4" bestFit="1" customWidth="1"/>
    <col min="7300" max="7323" width="18" style="4" customWidth="1"/>
    <col min="7324" max="7325" width="15.7109375" style="4" customWidth="1"/>
    <col min="7326" max="7326" width="17" style="4" customWidth="1"/>
    <col min="7327" max="7327" width="9" style="4" customWidth="1"/>
    <col min="7328" max="7333" width="9.140625" style="4"/>
    <col min="7334" max="7335" width="9.7109375" style="4" customWidth="1"/>
    <col min="7336" max="7336" width="8.140625" style="4" customWidth="1"/>
    <col min="7337" max="7338" width="9.7109375" style="4" customWidth="1"/>
    <col min="7339" max="7339" width="8.140625" style="4" customWidth="1"/>
    <col min="7340" max="7340" width="9.28515625" style="4" bestFit="1" customWidth="1"/>
    <col min="7341" max="7509" width="9.140625" style="4"/>
    <col min="7510" max="7510" width="4" style="4" bestFit="1" customWidth="1"/>
    <col min="7511" max="7511" width="23.85546875" style="4" bestFit="1" customWidth="1"/>
    <col min="7512" max="7512" width="7.28515625" style="4" customWidth="1"/>
    <col min="7513" max="7513" width="10.5703125" style="4" customWidth="1"/>
    <col min="7514" max="7515" width="9.28515625" style="4" customWidth="1"/>
    <col min="7516" max="7517" width="8.140625" style="4" customWidth="1"/>
    <col min="7518" max="7520" width="8.28515625" style="4" customWidth="1"/>
    <col min="7521" max="7521" width="9.5703125" style="4" customWidth="1"/>
    <col min="7522" max="7522" width="10" style="4" customWidth="1"/>
    <col min="7523" max="7523" width="1.85546875" style="4" customWidth="1"/>
    <col min="7524" max="7546" width="18" style="4" customWidth="1"/>
    <col min="7547" max="7548" width="10.7109375" style="4" customWidth="1"/>
    <col min="7549" max="7554" width="18" style="4" customWidth="1"/>
    <col min="7555" max="7555" width="16.42578125" style="4" bestFit="1" customWidth="1"/>
    <col min="7556" max="7579" width="18" style="4" customWidth="1"/>
    <col min="7580" max="7581" width="15.7109375" style="4" customWidth="1"/>
    <col min="7582" max="7582" width="17" style="4" customWidth="1"/>
    <col min="7583" max="7583" width="9" style="4" customWidth="1"/>
    <col min="7584" max="7589" width="9.140625" style="4"/>
    <col min="7590" max="7591" width="9.7109375" style="4" customWidth="1"/>
    <col min="7592" max="7592" width="8.140625" style="4" customWidth="1"/>
    <col min="7593" max="7594" width="9.7109375" style="4" customWidth="1"/>
    <col min="7595" max="7595" width="8.140625" style="4" customWidth="1"/>
    <col min="7596" max="7596" width="9.28515625" style="4" bestFit="1" customWidth="1"/>
    <col min="7597" max="7765" width="9.140625" style="4"/>
    <col min="7766" max="7766" width="4" style="4" bestFit="1" customWidth="1"/>
    <col min="7767" max="7767" width="23.85546875" style="4" bestFit="1" customWidth="1"/>
    <col min="7768" max="7768" width="7.28515625" style="4" customWidth="1"/>
    <col min="7769" max="7769" width="10.5703125" style="4" customWidth="1"/>
    <col min="7770" max="7771" width="9.28515625" style="4" customWidth="1"/>
    <col min="7772" max="7773" width="8.140625" style="4" customWidth="1"/>
    <col min="7774" max="7776" width="8.28515625" style="4" customWidth="1"/>
    <col min="7777" max="7777" width="9.5703125" style="4" customWidth="1"/>
    <col min="7778" max="7778" width="10" style="4" customWidth="1"/>
    <col min="7779" max="7779" width="1.85546875" style="4" customWidth="1"/>
    <col min="7780" max="7802" width="18" style="4" customWidth="1"/>
    <col min="7803" max="7804" width="10.7109375" style="4" customWidth="1"/>
    <col min="7805" max="7810" width="18" style="4" customWidth="1"/>
    <col min="7811" max="7811" width="16.42578125" style="4" bestFit="1" customWidth="1"/>
    <col min="7812" max="7835" width="18" style="4" customWidth="1"/>
    <col min="7836" max="7837" width="15.7109375" style="4" customWidth="1"/>
    <col min="7838" max="7838" width="17" style="4" customWidth="1"/>
    <col min="7839" max="7839" width="9" style="4" customWidth="1"/>
    <col min="7840" max="7845" width="9.140625" style="4"/>
    <col min="7846" max="7847" width="9.7109375" style="4" customWidth="1"/>
    <col min="7848" max="7848" width="8.140625" style="4" customWidth="1"/>
    <col min="7849" max="7850" width="9.7109375" style="4" customWidth="1"/>
    <col min="7851" max="7851" width="8.140625" style="4" customWidth="1"/>
    <col min="7852" max="7852" width="9.28515625" style="4" bestFit="1" customWidth="1"/>
    <col min="7853" max="8021" width="9.140625" style="4"/>
    <col min="8022" max="8022" width="4" style="4" bestFit="1" customWidth="1"/>
    <col min="8023" max="8023" width="23.85546875" style="4" bestFit="1" customWidth="1"/>
    <col min="8024" max="8024" width="7.28515625" style="4" customWidth="1"/>
    <col min="8025" max="8025" width="10.5703125" style="4" customWidth="1"/>
    <col min="8026" max="8027" width="9.28515625" style="4" customWidth="1"/>
    <col min="8028" max="8029" width="8.140625" style="4" customWidth="1"/>
    <col min="8030" max="8032" width="8.28515625" style="4" customWidth="1"/>
    <col min="8033" max="8033" width="9.5703125" style="4" customWidth="1"/>
    <col min="8034" max="8034" width="10" style="4" customWidth="1"/>
    <col min="8035" max="8035" width="1.85546875" style="4" customWidth="1"/>
    <col min="8036" max="8058" width="18" style="4" customWidth="1"/>
    <col min="8059" max="8060" width="10.7109375" style="4" customWidth="1"/>
    <col min="8061" max="8066" width="18" style="4" customWidth="1"/>
    <col min="8067" max="8067" width="16.42578125" style="4" bestFit="1" customWidth="1"/>
    <col min="8068" max="8091" width="18" style="4" customWidth="1"/>
    <col min="8092" max="8093" width="15.7109375" style="4" customWidth="1"/>
    <col min="8094" max="8094" width="17" style="4" customWidth="1"/>
    <col min="8095" max="8095" width="9" style="4" customWidth="1"/>
    <col min="8096" max="8101" width="9.140625" style="4"/>
    <col min="8102" max="8103" width="9.7109375" style="4" customWidth="1"/>
    <col min="8104" max="8104" width="8.140625" style="4" customWidth="1"/>
    <col min="8105" max="8106" width="9.7109375" style="4" customWidth="1"/>
    <col min="8107" max="8107" width="8.140625" style="4" customWidth="1"/>
    <col min="8108" max="8108" width="9.28515625" style="4" bestFit="1" customWidth="1"/>
    <col min="8109" max="8277" width="9.140625" style="4"/>
    <col min="8278" max="8278" width="4" style="4" bestFit="1" customWidth="1"/>
    <col min="8279" max="8279" width="23.85546875" style="4" bestFit="1" customWidth="1"/>
    <col min="8280" max="8280" width="7.28515625" style="4" customWidth="1"/>
    <col min="8281" max="8281" width="10.5703125" style="4" customWidth="1"/>
    <col min="8282" max="8283" width="9.28515625" style="4" customWidth="1"/>
    <col min="8284" max="8285" width="8.140625" style="4" customWidth="1"/>
    <col min="8286" max="8288" width="8.28515625" style="4" customWidth="1"/>
    <col min="8289" max="8289" width="9.5703125" style="4" customWidth="1"/>
    <col min="8290" max="8290" width="10" style="4" customWidth="1"/>
    <col min="8291" max="8291" width="1.85546875" style="4" customWidth="1"/>
    <col min="8292" max="8314" width="18" style="4" customWidth="1"/>
    <col min="8315" max="8316" width="10.7109375" style="4" customWidth="1"/>
    <col min="8317" max="8322" width="18" style="4" customWidth="1"/>
    <col min="8323" max="8323" width="16.42578125" style="4" bestFit="1" customWidth="1"/>
    <col min="8324" max="8347" width="18" style="4" customWidth="1"/>
    <col min="8348" max="8349" width="15.7109375" style="4" customWidth="1"/>
    <col min="8350" max="8350" width="17" style="4" customWidth="1"/>
    <col min="8351" max="8351" width="9" style="4" customWidth="1"/>
    <col min="8352" max="8357" width="9.140625" style="4"/>
    <col min="8358" max="8359" width="9.7109375" style="4" customWidth="1"/>
    <col min="8360" max="8360" width="8.140625" style="4" customWidth="1"/>
    <col min="8361" max="8362" width="9.7109375" style="4" customWidth="1"/>
    <col min="8363" max="8363" width="8.140625" style="4" customWidth="1"/>
    <col min="8364" max="8364" width="9.28515625" style="4" bestFit="1" customWidth="1"/>
    <col min="8365" max="8533" width="9.140625" style="4"/>
    <col min="8534" max="8534" width="4" style="4" bestFit="1" customWidth="1"/>
    <col min="8535" max="8535" width="23.85546875" style="4" bestFit="1" customWidth="1"/>
    <col min="8536" max="8536" width="7.28515625" style="4" customWidth="1"/>
    <col min="8537" max="8537" width="10.5703125" style="4" customWidth="1"/>
    <col min="8538" max="8539" width="9.28515625" style="4" customWidth="1"/>
    <col min="8540" max="8541" width="8.140625" style="4" customWidth="1"/>
    <col min="8542" max="8544" width="8.28515625" style="4" customWidth="1"/>
    <col min="8545" max="8545" width="9.5703125" style="4" customWidth="1"/>
    <col min="8546" max="8546" width="10" style="4" customWidth="1"/>
    <col min="8547" max="8547" width="1.85546875" style="4" customWidth="1"/>
    <col min="8548" max="8570" width="18" style="4" customWidth="1"/>
    <col min="8571" max="8572" width="10.7109375" style="4" customWidth="1"/>
    <col min="8573" max="8578" width="18" style="4" customWidth="1"/>
    <col min="8579" max="8579" width="16.42578125" style="4" bestFit="1" customWidth="1"/>
    <col min="8580" max="8603" width="18" style="4" customWidth="1"/>
    <col min="8604" max="8605" width="15.7109375" style="4" customWidth="1"/>
    <col min="8606" max="8606" width="17" style="4" customWidth="1"/>
    <col min="8607" max="8607" width="9" style="4" customWidth="1"/>
    <col min="8608" max="8613" width="9.140625" style="4"/>
    <col min="8614" max="8615" width="9.7109375" style="4" customWidth="1"/>
    <col min="8616" max="8616" width="8.140625" style="4" customWidth="1"/>
    <col min="8617" max="8618" width="9.7109375" style="4" customWidth="1"/>
    <col min="8619" max="8619" width="8.140625" style="4" customWidth="1"/>
    <col min="8620" max="8620" width="9.28515625" style="4" bestFit="1" customWidth="1"/>
    <col min="8621" max="8789" width="9.140625" style="4"/>
    <col min="8790" max="8790" width="4" style="4" bestFit="1" customWidth="1"/>
    <col min="8791" max="8791" width="23.85546875" style="4" bestFit="1" customWidth="1"/>
    <col min="8792" max="8792" width="7.28515625" style="4" customWidth="1"/>
    <col min="8793" max="8793" width="10.5703125" style="4" customWidth="1"/>
    <col min="8794" max="8795" width="9.28515625" style="4" customWidth="1"/>
    <col min="8796" max="8797" width="8.140625" style="4" customWidth="1"/>
    <col min="8798" max="8800" width="8.28515625" style="4" customWidth="1"/>
    <col min="8801" max="8801" width="9.5703125" style="4" customWidth="1"/>
    <col min="8802" max="8802" width="10" style="4" customWidth="1"/>
    <col min="8803" max="8803" width="1.85546875" style="4" customWidth="1"/>
    <col min="8804" max="8826" width="18" style="4" customWidth="1"/>
    <col min="8827" max="8828" width="10.7109375" style="4" customWidth="1"/>
    <col min="8829" max="8834" width="18" style="4" customWidth="1"/>
    <col min="8835" max="8835" width="16.42578125" style="4" bestFit="1" customWidth="1"/>
    <col min="8836" max="8859" width="18" style="4" customWidth="1"/>
    <col min="8860" max="8861" width="15.7109375" style="4" customWidth="1"/>
    <col min="8862" max="8862" width="17" style="4" customWidth="1"/>
    <col min="8863" max="8863" width="9" style="4" customWidth="1"/>
    <col min="8864" max="8869" width="9.140625" style="4"/>
    <col min="8870" max="8871" width="9.7109375" style="4" customWidth="1"/>
    <col min="8872" max="8872" width="8.140625" style="4" customWidth="1"/>
    <col min="8873" max="8874" width="9.7109375" style="4" customWidth="1"/>
    <col min="8875" max="8875" width="8.140625" style="4" customWidth="1"/>
    <col min="8876" max="8876" width="9.28515625" style="4" bestFit="1" customWidth="1"/>
    <col min="8877" max="9045" width="9.140625" style="4"/>
    <col min="9046" max="9046" width="4" style="4" bestFit="1" customWidth="1"/>
    <col min="9047" max="9047" width="23.85546875" style="4" bestFit="1" customWidth="1"/>
    <col min="9048" max="9048" width="7.28515625" style="4" customWidth="1"/>
    <col min="9049" max="9049" width="10.5703125" style="4" customWidth="1"/>
    <col min="9050" max="9051" width="9.28515625" style="4" customWidth="1"/>
    <col min="9052" max="9053" width="8.140625" style="4" customWidth="1"/>
    <col min="9054" max="9056" width="8.28515625" style="4" customWidth="1"/>
    <col min="9057" max="9057" width="9.5703125" style="4" customWidth="1"/>
    <col min="9058" max="9058" width="10" style="4" customWidth="1"/>
    <col min="9059" max="9059" width="1.85546875" style="4" customWidth="1"/>
    <col min="9060" max="9082" width="18" style="4" customWidth="1"/>
    <col min="9083" max="9084" width="10.7109375" style="4" customWidth="1"/>
    <col min="9085" max="9090" width="18" style="4" customWidth="1"/>
    <col min="9091" max="9091" width="16.42578125" style="4" bestFit="1" customWidth="1"/>
    <col min="9092" max="9115" width="18" style="4" customWidth="1"/>
    <col min="9116" max="9117" width="15.7109375" style="4" customWidth="1"/>
    <col min="9118" max="9118" width="17" style="4" customWidth="1"/>
    <col min="9119" max="9119" width="9" style="4" customWidth="1"/>
    <col min="9120" max="9125" width="9.140625" style="4"/>
    <col min="9126" max="9127" width="9.7109375" style="4" customWidth="1"/>
    <col min="9128" max="9128" width="8.140625" style="4" customWidth="1"/>
    <col min="9129" max="9130" width="9.7109375" style="4" customWidth="1"/>
    <col min="9131" max="9131" width="8.140625" style="4" customWidth="1"/>
    <col min="9132" max="9132" width="9.28515625" style="4" bestFit="1" customWidth="1"/>
    <col min="9133" max="9301" width="9.140625" style="4"/>
    <col min="9302" max="9302" width="4" style="4" bestFit="1" customWidth="1"/>
    <col min="9303" max="9303" width="23.85546875" style="4" bestFit="1" customWidth="1"/>
    <col min="9304" max="9304" width="7.28515625" style="4" customWidth="1"/>
    <col min="9305" max="9305" width="10.5703125" style="4" customWidth="1"/>
    <col min="9306" max="9307" width="9.28515625" style="4" customWidth="1"/>
    <col min="9308" max="9309" width="8.140625" style="4" customWidth="1"/>
    <col min="9310" max="9312" width="8.28515625" style="4" customWidth="1"/>
    <col min="9313" max="9313" width="9.5703125" style="4" customWidth="1"/>
    <col min="9314" max="9314" width="10" style="4" customWidth="1"/>
    <col min="9315" max="9315" width="1.85546875" style="4" customWidth="1"/>
    <col min="9316" max="9338" width="18" style="4" customWidth="1"/>
    <col min="9339" max="9340" width="10.7109375" style="4" customWidth="1"/>
    <col min="9341" max="9346" width="18" style="4" customWidth="1"/>
    <col min="9347" max="9347" width="16.42578125" style="4" bestFit="1" customWidth="1"/>
    <col min="9348" max="9371" width="18" style="4" customWidth="1"/>
    <col min="9372" max="9373" width="15.7109375" style="4" customWidth="1"/>
    <col min="9374" max="9374" width="17" style="4" customWidth="1"/>
    <col min="9375" max="9375" width="9" style="4" customWidth="1"/>
    <col min="9376" max="9381" width="9.140625" style="4"/>
    <col min="9382" max="9383" width="9.7109375" style="4" customWidth="1"/>
    <col min="9384" max="9384" width="8.140625" style="4" customWidth="1"/>
    <col min="9385" max="9386" width="9.7109375" style="4" customWidth="1"/>
    <col min="9387" max="9387" width="8.140625" style="4" customWidth="1"/>
    <col min="9388" max="9388" width="9.28515625" style="4" bestFit="1" customWidth="1"/>
    <col min="9389" max="9557" width="9.140625" style="4"/>
    <col min="9558" max="9558" width="4" style="4" bestFit="1" customWidth="1"/>
    <col min="9559" max="9559" width="23.85546875" style="4" bestFit="1" customWidth="1"/>
    <col min="9560" max="9560" width="7.28515625" style="4" customWidth="1"/>
    <col min="9561" max="9561" width="10.5703125" style="4" customWidth="1"/>
    <col min="9562" max="9563" width="9.28515625" style="4" customWidth="1"/>
    <col min="9564" max="9565" width="8.140625" style="4" customWidth="1"/>
    <col min="9566" max="9568" width="8.28515625" style="4" customWidth="1"/>
    <col min="9569" max="9569" width="9.5703125" style="4" customWidth="1"/>
    <col min="9570" max="9570" width="10" style="4" customWidth="1"/>
    <col min="9571" max="9571" width="1.85546875" style="4" customWidth="1"/>
    <col min="9572" max="9594" width="18" style="4" customWidth="1"/>
    <col min="9595" max="9596" width="10.7109375" style="4" customWidth="1"/>
    <col min="9597" max="9602" width="18" style="4" customWidth="1"/>
    <col min="9603" max="9603" width="16.42578125" style="4" bestFit="1" customWidth="1"/>
    <col min="9604" max="9627" width="18" style="4" customWidth="1"/>
    <col min="9628" max="9629" width="15.7109375" style="4" customWidth="1"/>
    <col min="9630" max="9630" width="17" style="4" customWidth="1"/>
    <col min="9631" max="9631" width="9" style="4" customWidth="1"/>
    <col min="9632" max="9637" width="9.140625" style="4"/>
    <col min="9638" max="9639" width="9.7109375" style="4" customWidth="1"/>
    <col min="9640" max="9640" width="8.140625" style="4" customWidth="1"/>
    <col min="9641" max="9642" width="9.7109375" style="4" customWidth="1"/>
    <col min="9643" max="9643" width="8.140625" style="4" customWidth="1"/>
    <col min="9644" max="9644" width="9.28515625" style="4" bestFit="1" customWidth="1"/>
    <col min="9645" max="9813" width="9.140625" style="4"/>
    <col min="9814" max="9814" width="4" style="4" bestFit="1" customWidth="1"/>
    <col min="9815" max="9815" width="23.85546875" style="4" bestFit="1" customWidth="1"/>
    <col min="9816" max="9816" width="7.28515625" style="4" customWidth="1"/>
    <col min="9817" max="9817" width="10.5703125" style="4" customWidth="1"/>
    <col min="9818" max="9819" width="9.28515625" style="4" customWidth="1"/>
    <col min="9820" max="9821" width="8.140625" style="4" customWidth="1"/>
    <col min="9822" max="9824" width="8.28515625" style="4" customWidth="1"/>
    <col min="9825" max="9825" width="9.5703125" style="4" customWidth="1"/>
    <col min="9826" max="9826" width="10" style="4" customWidth="1"/>
    <col min="9827" max="9827" width="1.85546875" style="4" customWidth="1"/>
    <col min="9828" max="9850" width="18" style="4" customWidth="1"/>
    <col min="9851" max="9852" width="10.7109375" style="4" customWidth="1"/>
    <col min="9853" max="9858" width="18" style="4" customWidth="1"/>
    <col min="9859" max="9859" width="16.42578125" style="4" bestFit="1" customWidth="1"/>
    <col min="9860" max="9883" width="18" style="4" customWidth="1"/>
    <col min="9884" max="9885" width="15.7109375" style="4" customWidth="1"/>
    <col min="9886" max="9886" width="17" style="4" customWidth="1"/>
    <col min="9887" max="9887" width="9" style="4" customWidth="1"/>
    <col min="9888" max="9893" width="9.140625" style="4"/>
    <col min="9894" max="9895" width="9.7109375" style="4" customWidth="1"/>
    <col min="9896" max="9896" width="8.140625" style="4" customWidth="1"/>
    <col min="9897" max="9898" width="9.7109375" style="4" customWidth="1"/>
    <col min="9899" max="9899" width="8.140625" style="4" customWidth="1"/>
    <col min="9900" max="9900" width="9.28515625" style="4" bestFit="1" customWidth="1"/>
    <col min="9901" max="10069" width="9.140625" style="4"/>
    <col min="10070" max="10070" width="4" style="4" bestFit="1" customWidth="1"/>
    <col min="10071" max="10071" width="23.85546875" style="4" bestFit="1" customWidth="1"/>
    <col min="10072" max="10072" width="7.28515625" style="4" customWidth="1"/>
    <col min="10073" max="10073" width="10.5703125" style="4" customWidth="1"/>
    <col min="10074" max="10075" width="9.28515625" style="4" customWidth="1"/>
    <col min="10076" max="10077" width="8.140625" style="4" customWidth="1"/>
    <col min="10078" max="10080" width="8.28515625" style="4" customWidth="1"/>
    <col min="10081" max="10081" width="9.5703125" style="4" customWidth="1"/>
    <col min="10082" max="10082" width="10" style="4" customWidth="1"/>
    <col min="10083" max="10083" width="1.85546875" style="4" customWidth="1"/>
    <col min="10084" max="10106" width="18" style="4" customWidth="1"/>
    <col min="10107" max="10108" width="10.7109375" style="4" customWidth="1"/>
    <col min="10109" max="10114" width="18" style="4" customWidth="1"/>
    <col min="10115" max="10115" width="16.42578125" style="4" bestFit="1" customWidth="1"/>
    <col min="10116" max="10139" width="18" style="4" customWidth="1"/>
    <col min="10140" max="10141" width="15.7109375" style="4" customWidth="1"/>
    <col min="10142" max="10142" width="17" style="4" customWidth="1"/>
    <col min="10143" max="10143" width="9" style="4" customWidth="1"/>
    <col min="10144" max="10149" width="9.140625" style="4"/>
    <col min="10150" max="10151" width="9.7109375" style="4" customWidth="1"/>
    <col min="10152" max="10152" width="8.140625" style="4" customWidth="1"/>
    <col min="10153" max="10154" width="9.7109375" style="4" customWidth="1"/>
    <col min="10155" max="10155" width="8.140625" style="4" customWidth="1"/>
    <col min="10156" max="10156" width="9.28515625" style="4" bestFit="1" customWidth="1"/>
    <col min="10157" max="10325" width="9.140625" style="4"/>
    <col min="10326" max="10326" width="4" style="4" bestFit="1" customWidth="1"/>
    <col min="10327" max="10327" width="23.85546875" style="4" bestFit="1" customWidth="1"/>
    <col min="10328" max="10328" width="7.28515625" style="4" customWidth="1"/>
    <col min="10329" max="10329" width="10.5703125" style="4" customWidth="1"/>
    <col min="10330" max="10331" width="9.28515625" style="4" customWidth="1"/>
    <col min="10332" max="10333" width="8.140625" style="4" customWidth="1"/>
    <col min="10334" max="10336" width="8.28515625" style="4" customWidth="1"/>
    <col min="10337" max="10337" width="9.5703125" style="4" customWidth="1"/>
    <col min="10338" max="10338" width="10" style="4" customWidth="1"/>
    <col min="10339" max="10339" width="1.85546875" style="4" customWidth="1"/>
    <col min="10340" max="10362" width="18" style="4" customWidth="1"/>
    <col min="10363" max="10364" width="10.7109375" style="4" customWidth="1"/>
    <col min="10365" max="10370" width="18" style="4" customWidth="1"/>
    <col min="10371" max="10371" width="16.42578125" style="4" bestFit="1" customWidth="1"/>
    <col min="10372" max="10395" width="18" style="4" customWidth="1"/>
    <col min="10396" max="10397" width="15.7109375" style="4" customWidth="1"/>
    <col min="10398" max="10398" width="17" style="4" customWidth="1"/>
    <col min="10399" max="10399" width="9" style="4" customWidth="1"/>
    <col min="10400" max="10405" width="9.140625" style="4"/>
    <col min="10406" max="10407" width="9.7109375" style="4" customWidth="1"/>
    <col min="10408" max="10408" width="8.140625" style="4" customWidth="1"/>
    <col min="10409" max="10410" width="9.7109375" style="4" customWidth="1"/>
    <col min="10411" max="10411" width="8.140625" style="4" customWidth="1"/>
    <col min="10412" max="10412" width="9.28515625" style="4" bestFit="1" customWidth="1"/>
    <col min="10413" max="10581" width="9.140625" style="4"/>
    <col min="10582" max="10582" width="4" style="4" bestFit="1" customWidth="1"/>
    <col min="10583" max="10583" width="23.85546875" style="4" bestFit="1" customWidth="1"/>
    <col min="10584" max="10584" width="7.28515625" style="4" customWidth="1"/>
    <col min="10585" max="10585" width="10.5703125" style="4" customWidth="1"/>
    <col min="10586" max="10587" width="9.28515625" style="4" customWidth="1"/>
    <col min="10588" max="10589" width="8.140625" style="4" customWidth="1"/>
    <col min="10590" max="10592" width="8.28515625" style="4" customWidth="1"/>
    <col min="10593" max="10593" width="9.5703125" style="4" customWidth="1"/>
    <col min="10594" max="10594" width="10" style="4" customWidth="1"/>
    <col min="10595" max="10595" width="1.85546875" style="4" customWidth="1"/>
    <col min="10596" max="10618" width="18" style="4" customWidth="1"/>
    <col min="10619" max="10620" width="10.7109375" style="4" customWidth="1"/>
    <col min="10621" max="10626" width="18" style="4" customWidth="1"/>
    <col min="10627" max="10627" width="16.42578125" style="4" bestFit="1" customWidth="1"/>
    <col min="10628" max="10651" width="18" style="4" customWidth="1"/>
    <col min="10652" max="10653" width="15.7109375" style="4" customWidth="1"/>
    <col min="10654" max="10654" width="17" style="4" customWidth="1"/>
    <col min="10655" max="10655" width="9" style="4" customWidth="1"/>
    <col min="10656" max="10661" width="9.140625" style="4"/>
    <col min="10662" max="10663" width="9.7109375" style="4" customWidth="1"/>
    <col min="10664" max="10664" width="8.140625" style="4" customWidth="1"/>
    <col min="10665" max="10666" width="9.7109375" style="4" customWidth="1"/>
    <col min="10667" max="10667" width="8.140625" style="4" customWidth="1"/>
    <col min="10668" max="10668" width="9.28515625" style="4" bestFit="1" customWidth="1"/>
    <col min="10669" max="10837" width="9.140625" style="4"/>
    <col min="10838" max="10838" width="4" style="4" bestFit="1" customWidth="1"/>
    <col min="10839" max="10839" width="23.85546875" style="4" bestFit="1" customWidth="1"/>
    <col min="10840" max="10840" width="7.28515625" style="4" customWidth="1"/>
    <col min="10841" max="10841" width="10.5703125" style="4" customWidth="1"/>
    <col min="10842" max="10843" width="9.28515625" style="4" customWidth="1"/>
    <col min="10844" max="10845" width="8.140625" style="4" customWidth="1"/>
    <col min="10846" max="10848" width="8.28515625" style="4" customWidth="1"/>
    <col min="10849" max="10849" width="9.5703125" style="4" customWidth="1"/>
    <col min="10850" max="10850" width="10" style="4" customWidth="1"/>
    <col min="10851" max="10851" width="1.85546875" style="4" customWidth="1"/>
    <col min="10852" max="10874" width="18" style="4" customWidth="1"/>
    <col min="10875" max="10876" width="10.7109375" style="4" customWidth="1"/>
    <col min="10877" max="10882" width="18" style="4" customWidth="1"/>
    <col min="10883" max="10883" width="16.42578125" style="4" bestFit="1" customWidth="1"/>
    <col min="10884" max="10907" width="18" style="4" customWidth="1"/>
    <col min="10908" max="10909" width="15.7109375" style="4" customWidth="1"/>
    <col min="10910" max="10910" width="17" style="4" customWidth="1"/>
    <col min="10911" max="10911" width="9" style="4" customWidth="1"/>
    <col min="10912" max="10917" width="9.140625" style="4"/>
    <col min="10918" max="10919" width="9.7109375" style="4" customWidth="1"/>
    <col min="10920" max="10920" width="8.140625" style="4" customWidth="1"/>
    <col min="10921" max="10922" width="9.7109375" style="4" customWidth="1"/>
    <col min="10923" max="10923" width="8.140625" style="4" customWidth="1"/>
    <col min="10924" max="10924" width="9.28515625" style="4" bestFit="1" customWidth="1"/>
    <col min="10925" max="11093" width="9.140625" style="4"/>
    <col min="11094" max="11094" width="4" style="4" bestFit="1" customWidth="1"/>
    <col min="11095" max="11095" width="23.85546875" style="4" bestFit="1" customWidth="1"/>
    <col min="11096" max="11096" width="7.28515625" style="4" customWidth="1"/>
    <col min="11097" max="11097" width="10.5703125" style="4" customWidth="1"/>
    <col min="11098" max="11099" width="9.28515625" style="4" customWidth="1"/>
    <col min="11100" max="11101" width="8.140625" style="4" customWidth="1"/>
    <col min="11102" max="11104" width="8.28515625" style="4" customWidth="1"/>
    <col min="11105" max="11105" width="9.5703125" style="4" customWidth="1"/>
    <col min="11106" max="11106" width="10" style="4" customWidth="1"/>
    <col min="11107" max="11107" width="1.85546875" style="4" customWidth="1"/>
    <col min="11108" max="11130" width="18" style="4" customWidth="1"/>
    <col min="11131" max="11132" width="10.7109375" style="4" customWidth="1"/>
    <col min="11133" max="11138" width="18" style="4" customWidth="1"/>
    <col min="11139" max="11139" width="16.42578125" style="4" bestFit="1" customWidth="1"/>
    <col min="11140" max="11163" width="18" style="4" customWidth="1"/>
    <col min="11164" max="11165" width="15.7109375" style="4" customWidth="1"/>
    <col min="11166" max="11166" width="17" style="4" customWidth="1"/>
    <col min="11167" max="11167" width="9" style="4" customWidth="1"/>
    <col min="11168" max="11173" width="9.140625" style="4"/>
    <col min="11174" max="11175" width="9.7109375" style="4" customWidth="1"/>
    <col min="11176" max="11176" width="8.140625" style="4" customWidth="1"/>
    <col min="11177" max="11178" width="9.7109375" style="4" customWidth="1"/>
    <col min="11179" max="11179" width="8.140625" style="4" customWidth="1"/>
    <col min="11180" max="11180" width="9.28515625" style="4" bestFit="1" customWidth="1"/>
    <col min="11181" max="11349" width="9.140625" style="4"/>
    <col min="11350" max="11350" width="4" style="4" bestFit="1" customWidth="1"/>
    <col min="11351" max="11351" width="23.85546875" style="4" bestFit="1" customWidth="1"/>
    <col min="11352" max="11352" width="7.28515625" style="4" customWidth="1"/>
    <col min="11353" max="11353" width="10.5703125" style="4" customWidth="1"/>
    <col min="11354" max="11355" width="9.28515625" style="4" customWidth="1"/>
    <col min="11356" max="11357" width="8.140625" style="4" customWidth="1"/>
    <col min="11358" max="11360" width="8.28515625" style="4" customWidth="1"/>
    <col min="11361" max="11361" width="9.5703125" style="4" customWidth="1"/>
    <col min="11362" max="11362" width="10" style="4" customWidth="1"/>
    <col min="11363" max="11363" width="1.85546875" style="4" customWidth="1"/>
    <col min="11364" max="11386" width="18" style="4" customWidth="1"/>
    <col min="11387" max="11388" width="10.7109375" style="4" customWidth="1"/>
    <col min="11389" max="11394" width="18" style="4" customWidth="1"/>
    <col min="11395" max="11395" width="16.42578125" style="4" bestFit="1" customWidth="1"/>
    <col min="11396" max="11419" width="18" style="4" customWidth="1"/>
    <col min="11420" max="11421" width="15.7109375" style="4" customWidth="1"/>
    <col min="11422" max="11422" width="17" style="4" customWidth="1"/>
    <col min="11423" max="11423" width="9" style="4" customWidth="1"/>
    <col min="11424" max="11429" width="9.140625" style="4"/>
    <col min="11430" max="11431" width="9.7109375" style="4" customWidth="1"/>
    <col min="11432" max="11432" width="8.140625" style="4" customWidth="1"/>
    <col min="11433" max="11434" width="9.7109375" style="4" customWidth="1"/>
    <col min="11435" max="11435" width="8.140625" style="4" customWidth="1"/>
    <col min="11436" max="11436" width="9.28515625" style="4" bestFit="1" customWidth="1"/>
    <col min="11437" max="11605" width="9.140625" style="4"/>
    <col min="11606" max="11606" width="4" style="4" bestFit="1" customWidth="1"/>
    <col min="11607" max="11607" width="23.85546875" style="4" bestFit="1" customWidth="1"/>
    <col min="11608" max="11608" width="7.28515625" style="4" customWidth="1"/>
    <col min="11609" max="11609" width="10.5703125" style="4" customWidth="1"/>
    <col min="11610" max="11611" width="9.28515625" style="4" customWidth="1"/>
    <col min="11612" max="11613" width="8.140625" style="4" customWidth="1"/>
    <col min="11614" max="11616" width="8.28515625" style="4" customWidth="1"/>
    <col min="11617" max="11617" width="9.5703125" style="4" customWidth="1"/>
    <col min="11618" max="11618" width="10" style="4" customWidth="1"/>
    <col min="11619" max="11619" width="1.85546875" style="4" customWidth="1"/>
    <col min="11620" max="11642" width="18" style="4" customWidth="1"/>
    <col min="11643" max="11644" width="10.7109375" style="4" customWidth="1"/>
    <col min="11645" max="11650" width="18" style="4" customWidth="1"/>
    <col min="11651" max="11651" width="16.42578125" style="4" bestFit="1" customWidth="1"/>
    <col min="11652" max="11675" width="18" style="4" customWidth="1"/>
    <col min="11676" max="11677" width="15.7109375" style="4" customWidth="1"/>
    <col min="11678" max="11678" width="17" style="4" customWidth="1"/>
    <col min="11679" max="11679" width="9" style="4" customWidth="1"/>
    <col min="11680" max="11685" width="9.140625" style="4"/>
    <col min="11686" max="11687" width="9.7109375" style="4" customWidth="1"/>
    <col min="11688" max="11688" width="8.140625" style="4" customWidth="1"/>
    <col min="11689" max="11690" width="9.7109375" style="4" customWidth="1"/>
    <col min="11691" max="11691" width="8.140625" style="4" customWidth="1"/>
    <col min="11692" max="11692" width="9.28515625" style="4" bestFit="1" customWidth="1"/>
    <col min="11693" max="11861" width="9.140625" style="4"/>
    <col min="11862" max="11862" width="4" style="4" bestFit="1" customWidth="1"/>
    <col min="11863" max="11863" width="23.85546875" style="4" bestFit="1" customWidth="1"/>
    <col min="11864" max="11864" width="7.28515625" style="4" customWidth="1"/>
    <col min="11865" max="11865" width="10.5703125" style="4" customWidth="1"/>
    <col min="11866" max="11867" width="9.28515625" style="4" customWidth="1"/>
    <col min="11868" max="11869" width="8.140625" style="4" customWidth="1"/>
    <col min="11870" max="11872" width="8.28515625" style="4" customWidth="1"/>
    <col min="11873" max="11873" width="9.5703125" style="4" customWidth="1"/>
    <col min="11874" max="11874" width="10" style="4" customWidth="1"/>
    <col min="11875" max="11875" width="1.85546875" style="4" customWidth="1"/>
    <col min="11876" max="11898" width="18" style="4" customWidth="1"/>
    <col min="11899" max="11900" width="10.7109375" style="4" customWidth="1"/>
    <col min="11901" max="11906" width="18" style="4" customWidth="1"/>
    <col min="11907" max="11907" width="16.42578125" style="4" bestFit="1" customWidth="1"/>
    <col min="11908" max="11931" width="18" style="4" customWidth="1"/>
    <col min="11932" max="11933" width="15.7109375" style="4" customWidth="1"/>
    <col min="11934" max="11934" width="17" style="4" customWidth="1"/>
    <col min="11935" max="11935" width="9" style="4" customWidth="1"/>
    <col min="11936" max="11941" width="9.140625" style="4"/>
    <col min="11942" max="11943" width="9.7109375" style="4" customWidth="1"/>
    <col min="11944" max="11944" width="8.140625" style="4" customWidth="1"/>
    <col min="11945" max="11946" width="9.7109375" style="4" customWidth="1"/>
    <col min="11947" max="11947" width="8.140625" style="4" customWidth="1"/>
    <col min="11948" max="11948" width="9.28515625" style="4" bestFit="1" customWidth="1"/>
    <col min="11949" max="12117" width="9.140625" style="4"/>
    <col min="12118" max="12118" width="4" style="4" bestFit="1" customWidth="1"/>
    <col min="12119" max="12119" width="23.85546875" style="4" bestFit="1" customWidth="1"/>
    <col min="12120" max="12120" width="7.28515625" style="4" customWidth="1"/>
    <col min="12121" max="12121" width="10.5703125" style="4" customWidth="1"/>
    <col min="12122" max="12123" width="9.28515625" style="4" customWidth="1"/>
    <col min="12124" max="12125" width="8.140625" style="4" customWidth="1"/>
    <col min="12126" max="12128" width="8.28515625" style="4" customWidth="1"/>
    <col min="12129" max="12129" width="9.5703125" style="4" customWidth="1"/>
    <col min="12130" max="12130" width="10" style="4" customWidth="1"/>
    <col min="12131" max="12131" width="1.85546875" style="4" customWidth="1"/>
    <col min="12132" max="12154" width="18" style="4" customWidth="1"/>
    <col min="12155" max="12156" width="10.7109375" style="4" customWidth="1"/>
    <col min="12157" max="12162" width="18" style="4" customWidth="1"/>
    <col min="12163" max="12163" width="16.42578125" style="4" bestFit="1" customWidth="1"/>
    <col min="12164" max="12187" width="18" style="4" customWidth="1"/>
    <col min="12188" max="12189" width="15.7109375" style="4" customWidth="1"/>
    <col min="12190" max="12190" width="17" style="4" customWidth="1"/>
    <col min="12191" max="12191" width="9" style="4" customWidth="1"/>
    <col min="12192" max="12197" width="9.140625" style="4"/>
    <col min="12198" max="12199" width="9.7109375" style="4" customWidth="1"/>
    <col min="12200" max="12200" width="8.140625" style="4" customWidth="1"/>
    <col min="12201" max="12202" width="9.7109375" style="4" customWidth="1"/>
    <col min="12203" max="12203" width="8.140625" style="4" customWidth="1"/>
    <col min="12204" max="12204" width="9.28515625" style="4" bestFit="1" customWidth="1"/>
    <col min="12205" max="12373" width="9.140625" style="4"/>
    <col min="12374" max="12374" width="4" style="4" bestFit="1" customWidth="1"/>
    <col min="12375" max="12375" width="23.85546875" style="4" bestFit="1" customWidth="1"/>
    <col min="12376" max="12376" width="7.28515625" style="4" customWidth="1"/>
    <col min="12377" max="12377" width="10.5703125" style="4" customWidth="1"/>
    <col min="12378" max="12379" width="9.28515625" style="4" customWidth="1"/>
    <col min="12380" max="12381" width="8.140625" style="4" customWidth="1"/>
    <col min="12382" max="12384" width="8.28515625" style="4" customWidth="1"/>
    <col min="12385" max="12385" width="9.5703125" style="4" customWidth="1"/>
    <col min="12386" max="12386" width="10" style="4" customWidth="1"/>
    <col min="12387" max="12387" width="1.85546875" style="4" customWidth="1"/>
    <col min="12388" max="12410" width="18" style="4" customWidth="1"/>
    <col min="12411" max="12412" width="10.7109375" style="4" customWidth="1"/>
    <col min="12413" max="12418" width="18" style="4" customWidth="1"/>
    <col min="12419" max="12419" width="16.42578125" style="4" bestFit="1" customWidth="1"/>
    <col min="12420" max="12443" width="18" style="4" customWidth="1"/>
    <col min="12444" max="12445" width="15.7109375" style="4" customWidth="1"/>
    <col min="12446" max="12446" width="17" style="4" customWidth="1"/>
    <col min="12447" max="12447" width="9" style="4" customWidth="1"/>
    <col min="12448" max="12453" width="9.140625" style="4"/>
    <col min="12454" max="12455" width="9.7109375" style="4" customWidth="1"/>
    <col min="12456" max="12456" width="8.140625" style="4" customWidth="1"/>
    <col min="12457" max="12458" width="9.7109375" style="4" customWidth="1"/>
    <col min="12459" max="12459" width="8.140625" style="4" customWidth="1"/>
    <col min="12460" max="12460" width="9.28515625" style="4" bestFit="1" customWidth="1"/>
    <col min="12461" max="12629" width="9.140625" style="4"/>
    <col min="12630" max="12630" width="4" style="4" bestFit="1" customWidth="1"/>
    <col min="12631" max="12631" width="23.85546875" style="4" bestFit="1" customWidth="1"/>
    <col min="12632" max="12632" width="7.28515625" style="4" customWidth="1"/>
    <col min="12633" max="12633" width="10.5703125" style="4" customWidth="1"/>
    <col min="12634" max="12635" width="9.28515625" style="4" customWidth="1"/>
    <col min="12636" max="12637" width="8.140625" style="4" customWidth="1"/>
    <col min="12638" max="12640" width="8.28515625" style="4" customWidth="1"/>
    <col min="12641" max="12641" width="9.5703125" style="4" customWidth="1"/>
    <col min="12642" max="12642" width="10" style="4" customWidth="1"/>
    <col min="12643" max="12643" width="1.85546875" style="4" customWidth="1"/>
    <col min="12644" max="12666" width="18" style="4" customWidth="1"/>
    <col min="12667" max="12668" width="10.7109375" style="4" customWidth="1"/>
    <col min="12669" max="12674" width="18" style="4" customWidth="1"/>
    <col min="12675" max="12675" width="16.42578125" style="4" bestFit="1" customWidth="1"/>
    <col min="12676" max="12699" width="18" style="4" customWidth="1"/>
    <col min="12700" max="12701" width="15.7109375" style="4" customWidth="1"/>
    <col min="12702" max="12702" width="17" style="4" customWidth="1"/>
    <col min="12703" max="12703" width="9" style="4" customWidth="1"/>
    <col min="12704" max="12709" width="9.140625" style="4"/>
    <col min="12710" max="12711" width="9.7109375" style="4" customWidth="1"/>
    <col min="12712" max="12712" width="8.140625" style="4" customWidth="1"/>
    <col min="12713" max="12714" width="9.7109375" style="4" customWidth="1"/>
    <col min="12715" max="12715" width="8.140625" style="4" customWidth="1"/>
    <col min="12716" max="12716" width="9.28515625" style="4" bestFit="1" customWidth="1"/>
    <col min="12717" max="12885" width="9.140625" style="4"/>
    <col min="12886" max="12886" width="4" style="4" bestFit="1" customWidth="1"/>
    <col min="12887" max="12887" width="23.85546875" style="4" bestFit="1" customWidth="1"/>
    <col min="12888" max="12888" width="7.28515625" style="4" customWidth="1"/>
    <col min="12889" max="12889" width="10.5703125" style="4" customWidth="1"/>
    <col min="12890" max="12891" width="9.28515625" style="4" customWidth="1"/>
    <col min="12892" max="12893" width="8.140625" style="4" customWidth="1"/>
    <col min="12894" max="12896" width="8.28515625" style="4" customWidth="1"/>
    <col min="12897" max="12897" width="9.5703125" style="4" customWidth="1"/>
    <col min="12898" max="12898" width="10" style="4" customWidth="1"/>
    <col min="12899" max="12899" width="1.85546875" style="4" customWidth="1"/>
    <col min="12900" max="12922" width="18" style="4" customWidth="1"/>
    <col min="12923" max="12924" width="10.7109375" style="4" customWidth="1"/>
    <col min="12925" max="12930" width="18" style="4" customWidth="1"/>
    <col min="12931" max="12931" width="16.42578125" style="4" bestFit="1" customWidth="1"/>
    <col min="12932" max="12955" width="18" style="4" customWidth="1"/>
    <col min="12956" max="12957" width="15.7109375" style="4" customWidth="1"/>
    <col min="12958" max="12958" width="17" style="4" customWidth="1"/>
    <col min="12959" max="12959" width="9" style="4" customWidth="1"/>
    <col min="12960" max="12965" width="9.140625" style="4"/>
    <col min="12966" max="12967" width="9.7109375" style="4" customWidth="1"/>
    <col min="12968" max="12968" width="8.140625" style="4" customWidth="1"/>
    <col min="12969" max="12970" width="9.7109375" style="4" customWidth="1"/>
    <col min="12971" max="12971" width="8.140625" style="4" customWidth="1"/>
    <col min="12972" max="12972" width="9.28515625" style="4" bestFit="1" customWidth="1"/>
    <col min="12973" max="13141" width="9.140625" style="4"/>
    <col min="13142" max="13142" width="4" style="4" bestFit="1" customWidth="1"/>
    <col min="13143" max="13143" width="23.85546875" style="4" bestFit="1" customWidth="1"/>
    <col min="13144" max="13144" width="7.28515625" style="4" customWidth="1"/>
    <col min="13145" max="13145" width="10.5703125" style="4" customWidth="1"/>
    <col min="13146" max="13147" width="9.28515625" style="4" customWidth="1"/>
    <col min="13148" max="13149" width="8.140625" style="4" customWidth="1"/>
    <col min="13150" max="13152" width="8.28515625" style="4" customWidth="1"/>
    <col min="13153" max="13153" width="9.5703125" style="4" customWidth="1"/>
    <col min="13154" max="13154" width="10" style="4" customWidth="1"/>
    <col min="13155" max="13155" width="1.85546875" style="4" customWidth="1"/>
    <col min="13156" max="13178" width="18" style="4" customWidth="1"/>
    <col min="13179" max="13180" width="10.7109375" style="4" customWidth="1"/>
    <col min="13181" max="13186" width="18" style="4" customWidth="1"/>
    <col min="13187" max="13187" width="16.42578125" style="4" bestFit="1" customWidth="1"/>
    <col min="13188" max="13211" width="18" style="4" customWidth="1"/>
    <col min="13212" max="13213" width="15.7109375" style="4" customWidth="1"/>
    <col min="13214" max="13214" width="17" style="4" customWidth="1"/>
    <col min="13215" max="13215" width="9" style="4" customWidth="1"/>
    <col min="13216" max="13221" width="9.140625" style="4"/>
    <col min="13222" max="13223" width="9.7109375" style="4" customWidth="1"/>
    <col min="13224" max="13224" width="8.140625" style="4" customWidth="1"/>
    <col min="13225" max="13226" width="9.7109375" style="4" customWidth="1"/>
    <col min="13227" max="13227" width="8.140625" style="4" customWidth="1"/>
    <col min="13228" max="13228" width="9.28515625" style="4" bestFit="1" customWidth="1"/>
    <col min="13229" max="13397" width="9.140625" style="4"/>
    <col min="13398" max="13398" width="4" style="4" bestFit="1" customWidth="1"/>
    <col min="13399" max="13399" width="23.85546875" style="4" bestFit="1" customWidth="1"/>
    <col min="13400" max="13400" width="7.28515625" style="4" customWidth="1"/>
    <col min="13401" max="13401" width="10.5703125" style="4" customWidth="1"/>
    <col min="13402" max="13403" width="9.28515625" style="4" customWidth="1"/>
    <col min="13404" max="13405" width="8.140625" style="4" customWidth="1"/>
    <col min="13406" max="13408" width="8.28515625" style="4" customWidth="1"/>
    <col min="13409" max="13409" width="9.5703125" style="4" customWidth="1"/>
    <col min="13410" max="13410" width="10" style="4" customWidth="1"/>
    <col min="13411" max="13411" width="1.85546875" style="4" customWidth="1"/>
    <col min="13412" max="13434" width="18" style="4" customWidth="1"/>
    <col min="13435" max="13436" width="10.7109375" style="4" customWidth="1"/>
    <col min="13437" max="13442" width="18" style="4" customWidth="1"/>
    <col min="13443" max="13443" width="16.42578125" style="4" bestFit="1" customWidth="1"/>
    <col min="13444" max="13467" width="18" style="4" customWidth="1"/>
    <col min="13468" max="13469" width="15.7109375" style="4" customWidth="1"/>
    <col min="13470" max="13470" width="17" style="4" customWidth="1"/>
    <col min="13471" max="13471" width="9" style="4" customWidth="1"/>
    <col min="13472" max="13477" width="9.140625" style="4"/>
    <col min="13478" max="13479" width="9.7109375" style="4" customWidth="1"/>
    <col min="13480" max="13480" width="8.140625" style="4" customWidth="1"/>
    <col min="13481" max="13482" width="9.7109375" style="4" customWidth="1"/>
    <col min="13483" max="13483" width="8.140625" style="4" customWidth="1"/>
    <col min="13484" max="13484" width="9.28515625" style="4" bestFit="1" customWidth="1"/>
    <col min="13485" max="13653" width="9.140625" style="4"/>
    <col min="13654" max="13654" width="4" style="4" bestFit="1" customWidth="1"/>
    <col min="13655" max="13655" width="23.85546875" style="4" bestFit="1" customWidth="1"/>
    <col min="13656" max="13656" width="7.28515625" style="4" customWidth="1"/>
    <col min="13657" max="13657" width="10.5703125" style="4" customWidth="1"/>
    <col min="13658" max="13659" width="9.28515625" style="4" customWidth="1"/>
    <col min="13660" max="13661" width="8.140625" style="4" customWidth="1"/>
    <col min="13662" max="13664" width="8.28515625" style="4" customWidth="1"/>
    <col min="13665" max="13665" width="9.5703125" style="4" customWidth="1"/>
    <col min="13666" max="13666" width="10" style="4" customWidth="1"/>
    <col min="13667" max="13667" width="1.85546875" style="4" customWidth="1"/>
    <col min="13668" max="13690" width="18" style="4" customWidth="1"/>
    <col min="13691" max="13692" width="10.7109375" style="4" customWidth="1"/>
    <col min="13693" max="13698" width="18" style="4" customWidth="1"/>
    <col min="13699" max="13699" width="16.42578125" style="4" bestFit="1" customWidth="1"/>
    <col min="13700" max="13723" width="18" style="4" customWidth="1"/>
    <col min="13724" max="13725" width="15.7109375" style="4" customWidth="1"/>
    <col min="13726" max="13726" width="17" style="4" customWidth="1"/>
    <col min="13727" max="13727" width="9" style="4" customWidth="1"/>
    <col min="13728" max="13733" width="9.140625" style="4"/>
    <col min="13734" max="13735" width="9.7109375" style="4" customWidth="1"/>
    <col min="13736" max="13736" width="8.140625" style="4" customWidth="1"/>
    <col min="13737" max="13738" width="9.7109375" style="4" customWidth="1"/>
    <col min="13739" max="13739" width="8.140625" style="4" customWidth="1"/>
    <col min="13740" max="13740" width="9.28515625" style="4" bestFit="1" customWidth="1"/>
    <col min="13741" max="13909" width="9.140625" style="4"/>
    <col min="13910" max="13910" width="4" style="4" bestFit="1" customWidth="1"/>
    <col min="13911" max="13911" width="23.85546875" style="4" bestFit="1" customWidth="1"/>
    <col min="13912" max="13912" width="7.28515625" style="4" customWidth="1"/>
    <col min="13913" max="13913" width="10.5703125" style="4" customWidth="1"/>
    <col min="13914" max="13915" width="9.28515625" style="4" customWidth="1"/>
    <col min="13916" max="13917" width="8.140625" style="4" customWidth="1"/>
    <col min="13918" max="13920" width="8.28515625" style="4" customWidth="1"/>
    <col min="13921" max="13921" width="9.5703125" style="4" customWidth="1"/>
    <col min="13922" max="13922" width="10" style="4" customWidth="1"/>
    <col min="13923" max="13923" width="1.85546875" style="4" customWidth="1"/>
    <col min="13924" max="13946" width="18" style="4" customWidth="1"/>
    <col min="13947" max="13948" width="10.7109375" style="4" customWidth="1"/>
    <col min="13949" max="13954" width="18" style="4" customWidth="1"/>
    <col min="13955" max="13955" width="16.42578125" style="4" bestFit="1" customWidth="1"/>
    <col min="13956" max="13979" width="18" style="4" customWidth="1"/>
    <col min="13980" max="13981" width="15.7109375" style="4" customWidth="1"/>
    <col min="13982" max="13982" width="17" style="4" customWidth="1"/>
    <col min="13983" max="13983" width="9" style="4" customWidth="1"/>
    <col min="13984" max="13989" width="9.140625" style="4"/>
    <col min="13990" max="13991" width="9.7109375" style="4" customWidth="1"/>
    <col min="13992" max="13992" width="8.140625" style="4" customWidth="1"/>
    <col min="13993" max="13994" width="9.7109375" style="4" customWidth="1"/>
    <col min="13995" max="13995" width="8.140625" style="4" customWidth="1"/>
    <col min="13996" max="13996" width="9.28515625" style="4" bestFit="1" customWidth="1"/>
    <col min="13997" max="14165" width="9.140625" style="4"/>
    <col min="14166" max="14166" width="4" style="4" bestFit="1" customWidth="1"/>
    <col min="14167" max="14167" width="23.85546875" style="4" bestFit="1" customWidth="1"/>
    <col min="14168" max="14168" width="7.28515625" style="4" customWidth="1"/>
    <col min="14169" max="14169" width="10.5703125" style="4" customWidth="1"/>
    <col min="14170" max="14171" width="9.28515625" style="4" customWidth="1"/>
    <col min="14172" max="14173" width="8.140625" style="4" customWidth="1"/>
    <col min="14174" max="14176" width="8.28515625" style="4" customWidth="1"/>
    <col min="14177" max="14177" width="9.5703125" style="4" customWidth="1"/>
    <col min="14178" max="14178" width="10" style="4" customWidth="1"/>
    <col min="14179" max="14179" width="1.85546875" style="4" customWidth="1"/>
    <col min="14180" max="14202" width="18" style="4" customWidth="1"/>
    <col min="14203" max="14204" width="10.7109375" style="4" customWidth="1"/>
    <col min="14205" max="14210" width="18" style="4" customWidth="1"/>
    <col min="14211" max="14211" width="16.42578125" style="4" bestFit="1" customWidth="1"/>
    <col min="14212" max="14235" width="18" style="4" customWidth="1"/>
    <col min="14236" max="14237" width="15.7109375" style="4" customWidth="1"/>
    <col min="14238" max="14238" width="17" style="4" customWidth="1"/>
    <col min="14239" max="14239" width="9" style="4" customWidth="1"/>
    <col min="14240" max="14245" width="9.140625" style="4"/>
    <col min="14246" max="14247" width="9.7109375" style="4" customWidth="1"/>
    <col min="14248" max="14248" width="8.140625" style="4" customWidth="1"/>
    <col min="14249" max="14250" width="9.7109375" style="4" customWidth="1"/>
    <col min="14251" max="14251" width="8.140625" style="4" customWidth="1"/>
    <col min="14252" max="14252" width="9.28515625" style="4" bestFit="1" customWidth="1"/>
    <col min="14253" max="14421" width="9.140625" style="4"/>
    <col min="14422" max="14422" width="4" style="4" bestFit="1" customWidth="1"/>
    <col min="14423" max="14423" width="23.85546875" style="4" bestFit="1" customWidth="1"/>
    <col min="14424" max="14424" width="7.28515625" style="4" customWidth="1"/>
    <col min="14425" max="14425" width="10.5703125" style="4" customWidth="1"/>
    <col min="14426" max="14427" width="9.28515625" style="4" customWidth="1"/>
    <col min="14428" max="14429" width="8.140625" style="4" customWidth="1"/>
    <col min="14430" max="14432" width="8.28515625" style="4" customWidth="1"/>
    <col min="14433" max="14433" width="9.5703125" style="4" customWidth="1"/>
    <col min="14434" max="14434" width="10" style="4" customWidth="1"/>
    <col min="14435" max="14435" width="1.85546875" style="4" customWidth="1"/>
    <col min="14436" max="14458" width="18" style="4" customWidth="1"/>
    <col min="14459" max="14460" width="10.7109375" style="4" customWidth="1"/>
    <col min="14461" max="14466" width="18" style="4" customWidth="1"/>
    <col min="14467" max="14467" width="16.42578125" style="4" bestFit="1" customWidth="1"/>
    <col min="14468" max="14491" width="18" style="4" customWidth="1"/>
    <col min="14492" max="14493" width="15.7109375" style="4" customWidth="1"/>
    <col min="14494" max="14494" width="17" style="4" customWidth="1"/>
    <col min="14495" max="14495" width="9" style="4" customWidth="1"/>
    <col min="14496" max="14501" width="9.140625" style="4"/>
    <col min="14502" max="14503" width="9.7109375" style="4" customWidth="1"/>
    <col min="14504" max="14504" width="8.140625" style="4" customWidth="1"/>
    <col min="14505" max="14506" width="9.7109375" style="4" customWidth="1"/>
    <col min="14507" max="14507" width="8.140625" style="4" customWidth="1"/>
    <col min="14508" max="14508" width="9.28515625" style="4" bestFit="1" customWidth="1"/>
    <col min="14509" max="14677" width="9.140625" style="4"/>
    <col min="14678" max="14678" width="4" style="4" bestFit="1" customWidth="1"/>
    <col min="14679" max="14679" width="23.85546875" style="4" bestFit="1" customWidth="1"/>
    <col min="14680" max="14680" width="7.28515625" style="4" customWidth="1"/>
    <col min="14681" max="14681" width="10.5703125" style="4" customWidth="1"/>
    <col min="14682" max="14683" width="9.28515625" style="4" customWidth="1"/>
    <col min="14684" max="14685" width="8.140625" style="4" customWidth="1"/>
    <col min="14686" max="14688" width="8.28515625" style="4" customWidth="1"/>
    <col min="14689" max="14689" width="9.5703125" style="4" customWidth="1"/>
    <col min="14690" max="14690" width="10" style="4" customWidth="1"/>
    <col min="14691" max="14691" width="1.85546875" style="4" customWidth="1"/>
    <col min="14692" max="14714" width="18" style="4" customWidth="1"/>
    <col min="14715" max="14716" width="10.7109375" style="4" customWidth="1"/>
    <col min="14717" max="14722" width="18" style="4" customWidth="1"/>
    <col min="14723" max="14723" width="16.42578125" style="4" bestFit="1" customWidth="1"/>
    <col min="14724" max="14747" width="18" style="4" customWidth="1"/>
    <col min="14748" max="14749" width="15.7109375" style="4" customWidth="1"/>
    <col min="14750" max="14750" width="17" style="4" customWidth="1"/>
    <col min="14751" max="14751" width="9" style="4" customWidth="1"/>
    <col min="14752" max="14757" width="9.140625" style="4"/>
    <col min="14758" max="14759" width="9.7109375" style="4" customWidth="1"/>
    <col min="14760" max="14760" width="8.140625" style="4" customWidth="1"/>
    <col min="14761" max="14762" width="9.7109375" style="4" customWidth="1"/>
    <col min="14763" max="14763" width="8.140625" style="4" customWidth="1"/>
    <col min="14764" max="14764" width="9.28515625" style="4" bestFit="1" customWidth="1"/>
    <col min="14765" max="14933" width="9.140625" style="4"/>
    <col min="14934" max="14934" width="4" style="4" bestFit="1" customWidth="1"/>
    <col min="14935" max="14935" width="23.85546875" style="4" bestFit="1" customWidth="1"/>
    <col min="14936" max="14936" width="7.28515625" style="4" customWidth="1"/>
    <col min="14937" max="14937" width="10.5703125" style="4" customWidth="1"/>
    <col min="14938" max="14939" width="9.28515625" style="4" customWidth="1"/>
    <col min="14940" max="14941" width="8.140625" style="4" customWidth="1"/>
    <col min="14942" max="14944" width="8.28515625" style="4" customWidth="1"/>
    <col min="14945" max="14945" width="9.5703125" style="4" customWidth="1"/>
    <col min="14946" max="14946" width="10" style="4" customWidth="1"/>
    <col min="14947" max="14947" width="1.85546875" style="4" customWidth="1"/>
    <col min="14948" max="14970" width="18" style="4" customWidth="1"/>
    <col min="14971" max="14972" width="10.7109375" style="4" customWidth="1"/>
    <col min="14973" max="14978" width="18" style="4" customWidth="1"/>
    <col min="14979" max="14979" width="16.42578125" style="4" bestFit="1" customWidth="1"/>
    <col min="14980" max="15003" width="18" style="4" customWidth="1"/>
    <col min="15004" max="15005" width="15.7109375" style="4" customWidth="1"/>
    <col min="15006" max="15006" width="17" style="4" customWidth="1"/>
    <col min="15007" max="15007" width="9" style="4" customWidth="1"/>
    <col min="15008" max="15013" width="9.140625" style="4"/>
    <col min="15014" max="15015" width="9.7109375" style="4" customWidth="1"/>
    <col min="15016" max="15016" width="8.140625" style="4" customWidth="1"/>
    <col min="15017" max="15018" width="9.7109375" style="4" customWidth="1"/>
    <col min="15019" max="15019" width="8.140625" style="4" customWidth="1"/>
    <col min="15020" max="15020" width="9.28515625" style="4" bestFit="1" customWidth="1"/>
    <col min="15021" max="15189" width="9.140625" style="4"/>
    <col min="15190" max="15190" width="4" style="4" bestFit="1" customWidth="1"/>
    <col min="15191" max="15191" width="23.85546875" style="4" bestFit="1" customWidth="1"/>
    <col min="15192" max="15192" width="7.28515625" style="4" customWidth="1"/>
    <col min="15193" max="15193" width="10.5703125" style="4" customWidth="1"/>
    <col min="15194" max="15195" width="9.28515625" style="4" customWidth="1"/>
    <col min="15196" max="15197" width="8.140625" style="4" customWidth="1"/>
    <col min="15198" max="15200" width="8.28515625" style="4" customWidth="1"/>
    <col min="15201" max="15201" width="9.5703125" style="4" customWidth="1"/>
    <col min="15202" max="15202" width="10" style="4" customWidth="1"/>
    <col min="15203" max="15203" width="1.85546875" style="4" customWidth="1"/>
    <col min="15204" max="15226" width="18" style="4" customWidth="1"/>
    <col min="15227" max="15228" width="10.7109375" style="4" customWidth="1"/>
    <col min="15229" max="15234" width="18" style="4" customWidth="1"/>
    <col min="15235" max="15235" width="16.42578125" style="4" bestFit="1" customWidth="1"/>
    <col min="15236" max="15259" width="18" style="4" customWidth="1"/>
    <col min="15260" max="15261" width="15.7109375" style="4" customWidth="1"/>
    <col min="15262" max="15262" width="17" style="4" customWidth="1"/>
    <col min="15263" max="15263" width="9" style="4" customWidth="1"/>
    <col min="15264" max="15269" width="9.140625" style="4"/>
    <col min="15270" max="15271" width="9.7109375" style="4" customWidth="1"/>
    <col min="15272" max="15272" width="8.140625" style="4" customWidth="1"/>
    <col min="15273" max="15274" width="9.7109375" style="4" customWidth="1"/>
    <col min="15275" max="15275" width="8.140625" style="4" customWidth="1"/>
    <col min="15276" max="15276" width="9.28515625" style="4" bestFit="1" customWidth="1"/>
    <col min="15277" max="15445" width="9.140625" style="4"/>
    <col min="15446" max="15446" width="4" style="4" bestFit="1" customWidth="1"/>
    <col min="15447" max="15447" width="23.85546875" style="4" bestFit="1" customWidth="1"/>
    <col min="15448" max="15448" width="7.28515625" style="4" customWidth="1"/>
    <col min="15449" max="15449" width="10.5703125" style="4" customWidth="1"/>
    <col min="15450" max="15451" width="9.28515625" style="4" customWidth="1"/>
    <col min="15452" max="15453" width="8.140625" style="4" customWidth="1"/>
    <col min="15454" max="15456" width="8.28515625" style="4" customWidth="1"/>
    <col min="15457" max="15457" width="9.5703125" style="4" customWidth="1"/>
    <col min="15458" max="15458" width="10" style="4" customWidth="1"/>
    <col min="15459" max="15459" width="1.85546875" style="4" customWidth="1"/>
    <col min="15460" max="15482" width="18" style="4" customWidth="1"/>
    <col min="15483" max="15484" width="10.7109375" style="4" customWidth="1"/>
    <col min="15485" max="15490" width="18" style="4" customWidth="1"/>
    <col min="15491" max="15491" width="16.42578125" style="4" bestFit="1" customWidth="1"/>
    <col min="15492" max="15515" width="18" style="4" customWidth="1"/>
    <col min="15516" max="15517" width="15.7109375" style="4" customWidth="1"/>
    <col min="15518" max="15518" width="17" style="4" customWidth="1"/>
    <col min="15519" max="15519" width="9" style="4" customWidth="1"/>
    <col min="15520" max="15525" width="9.140625" style="4"/>
    <col min="15526" max="15527" width="9.7109375" style="4" customWidth="1"/>
    <col min="15528" max="15528" width="8.140625" style="4" customWidth="1"/>
    <col min="15529" max="15530" width="9.7109375" style="4" customWidth="1"/>
    <col min="15531" max="15531" width="8.140625" style="4" customWidth="1"/>
    <col min="15532" max="15532" width="9.28515625" style="4" bestFit="1" customWidth="1"/>
    <col min="15533" max="15701" width="9.140625" style="4"/>
    <col min="15702" max="15702" width="4" style="4" bestFit="1" customWidth="1"/>
    <col min="15703" max="15703" width="23.85546875" style="4" bestFit="1" customWidth="1"/>
    <col min="15704" max="15704" width="7.28515625" style="4" customWidth="1"/>
    <col min="15705" max="15705" width="10.5703125" style="4" customWidth="1"/>
    <col min="15706" max="15707" width="9.28515625" style="4" customWidth="1"/>
    <col min="15708" max="15709" width="8.140625" style="4" customWidth="1"/>
    <col min="15710" max="15712" width="8.28515625" style="4" customWidth="1"/>
    <col min="15713" max="15713" width="9.5703125" style="4" customWidth="1"/>
    <col min="15714" max="15714" width="10" style="4" customWidth="1"/>
    <col min="15715" max="15715" width="1.85546875" style="4" customWidth="1"/>
    <col min="15716" max="15738" width="18" style="4" customWidth="1"/>
    <col min="15739" max="15740" width="10.7109375" style="4" customWidth="1"/>
    <col min="15741" max="15746" width="18" style="4" customWidth="1"/>
    <col min="15747" max="15747" width="16.42578125" style="4" bestFit="1" customWidth="1"/>
    <col min="15748" max="15771" width="18" style="4" customWidth="1"/>
    <col min="15772" max="15773" width="15.7109375" style="4" customWidth="1"/>
    <col min="15774" max="15774" width="17" style="4" customWidth="1"/>
    <col min="15775" max="15775" width="9" style="4" customWidth="1"/>
    <col min="15776" max="15781" width="9.140625" style="4"/>
    <col min="15782" max="15783" width="9.7109375" style="4" customWidth="1"/>
    <col min="15784" max="15784" width="8.140625" style="4" customWidth="1"/>
    <col min="15785" max="15786" width="9.7109375" style="4" customWidth="1"/>
    <col min="15787" max="15787" width="8.140625" style="4" customWidth="1"/>
    <col min="15788" max="15788" width="9.28515625" style="4" bestFit="1" customWidth="1"/>
    <col min="15789" max="16384" width="9.140625" style="4"/>
  </cols>
  <sheetData>
    <row r="1" spans="1:74" ht="12.75" customHeight="1" x14ac:dyDescent="0.25"/>
    <row r="2" spans="1:74" ht="12.75" customHeight="1" x14ac:dyDescent="0.25">
      <c r="A2" s="5"/>
      <c r="B2" s="4"/>
      <c r="D2" s="4"/>
    </row>
    <row r="3" spans="1:74" ht="12.75" customHeight="1" x14ac:dyDescent="0.25"/>
    <row r="4" spans="1:74" ht="12.75" customHeight="1" x14ac:dyDescent="0.25"/>
    <row r="5" spans="1:74" ht="12.75" customHeight="1" x14ac:dyDescent="0.25">
      <c r="A5" s="177" t="s">
        <v>0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7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</row>
    <row r="6" spans="1:74" ht="12.75" customHeight="1" x14ac:dyDescent="0.25"/>
    <row r="7" spans="1:74" ht="12.75" customHeight="1" x14ac:dyDescent="0.25"/>
    <row r="8" spans="1:74" ht="12.75" customHeight="1" x14ac:dyDescent="0.25"/>
    <row r="9" spans="1:74" s="10" customFormat="1" ht="21.75" customHeight="1" x14ac:dyDescent="0.25">
      <c r="A9" s="178" t="s">
        <v>474</v>
      </c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80"/>
      <c r="N9" s="9"/>
      <c r="O9" s="174">
        <v>2020</v>
      </c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175"/>
      <c r="AE9" s="175"/>
      <c r="AF9" s="175"/>
      <c r="AG9" s="175"/>
      <c r="AH9" s="175"/>
      <c r="AI9" s="175"/>
      <c r="AJ9" s="175"/>
      <c r="AK9" s="175"/>
      <c r="AL9" s="175"/>
      <c r="AM9" s="175"/>
      <c r="AN9" s="175"/>
      <c r="AO9" s="175"/>
      <c r="AP9" s="175"/>
      <c r="AQ9" s="175"/>
      <c r="AR9" s="175"/>
      <c r="AS9" s="175"/>
      <c r="AT9" s="175"/>
      <c r="AU9" s="175"/>
      <c r="AV9" s="175"/>
      <c r="AW9" s="175"/>
      <c r="AX9" s="175"/>
      <c r="AY9" s="175"/>
      <c r="AZ9" s="175"/>
      <c r="BA9" s="175"/>
      <c r="BB9" s="175"/>
      <c r="BC9" s="175"/>
      <c r="BD9" s="175"/>
      <c r="BE9" s="175"/>
      <c r="BF9" s="175"/>
      <c r="BG9" s="175"/>
      <c r="BH9" s="175"/>
      <c r="BI9" s="175"/>
      <c r="BJ9" s="175"/>
      <c r="BK9" s="175"/>
      <c r="BL9" s="175"/>
      <c r="BM9" s="175"/>
      <c r="BN9" s="175"/>
      <c r="BO9" s="175"/>
      <c r="BP9" s="175"/>
      <c r="BQ9" s="175"/>
      <c r="BR9" s="175"/>
      <c r="BS9" s="175"/>
      <c r="BT9" s="175"/>
      <c r="BU9" s="175"/>
      <c r="BV9" s="176"/>
    </row>
    <row r="10" spans="1:74" s="10" customFormat="1" ht="12.75" customHeight="1" x14ac:dyDescent="0.25">
      <c r="A10" s="181" t="s">
        <v>1</v>
      </c>
      <c r="B10" s="181" t="s">
        <v>2</v>
      </c>
      <c r="C10" s="181" t="s">
        <v>3</v>
      </c>
      <c r="D10" s="181" t="s">
        <v>4</v>
      </c>
      <c r="E10" s="182" t="s">
        <v>5</v>
      </c>
      <c r="F10" s="183"/>
      <c r="G10" s="188" t="s">
        <v>6</v>
      </c>
      <c r="H10" s="188"/>
      <c r="I10" s="188"/>
      <c r="J10" s="188"/>
      <c r="K10" s="188"/>
      <c r="L10" s="11" t="s">
        <v>7</v>
      </c>
      <c r="M10" s="12" t="s">
        <v>8</v>
      </c>
      <c r="N10" s="13"/>
      <c r="O10" s="123">
        <v>44185</v>
      </c>
      <c r="P10" s="123">
        <v>44185</v>
      </c>
      <c r="Q10" s="123">
        <v>44185</v>
      </c>
      <c r="R10" s="123">
        <v>44185</v>
      </c>
      <c r="S10" s="123">
        <v>44185</v>
      </c>
      <c r="T10" s="123">
        <v>44173</v>
      </c>
      <c r="U10" s="123">
        <v>44171</v>
      </c>
      <c r="V10" s="123">
        <v>44164</v>
      </c>
      <c r="W10" s="123">
        <v>44163</v>
      </c>
      <c r="X10" s="123">
        <v>44163</v>
      </c>
      <c r="Y10" s="123">
        <v>44156</v>
      </c>
      <c r="Z10" s="123">
        <v>44156</v>
      </c>
      <c r="AA10" s="123">
        <v>44156</v>
      </c>
      <c r="AB10" s="123">
        <v>44150</v>
      </c>
      <c r="AC10" s="123">
        <v>44143</v>
      </c>
      <c r="AD10" s="123">
        <v>44142</v>
      </c>
      <c r="AE10" s="123">
        <v>44129</v>
      </c>
      <c r="AF10" s="123">
        <v>44128</v>
      </c>
      <c r="AG10" s="123">
        <v>44128</v>
      </c>
      <c r="AH10" s="123">
        <v>44122</v>
      </c>
      <c r="AI10" s="123">
        <v>44122</v>
      </c>
      <c r="AJ10" s="123">
        <v>44121</v>
      </c>
      <c r="AK10" s="123">
        <v>44122</v>
      </c>
      <c r="AL10" s="74">
        <v>44114</v>
      </c>
      <c r="AM10" s="123">
        <v>44114</v>
      </c>
      <c r="AN10" s="123">
        <v>44114</v>
      </c>
      <c r="AO10" s="123">
        <v>44108</v>
      </c>
      <c r="AP10" s="123">
        <v>44108</v>
      </c>
      <c r="AQ10" s="123">
        <v>44107</v>
      </c>
      <c r="AR10" s="123">
        <v>44100</v>
      </c>
      <c r="AS10" s="123">
        <v>44094</v>
      </c>
      <c r="AT10" s="123">
        <v>44094</v>
      </c>
      <c r="AU10" s="123">
        <v>44093</v>
      </c>
      <c r="AV10" s="123">
        <v>44093</v>
      </c>
      <c r="AW10" s="123">
        <v>44093</v>
      </c>
      <c r="AX10" s="123">
        <v>44086</v>
      </c>
      <c r="AY10" s="123">
        <v>44086</v>
      </c>
      <c r="AZ10" s="123">
        <v>44073</v>
      </c>
      <c r="BA10" s="123">
        <v>44058</v>
      </c>
      <c r="BB10" s="123">
        <v>44045</v>
      </c>
      <c r="BC10" s="123">
        <v>44045</v>
      </c>
      <c r="BD10" s="123">
        <v>44031</v>
      </c>
      <c r="BE10" s="123">
        <v>44038</v>
      </c>
      <c r="BF10" s="123">
        <v>44037</v>
      </c>
      <c r="BG10" s="123">
        <v>43897</v>
      </c>
      <c r="BH10" s="123">
        <v>43890</v>
      </c>
      <c r="BI10" s="123">
        <v>43889</v>
      </c>
      <c r="BJ10" s="123">
        <v>43883</v>
      </c>
      <c r="BK10" s="158">
        <v>43876</v>
      </c>
      <c r="BL10" s="123">
        <v>43870</v>
      </c>
      <c r="BM10" s="123">
        <v>43869</v>
      </c>
      <c r="BN10" s="158">
        <v>43869</v>
      </c>
      <c r="BO10" s="158">
        <v>43863</v>
      </c>
      <c r="BP10" s="158">
        <v>43863</v>
      </c>
      <c r="BQ10" s="158">
        <v>43855</v>
      </c>
      <c r="BR10" s="158">
        <v>43855</v>
      </c>
      <c r="BS10" s="158">
        <v>43849</v>
      </c>
      <c r="BT10" s="158">
        <v>43848</v>
      </c>
      <c r="BU10" s="158">
        <v>43848</v>
      </c>
      <c r="BV10" s="171">
        <v>43842</v>
      </c>
    </row>
    <row r="11" spans="1:74" s="10" customFormat="1" ht="12.75" customHeight="1" x14ac:dyDescent="0.25">
      <c r="A11" s="181"/>
      <c r="B11" s="181"/>
      <c r="C11" s="181"/>
      <c r="D11" s="181"/>
      <c r="E11" s="184"/>
      <c r="F11" s="185"/>
      <c r="G11" s="189">
        <v>1</v>
      </c>
      <c r="H11" s="189">
        <v>2</v>
      </c>
      <c r="I11" s="189">
        <v>3</v>
      </c>
      <c r="J11" s="189">
        <v>4</v>
      </c>
      <c r="K11" s="190">
        <v>5</v>
      </c>
      <c r="L11" s="11" t="s">
        <v>9</v>
      </c>
      <c r="M11" s="14" t="s">
        <v>10</v>
      </c>
      <c r="N11" s="13"/>
      <c r="O11" s="120" t="s">
        <v>16</v>
      </c>
      <c r="P11" s="120" t="s">
        <v>583</v>
      </c>
      <c r="Q11" s="172" t="s">
        <v>524</v>
      </c>
      <c r="R11" s="120" t="s">
        <v>584</v>
      </c>
      <c r="S11" s="120" t="s">
        <v>584</v>
      </c>
      <c r="T11" s="120" t="s">
        <v>11</v>
      </c>
      <c r="U11" s="120" t="s">
        <v>14</v>
      </c>
      <c r="V11" s="120" t="s">
        <v>580</v>
      </c>
      <c r="W11" s="120" t="s">
        <v>12</v>
      </c>
      <c r="X11" s="120" t="s">
        <v>16</v>
      </c>
      <c r="Y11" s="120" t="s">
        <v>573</v>
      </c>
      <c r="Z11" s="120" t="s">
        <v>329</v>
      </c>
      <c r="AA11" s="120" t="s">
        <v>524</v>
      </c>
      <c r="AB11" s="120" t="s">
        <v>16</v>
      </c>
      <c r="AC11" s="120" t="s">
        <v>16</v>
      </c>
      <c r="AD11" s="120" t="s">
        <v>12</v>
      </c>
      <c r="AE11" s="120" t="s">
        <v>483</v>
      </c>
      <c r="AF11" s="120" t="s">
        <v>475</v>
      </c>
      <c r="AG11" s="120" t="s">
        <v>476</v>
      </c>
      <c r="AH11" s="120" t="s">
        <v>336</v>
      </c>
      <c r="AI11" s="120" t="s">
        <v>491</v>
      </c>
      <c r="AJ11" s="120" t="s">
        <v>380</v>
      </c>
      <c r="AK11" s="120" t="s">
        <v>495</v>
      </c>
      <c r="AL11" s="120" t="s">
        <v>476</v>
      </c>
      <c r="AM11" s="120" t="s">
        <v>504</v>
      </c>
      <c r="AN11" s="120" t="s">
        <v>16</v>
      </c>
      <c r="AO11" s="120" t="s">
        <v>12</v>
      </c>
      <c r="AP11" s="120" t="s">
        <v>11</v>
      </c>
      <c r="AQ11" s="120" t="s">
        <v>12</v>
      </c>
      <c r="AR11" s="120" t="s">
        <v>13</v>
      </c>
      <c r="AS11" s="120" t="s">
        <v>15</v>
      </c>
      <c r="AT11" s="120" t="s">
        <v>11</v>
      </c>
      <c r="AU11" s="120" t="s">
        <v>523</v>
      </c>
      <c r="AV11" s="120" t="s">
        <v>336</v>
      </c>
      <c r="AW11" s="120" t="s">
        <v>524</v>
      </c>
      <c r="AX11" s="120" t="s">
        <v>12</v>
      </c>
      <c r="AY11" s="120" t="s">
        <v>476</v>
      </c>
      <c r="AZ11" s="120" t="s">
        <v>477</v>
      </c>
      <c r="BA11" s="120" t="s">
        <v>543</v>
      </c>
      <c r="BB11" s="120" t="s">
        <v>12</v>
      </c>
      <c r="BC11" s="120" t="s">
        <v>12</v>
      </c>
      <c r="BD11" s="120" t="s">
        <v>477</v>
      </c>
      <c r="BE11" s="120" t="s">
        <v>12</v>
      </c>
      <c r="BF11" s="120" t="s">
        <v>13</v>
      </c>
      <c r="BG11" s="120" t="s">
        <v>15</v>
      </c>
      <c r="BH11" s="120" t="s">
        <v>13</v>
      </c>
      <c r="BI11" s="120" t="s">
        <v>14</v>
      </c>
      <c r="BJ11" s="120" t="s">
        <v>15</v>
      </c>
      <c r="BK11" s="157" t="s">
        <v>12</v>
      </c>
      <c r="BL11" s="120" t="s">
        <v>12</v>
      </c>
      <c r="BM11" s="120"/>
      <c r="BN11" s="157" t="s">
        <v>12</v>
      </c>
      <c r="BO11" s="157" t="s">
        <v>370</v>
      </c>
      <c r="BP11" s="161" t="s">
        <v>422</v>
      </c>
      <c r="BQ11" s="161" t="s">
        <v>425</v>
      </c>
      <c r="BR11" s="161" t="s">
        <v>281</v>
      </c>
      <c r="BS11" s="161" t="s">
        <v>424</v>
      </c>
      <c r="BT11" s="161" t="s">
        <v>281</v>
      </c>
      <c r="BU11" s="161" t="s">
        <v>13</v>
      </c>
      <c r="BV11" s="157" t="s">
        <v>12</v>
      </c>
    </row>
    <row r="12" spans="1:74" s="10" customFormat="1" ht="12.75" customHeight="1" x14ac:dyDescent="0.25">
      <c r="A12" s="181"/>
      <c r="B12" s="181"/>
      <c r="C12" s="181"/>
      <c r="D12" s="181"/>
      <c r="E12" s="186"/>
      <c r="F12" s="187"/>
      <c r="G12" s="189"/>
      <c r="H12" s="189"/>
      <c r="I12" s="189"/>
      <c r="J12" s="189"/>
      <c r="K12" s="181"/>
      <c r="L12" s="17" t="s">
        <v>10</v>
      </c>
      <c r="M12" s="18" t="s">
        <v>17</v>
      </c>
      <c r="N12" s="19"/>
      <c r="O12" s="122" t="s">
        <v>29</v>
      </c>
      <c r="P12" s="122" t="s">
        <v>585</v>
      </c>
      <c r="Q12" s="173" t="s">
        <v>20</v>
      </c>
      <c r="R12" s="122" t="s">
        <v>24</v>
      </c>
      <c r="S12" s="122" t="s">
        <v>22</v>
      </c>
      <c r="T12" s="122" t="s">
        <v>345</v>
      </c>
      <c r="U12" s="122" t="s">
        <v>25</v>
      </c>
      <c r="V12" s="122" t="s">
        <v>22</v>
      </c>
      <c r="W12" s="122" t="s">
        <v>568</v>
      </c>
      <c r="X12" s="122" t="s">
        <v>28</v>
      </c>
      <c r="Y12" s="122" t="s">
        <v>24</v>
      </c>
      <c r="Z12" s="122" t="s">
        <v>389</v>
      </c>
      <c r="AA12" s="122" t="s">
        <v>23</v>
      </c>
      <c r="AB12" s="122" t="s">
        <v>30</v>
      </c>
      <c r="AC12" s="122" t="s">
        <v>27</v>
      </c>
      <c r="AD12" s="122" t="s">
        <v>561</v>
      </c>
      <c r="AE12" s="122" t="s">
        <v>482</v>
      </c>
      <c r="AF12" s="122" t="s">
        <v>349</v>
      </c>
      <c r="AG12" s="122" t="s">
        <v>20</v>
      </c>
      <c r="AH12" s="122" t="s">
        <v>296</v>
      </c>
      <c r="AI12" s="122" t="s">
        <v>10</v>
      </c>
      <c r="AJ12" s="122" t="s">
        <v>324</v>
      </c>
      <c r="AK12" s="122" t="s">
        <v>24</v>
      </c>
      <c r="AL12" s="122" t="s">
        <v>23</v>
      </c>
      <c r="AM12" s="122" t="s">
        <v>505</v>
      </c>
      <c r="AN12" s="122" t="s">
        <v>18</v>
      </c>
      <c r="AO12" s="122" t="s">
        <v>379</v>
      </c>
      <c r="AP12" s="122" t="s">
        <v>31</v>
      </c>
      <c r="AQ12" s="122" t="s">
        <v>509</v>
      </c>
      <c r="AR12" s="122" t="s">
        <v>21</v>
      </c>
      <c r="AS12" s="122" t="s">
        <v>519</v>
      </c>
      <c r="AT12" s="122" t="s">
        <v>300</v>
      </c>
      <c r="AU12" s="122" t="s">
        <v>18</v>
      </c>
      <c r="AV12" s="122" t="s">
        <v>21</v>
      </c>
      <c r="AW12" s="122" t="s">
        <v>19</v>
      </c>
      <c r="AX12" s="122" t="s">
        <v>527</v>
      </c>
      <c r="AY12" s="122" t="s">
        <v>19</v>
      </c>
      <c r="AZ12" s="122" t="s">
        <v>23</v>
      </c>
      <c r="BA12" s="122" t="s">
        <v>542</v>
      </c>
      <c r="BB12" s="122" t="s">
        <v>536</v>
      </c>
      <c r="BC12" s="122" t="s">
        <v>541</v>
      </c>
      <c r="BD12" s="122" t="s">
        <v>19</v>
      </c>
      <c r="BE12" s="122" t="s">
        <v>470</v>
      </c>
      <c r="BF12" s="122" t="s">
        <v>20</v>
      </c>
      <c r="BG12" s="122" t="s">
        <v>429</v>
      </c>
      <c r="BH12" s="122" t="s">
        <v>23</v>
      </c>
      <c r="BI12" s="122" t="s">
        <v>375</v>
      </c>
      <c r="BJ12" s="122" t="s">
        <v>404</v>
      </c>
      <c r="BK12" s="159" t="s">
        <v>413</v>
      </c>
      <c r="BL12" s="122" t="s">
        <v>417</v>
      </c>
      <c r="BM12" s="122" t="s">
        <v>427</v>
      </c>
      <c r="BN12" s="159" t="s">
        <v>421</v>
      </c>
      <c r="BO12" s="159" t="s">
        <v>66</v>
      </c>
      <c r="BP12" s="162" t="s">
        <v>78</v>
      </c>
      <c r="BQ12" s="162" t="s">
        <v>426</v>
      </c>
      <c r="BR12" s="162" t="s">
        <v>78</v>
      </c>
      <c r="BS12" s="162" t="s">
        <v>19</v>
      </c>
      <c r="BT12" s="162" t="s">
        <v>349</v>
      </c>
      <c r="BU12" s="162" t="s">
        <v>19</v>
      </c>
      <c r="BV12" s="159" t="s">
        <v>24</v>
      </c>
    </row>
    <row r="13" spans="1:74" ht="14.25" customHeight="1" x14ac:dyDescent="0.25">
      <c r="L13" s="22"/>
      <c r="N13" s="5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18"/>
    </row>
    <row r="14" spans="1:74" ht="14.1" customHeight="1" x14ac:dyDescent="0.25">
      <c r="A14" s="23">
        <f t="shared" ref="A14:A77" si="0">A13+1</f>
        <v>1</v>
      </c>
      <c r="B14" s="24" t="s">
        <v>32</v>
      </c>
      <c r="C14" s="25">
        <v>498</v>
      </c>
      <c r="D14" s="26" t="s">
        <v>26</v>
      </c>
      <c r="E14" s="27">
        <f t="shared" ref="E14:E77" si="1">MAX(O14:BF14)</f>
        <v>575</v>
      </c>
      <c r="F14" s="27" t="str">
        <f>VLOOKUP(E14,Tab!$A$2:$B$255,2,TRUE)</f>
        <v>A</v>
      </c>
      <c r="G14" s="28">
        <f t="shared" ref="G14:G77" si="2">LARGE(O14:BV14,1)</f>
        <v>582</v>
      </c>
      <c r="H14" s="28">
        <f t="shared" ref="H14:H77" si="3">LARGE(O14:BV14,2)</f>
        <v>580</v>
      </c>
      <c r="I14" s="28">
        <f t="shared" ref="I14:I77" si="4">LARGE(O14:BV14,3)</f>
        <v>578</v>
      </c>
      <c r="J14" s="28">
        <f t="shared" ref="J14:J77" si="5">LARGE(O14:BV14,4)</f>
        <v>575</v>
      </c>
      <c r="K14" s="28">
        <f t="shared" ref="K14:K77" si="6">LARGE(O14:BV14,5)</f>
        <v>573</v>
      </c>
      <c r="L14" s="29">
        <f t="shared" ref="L14:L77" si="7">SUM(G14:K14)</f>
        <v>2888</v>
      </c>
      <c r="M14" s="30">
        <f t="shared" ref="M14:M77" si="8">L14/5</f>
        <v>577.6</v>
      </c>
      <c r="N14" s="31"/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32">
        <v>0</v>
      </c>
      <c r="U14" s="32">
        <v>575</v>
      </c>
      <c r="V14" s="32">
        <v>0</v>
      </c>
      <c r="W14" s="32">
        <v>0</v>
      </c>
      <c r="X14" s="32">
        <v>0</v>
      </c>
      <c r="Y14" s="32">
        <v>0</v>
      </c>
      <c r="Z14" s="32">
        <v>0</v>
      </c>
      <c r="AA14" s="32">
        <v>0</v>
      </c>
      <c r="AB14" s="32">
        <v>0</v>
      </c>
      <c r="AC14" s="32">
        <v>0</v>
      </c>
      <c r="AD14" s="32">
        <v>0</v>
      </c>
      <c r="AE14" s="32">
        <v>0</v>
      </c>
      <c r="AF14" s="32">
        <v>0</v>
      </c>
      <c r="AG14" s="32">
        <v>0</v>
      </c>
      <c r="AH14" s="32">
        <v>0</v>
      </c>
      <c r="AI14" s="32">
        <v>0</v>
      </c>
      <c r="AJ14" s="32">
        <v>0</v>
      </c>
      <c r="AK14" s="32">
        <v>0</v>
      </c>
      <c r="AL14" s="32">
        <v>0</v>
      </c>
      <c r="AM14" s="32">
        <v>0</v>
      </c>
      <c r="AN14" s="32">
        <v>0</v>
      </c>
      <c r="AO14" s="32">
        <v>0</v>
      </c>
      <c r="AP14" s="32">
        <v>0</v>
      </c>
      <c r="AQ14" s="32">
        <v>0</v>
      </c>
      <c r="AR14" s="32">
        <v>0</v>
      </c>
      <c r="AS14" s="32">
        <v>0</v>
      </c>
      <c r="AT14" s="32">
        <v>0</v>
      </c>
      <c r="AU14" s="32">
        <v>0</v>
      </c>
      <c r="AV14" s="32">
        <v>0</v>
      </c>
      <c r="AW14" s="32">
        <v>0</v>
      </c>
      <c r="AX14" s="32">
        <v>0</v>
      </c>
      <c r="AY14" s="32">
        <v>0</v>
      </c>
      <c r="AZ14" s="32">
        <v>0</v>
      </c>
      <c r="BA14" s="32">
        <v>0</v>
      </c>
      <c r="BB14" s="32">
        <v>0</v>
      </c>
      <c r="BC14" s="32">
        <v>0</v>
      </c>
      <c r="BD14" s="32">
        <v>0</v>
      </c>
      <c r="BE14" s="32">
        <v>0</v>
      </c>
      <c r="BF14" s="32">
        <v>0</v>
      </c>
      <c r="BG14" s="32">
        <v>0</v>
      </c>
      <c r="BH14" s="32">
        <v>0</v>
      </c>
      <c r="BI14" s="32">
        <v>578</v>
      </c>
      <c r="BJ14" s="32">
        <v>0</v>
      </c>
      <c r="BK14" s="32">
        <v>573</v>
      </c>
      <c r="BL14" s="32">
        <v>0</v>
      </c>
      <c r="BM14" s="32">
        <v>580</v>
      </c>
      <c r="BN14" s="32">
        <v>0</v>
      </c>
      <c r="BO14" s="32">
        <v>0</v>
      </c>
      <c r="BP14" s="32">
        <v>0</v>
      </c>
      <c r="BQ14" s="32">
        <v>573</v>
      </c>
      <c r="BR14" s="32">
        <v>0</v>
      </c>
      <c r="BS14" s="32">
        <v>0</v>
      </c>
      <c r="BT14" s="32">
        <v>582</v>
      </c>
      <c r="BU14" s="32">
        <v>0</v>
      </c>
      <c r="BV14" s="33">
        <v>0</v>
      </c>
    </row>
    <row r="15" spans="1:74" ht="14.1" customHeight="1" x14ac:dyDescent="0.25">
      <c r="A15" s="23">
        <f t="shared" si="0"/>
        <v>2</v>
      </c>
      <c r="B15" s="34" t="s">
        <v>38</v>
      </c>
      <c r="C15" s="35">
        <v>10436</v>
      </c>
      <c r="D15" s="36" t="s">
        <v>39</v>
      </c>
      <c r="E15" s="27">
        <f t="shared" si="1"/>
        <v>576</v>
      </c>
      <c r="F15" s="27" t="str">
        <f>VLOOKUP(E15,Tab!$A$2:$B$255,2,TRUE)</f>
        <v>A</v>
      </c>
      <c r="G15" s="39">
        <f t="shared" si="2"/>
        <v>576</v>
      </c>
      <c r="H15" s="39">
        <f t="shared" si="3"/>
        <v>574</v>
      </c>
      <c r="I15" s="39">
        <f t="shared" si="4"/>
        <v>573</v>
      </c>
      <c r="J15" s="39">
        <f t="shared" si="5"/>
        <v>571</v>
      </c>
      <c r="K15" s="39">
        <f t="shared" si="6"/>
        <v>570</v>
      </c>
      <c r="L15" s="29">
        <f t="shared" si="7"/>
        <v>2864</v>
      </c>
      <c r="M15" s="30">
        <f t="shared" si="8"/>
        <v>572.79999999999995</v>
      </c>
      <c r="N15" s="31"/>
      <c r="O15" s="32">
        <v>0</v>
      </c>
      <c r="P15" s="32">
        <v>562</v>
      </c>
      <c r="Q15" s="32">
        <v>0</v>
      </c>
      <c r="R15" s="32">
        <v>0</v>
      </c>
      <c r="S15" s="32">
        <v>0</v>
      </c>
      <c r="T15" s="32">
        <v>0</v>
      </c>
      <c r="U15" s="32">
        <v>568</v>
      </c>
      <c r="V15" s="32">
        <v>0</v>
      </c>
      <c r="W15" s="32">
        <v>0</v>
      </c>
      <c r="X15" s="32">
        <v>576</v>
      </c>
      <c r="Y15" s="32">
        <v>0</v>
      </c>
      <c r="Z15" s="32">
        <v>0</v>
      </c>
      <c r="AA15" s="32">
        <v>0</v>
      </c>
      <c r="AB15" s="32">
        <v>0</v>
      </c>
      <c r="AC15" s="32">
        <v>564</v>
      </c>
      <c r="AD15" s="32">
        <v>0</v>
      </c>
      <c r="AE15" s="32">
        <v>0</v>
      </c>
      <c r="AF15" s="32">
        <v>569</v>
      </c>
      <c r="AG15" s="32">
        <v>0</v>
      </c>
      <c r="AH15" s="32">
        <v>0</v>
      </c>
      <c r="AI15" s="32">
        <v>571</v>
      </c>
      <c r="AJ15" s="32">
        <v>570</v>
      </c>
      <c r="AK15" s="32">
        <v>0</v>
      </c>
      <c r="AL15" s="32">
        <v>0</v>
      </c>
      <c r="AM15" s="32">
        <v>570</v>
      </c>
      <c r="AN15" s="32">
        <v>0</v>
      </c>
      <c r="AO15" s="32">
        <v>0</v>
      </c>
      <c r="AP15" s="32">
        <v>0</v>
      </c>
      <c r="AQ15" s="32">
        <v>568</v>
      </c>
      <c r="AR15" s="32">
        <v>0</v>
      </c>
      <c r="AS15" s="32">
        <v>569</v>
      </c>
      <c r="AT15" s="32">
        <v>0</v>
      </c>
      <c r="AU15" s="32">
        <v>0</v>
      </c>
      <c r="AV15" s="32">
        <v>0</v>
      </c>
      <c r="AW15" s="32">
        <v>0</v>
      </c>
      <c r="AX15" s="32">
        <v>0</v>
      </c>
      <c r="AY15" s="32">
        <v>0</v>
      </c>
      <c r="AZ15" s="32">
        <v>0</v>
      </c>
      <c r="BA15" s="32">
        <v>0</v>
      </c>
      <c r="BB15" s="32">
        <v>0</v>
      </c>
      <c r="BC15" s="32">
        <v>0</v>
      </c>
      <c r="BD15" s="32">
        <v>0</v>
      </c>
      <c r="BE15" s="32">
        <v>0</v>
      </c>
      <c r="BF15" s="32">
        <v>0</v>
      </c>
      <c r="BG15" s="32">
        <v>0</v>
      </c>
      <c r="BH15" s="32">
        <v>0</v>
      </c>
      <c r="BI15" s="32">
        <v>568</v>
      </c>
      <c r="BJ15" s="32">
        <v>0</v>
      </c>
      <c r="BK15" s="32">
        <v>574</v>
      </c>
      <c r="BL15" s="32">
        <v>0</v>
      </c>
      <c r="BM15" s="32">
        <v>573</v>
      </c>
      <c r="BN15" s="32">
        <v>0</v>
      </c>
      <c r="BO15" s="32">
        <v>568</v>
      </c>
      <c r="BP15" s="32">
        <v>0</v>
      </c>
      <c r="BQ15" s="32">
        <v>0</v>
      </c>
      <c r="BR15" s="32">
        <v>0</v>
      </c>
      <c r="BS15" s="32">
        <v>0</v>
      </c>
      <c r="BT15" s="32">
        <v>564</v>
      </c>
      <c r="BU15" s="32">
        <v>0</v>
      </c>
      <c r="BV15" s="33">
        <v>0</v>
      </c>
    </row>
    <row r="16" spans="1:74" ht="14.1" customHeight="1" x14ac:dyDescent="0.25">
      <c r="A16" s="23">
        <f t="shared" si="0"/>
        <v>3</v>
      </c>
      <c r="B16" s="37" t="s">
        <v>35</v>
      </c>
      <c r="C16" s="25">
        <v>1671</v>
      </c>
      <c r="D16" s="26" t="s">
        <v>36</v>
      </c>
      <c r="E16" s="27">
        <f t="shared" si="1"/>
        <v>571</v>
      </c>
      <c r="F16" s="27" t="str">
        <f>VLOOKUP(E16,Tab!$A$2:$B$255,2,TRUE)</f>
        <v>B</v>
      </c>
      <c r="G16" s="28">
        <f t="shared" si="2"/>
        <v>571</v>
      </c>
      <c r="H16" s="28">
        <f t="shared" si="3"/>
        <v>570</v>
      </c>
      <c r="I16" s="28">
        <f t="shared" si="4"/>
        <v>568</v>
      </c>
      <c r="J16" s="28">
        <f t="shared" si="5"/>
        <v>568</v>
      </c>
      <c r="K16" s="28">
        <f t="shared" si="6"/>
        <v>567</v>
      </c>
      <c r="L16" s="29">
        <f t="shared" si="7"/>
        <v>2844</v>
      </c>
      <c r="M16" s="30">
        <f t="shared" si="8"/>
        <v>568.79999999999995</v>
      </c>
      <c r="N16" s="31"/>
      <c r="O16" s="32">
        <v>0</v>
      </c>
      <c r="P16" s="32">
        <v>559</v>
      </c>
      <c r="Q16" s="32">
        <v>0</v>
      </c>
      <c r="R16" s="32">
        <v>0</v>
      </c>
      <c r="S16" s="32">
        <v>0</v>
      </c>
      <c r="T16" s="32">
        <v>0</v>
      </c>
      <c r="U16" s="32">
        <v>562</v>
      </c>
      <c r="V16" s="32">
        <v>0</v>
      </c>
      <c r="W16" s="32">
        <v>0</v>
      </c>
      <c r="X16" s="32">
        <v>552</v>
      </c>
      <c r="Y16" s="32">
        <v>0</v>
      </c>
      <c r="Z16" s="32">
        <v>0</v>
      </c>
      <c r="AA16" s="32">
        <v>0</v>
      </c>
      <c r="AB16" s="32">
        <v>0</v>
      </c>
      <c r="AC16" s="32">
        <v>0</v>
      </c>
      <c r="AD16" s="32">
        <v>0</v>
      </c>
      <c r="AE16" s="32">
        <v>0</v>
      </c>
      <c r="AF16" s="32">
        <v>561</v>
      </c>
      <c r="AG16" s="32">
        <v>0</v>
      </c>
      <c r="AH16" s="32">
        <v>0</v>
      </c>
      <c r="AI16" s="32">
        <v>571</v>
      </c>
      <c r="AJ16" s="32">
        <v>567</v>
      </c>
      <c r="AK16" s="32">
        <v>0</v>
      </c>
      <c r="AL16" s="32">
        <v>0</v>
      </c>
      <c r="AM16" s="32">
        <v>570</v>
      </c>
      <c r="AN16" s="32">
        <v>0</v>
      </c>
      <c r="AO16" s="32">
        <v>0</v>
      </c>
      <c r="AP16" s="32">
        <v>0</v>
      </c>
      <c r="AQ16" s="32">
        <v>0</v>
      </c>
      <c r="AR16" s="32">
        <v>0</v>
      </c>
      <c r="AS16" s="32">
        <v>0</v>
      </c>
      <c r="AT16" s="32">
        <v>0</v>
      </c>
      <c r="AU16" s="32">
        <v>0</v>
      </c>
      <c r="AV16" s="32">
        <v>0</v>
      </c>
      <c r="AW16" s="32">
        <v>0</v>
      </c>
      <c r="AX16" s="32">
        <v>0</v>
      </c>
      <c r="AY16" s="32">
        <v>0</v>
      </c>
      <c r="AZ16" s="32">
        <v>0</v>
      </c>
      <c r="BA16" s="32">
        <v>0</v>
      </c>
      <c r="BB16" s="32">
        <v>0</v>
      </c>
      <c r="BC16" s="32">
        <v>561</v>
      </c>
      <c r="BD16" s="32">
        <v>568</v>
      </c>
      <c r="BE16" s="32">
        <v>0</v>
      </c>
      <c r="BF16" s="32">
        <v>0</v>
      </c>
      <c r="BG16" s="32">
        <v>568</v>
      </c>
      <c r="BH16" s="32">
        <v>0</v>
      </c>
      <c r="BI16" s="32">
        <v>0</v>
      </c>
      <c r="BJ16" s="32">
        <v>0</v>
      </c>
      <c r="BK16" s="32">
        <v>560</v>
      </c>
      <c r="BL16" s="32">
        <v>0</v>
      </c>
      <c r="BM16" s="32">
        <v>556</v>
      </c>
      <c r="BN16" s="32">
        <v>0</v>
      </c>
      <c r="BO16" s="32">
        <v>566</v>
      </c>
      <c r="BP16" s="32">
        <v>0</v>
      </c>
      <c r="BQ16" s="32">
        <v>0</v>
      </c>
      <c r="BR16" s="32">
        <v>0</v>
      </c>
      <c r="BS16" s="32">
        <v>0</v>
      </c>
      <c r="BT16" s="32">
        <v>562</v>
      </c>
      <c r="BU16" s="32">
        <v>0</v>
      </c>
      <c r="BV16" s="33">
        <v>0</v>
      </c>
    </row>
    <row r="17" spans="1:74" ht="14.1" customHeight="1" x14ac:dyDescent="0.25">
      <c r="A17" s="23">
        <f t="shared" si="0"/>
        <v>4</v>
      </c>
      <c r="B17" s="37" t="s">
        <v>111</v>
      </c>
      <c r="C17" s="25">
        <v>602</v>
      </c>
      <c r="D17" s="26" t="s">
        <v>64</v>
      </c>
      <c r="E17" s="27">
        <f t="shared" si="1"/>
        <v>570</v>
      </c>
      <c r="F17" s="27" t="str">
        <f>VLOOKUP(E17,Tab!$A$2:$B$255,2,TRUE)</f>
        <v>B</v>
      </c>
      <c r="G17" s="28">
        <f t="shared" si="2"/>
        <v>571</v>
      </c>
      <c r="H17" s="28">
        <f t="shared" si="3"/>
        <v>570</v>
      </c>
      <c r="I17" s="28">
        <f t="shared" si="4"/>
        <v>566</v>
      </c>
      <c r="J17" s="28">
        <f t="shared" si="5"/>
        <v>566</v>
      </c>
      <c r="K17" s="28">
        <f t="shared" si="6"/>
        <v>565</v>
      </c>
      <c r="L17" s="29">
        <f t="shared" si="7"/>
        <v>2838</v>
      </c>
      <c r="M17" s="30">
        <f t="shared" si="8"/>
        <v>567.6</v>
      </c>
      <c r="N17" s="31"/>
      <c r="O17" s="32">
        <v>0</v>
      </c>
      <c r="P17" s="32">
        <v>558</v>
      </c>
      <c r="Q17" s="32">
        <v>0</v>
      </c>
      <c r="R17" s="32">
        <v>0</v>
      </c>
      <c r="S17" s="32">
        <v>0</v>
      </c>
      <c r="T17" s="32">
        <v>0</v>
      </c>
      <c r="U17" s="32">
        <v>565</v>
      </c>
      <c r="V17" s="32">
        <v>0</v>
      </c>
      <c r="W17" s="32">
        <v>0</v>
      </c>
      <c r="X17" s="32">
        <v>563</v>
      </c>
      <c r="Y17" s="32">
        <v>0</v>
      </c>
      <c r="Z17" s="32">
        <v>0</v>
      </c>
      <c r="AA17" s="32">
        <v>0</v>
      </c>
      <c r="AB17" s="32">
        <v>0</v>
      </c>
      <c r="AC17" s="32">
        <v>565</v>
      </c>
      <c r="AD17" s="32">
        <v>0</v>
      </c>
      <c r="AE17" s="32">
        <v>0</v>
      </c>
      <c r="AF17" s="32">
        <v>564</v>
      </c>
      <c r="AG17" s="32">
        <v>0</v>
      </c>
      <c r="AH17" s="32">
        <v>0</v>
      </c>
      <c r="AI17" s="32">
        <v>563</v>
      </c>
      <c r="AJ17" s="32">
        <v>563</v>
      </c>
      <c r="AK17" s="32">
        <v>0</v>
      </c>
      <c r="AL17" s="32">
        <v>0</v>
      </c>
      <c r="AM17" s="32">
        <v>570</v>
      </c>
      <c r="AN17" s="32">
        <v>0</v>
      </c>
      <c r="AO17" s="32">
        <v>0</v>
      </c>
      <c r="AP17" s="32">
        <v>0</v>
      </c>
      <c r="AQ17" s="32">
        <v>0</v>
      </c>
      <c r="AR17" s="32">
        <v>0</v>
      </c>
      <c r="AS17" s="32">
        <v>0</v>
      </c>
      <c r="AT17" s="32">
        <v>0</v>
      </c>
      <c r="AU17" s="32">
        <v>0</v>
      </c>
      <c r="AV17" s="32">
        <v>0</v>
      </c>
      <c r="AW17" s="32">
        <v>0</v>
      </c>
      <c r="AX17" s="32">
        <v>0</v>
      </c>
      <c r="AY17" s="32">
        <v>0</v>
      </c>
      <c r="AZ17" s="32">
        <v>0</v>
      </c>
      <c r="BA17" s="32">
        <v>0</v>
      </c>
      <c r="BB17" s="32">
        <v>0</v>
      </c>
      <c r="BC17" s="32">
        <v>0</v>
      </c>
      <c r="BD17" s="32">
        <v>0</v>
      </c>
      <c r="BE17" s="32">
        <v>0</v>
      </c>
      <c r="BF17" s="32">
        <v>0</v>
      </c>
      <c r="BG17" s="32">
        <v>565</v>
      </c>
      <c r="BH17" s="32">
        <v>0</v>
      </c>
      <c r="BI17" s="32">
        <v>0</v>
      </c>
      <c r="BJ17" s="32">
        <v>0</v>
      </c>
      <c r="BK17" s="32">
        <v>571</v>
      </c>
      <c r="BL17" s="32">
        <v>566</v>
      </c>
      <c r="BM17" s="32">
        <v>0</v>
      </c>
      <c r="BN17" s="32">
        <v>0</v>
      </c>
      <c r="BO17" s="32">
        <v>566</v>
      </c>
      <c r="BP17" s="32">
        <v>0</v>
      </c>
      <c r="BQ17" s="32">
        <v>0</v>
      </c>
      <c r="BR17" s="32">
        <v>0</v>
      </c>
      <c r="BS17" s="32">
        <v>0</v>
      </c>
      <c r="BT17" s="32">
        <v>0</v>
      </c>
      <c r="BU17" s="32">
        <v>0</v>
      </c>
      <c r="BV17" s="33">
        <v>0</v>
      </c>
    </row>
    <row r="18" spans="1:74" ht="14.1" customHeight="1" x14ac:dyDescent="0.25">
      <c r="A18" s="23">
        <f t="shared" si="0"/>
        <v>5</v>
      </c>
      <c r="B18" s="155" t="s">
        <v>40</v>
      </c>
      <c r="C18" s="35">
        <v>7139</v>
      </c>
      <c r="D18" s="40" t="s">
        <v>41</v>
      </c>
      <c r="E18" s="27">
        <f t="shared" si="1"/>
        <v>568</v>
      </c>
      <c r="F18" s="27" t="str">
        <f>VLOOKUP(E18,Tab!$A$2:$B$255,2,TRUE)</f>
        <v>C</v>
      </c>
      <c r="G18" s="28">
        <f t="shared" si="2"/>
        <v>570</v>
      </c>
      <c r="H18" s="28">
        <f t="shared" si="3"/>
        <v>568</v>
      </c>
      <c r="I18" s="28">
        <f t="shared" si="4"/>
        <v>568</v>
      </c>
      <c r="J18" s="28">
        <f t="shared" si="5"/>
        <v>567</v>
      </c>
      <c r="K18" s="28">
        <f t="shared" si="6"/>
        <v>564</v>
      </c>
      <c r="L18" s="29">
        <f t="shared" si="7"/>
        <v>2837</v>
      </c>
      <c r="M18" s="30">
        <f t="shared" si="8"/>
        <v>567.4</v>
      </c>
      <c r="N18" s="31"/>
      <c r="O18" s="32">
        <v>0</v>
      </c>
      <c r="P18" s="32">
        <v>0</v>
      </c>
      <c r="Q18" s="32">
        <v>568</v>
      </c>
      <c r="R18" s="32">
        <v>0</v>
      </c>
      <c r="S18" s="32">
        <v>0</v>
      </c>
      <c r="T18" s="32">
        <v>560</v>
      </c>
      <c r="U18" s="32">
        <v>564</v>
      </c>
      <c r="V18" s="32">
        <v>0</v>
      </c>
      <c r="W18" s="32">
        <v>0</v>
      </c>
      <c r="X18" s="32">
        <v>0</v>
      </c>
      <c r="Y18" s="32">
        <v>0</v>
      </c>
      <c r="Z18" s="32">
        <v>0</v>
      </c>
      <c r="AA18" s="32">
        <v>0</v>
      </c>
      <c r="AB18" s="32">
        <v>0</v>
      </c>
      <c r="AC18" s="32">
        <v>0</v>
      </c>
      <c r="AD18" s="32">
        <v>563</v>
      </c>
      <c r="AE18" s="32">
        <v>0</v>
      </c>
      <c r="AF18" s="32">
        <v>0</v>
      </c>
      <c r="AG18" s="32">
        <v>561</v>
      </c>
      <c r="AH18" s="32">
        <v>0</v>
      </c>
      <c r="AI18" s="32">
        <v>0</v>
      </c>
      <c r="AJ18" s="32">
        <v>567</v>
      </c>
      <c r="AK18" s="32">
        <v>0</v>
      </c>
      <c r="AL18" s="32">
        <v>568</v>
      </c>
      <c r="AM18" s="32">
        <v>0</v>
      </c>
      <c r="AN18" s="32">
        <v>0</v>
      </c>
      <c r="AO18" s="32">
        <v>0</v>
      </c>
      <c r="AP18" s="32">
        <v>0</v>
      </c>
      <c r="AQ18" s="32">
        <v>0</v>
      </c>
      <c r="AR18" s="32">
        <v>563</v>
      </c>
      <c r="AS18" s="32">
        <v>0</v>
      </c>
      <c r="AT18" s="32">
        <v>0</v>
      </c>
      <c r="AU18" s="32">
        <v>0</v>
      </c>
      <c r="AV18" s="32">
        <v>0</v>
      </c>
      <c r="AW18" s="32">
        <v>0</v>
      </c>
      <c r="AX18" s="32">
        <v>0</v>
      </c>
      <c r="AY18" s="32">
        <v>563</v>
      </c>
      <c r="AZ18" s="32">
        <v>0</v>
      </c>
      <c r="BA18" s="32">
        <v>0</v>
      </c>
      <c r="BB18" s="32">
        <v>0</v>
      </c>
      <c r="BC18" s="32">
        <v>0</v>
      </c>
      <c r="BD18" s="32">
        <v>0</v>
      </c>
      <c r="BE18" s="32">
        <v>0</v>
      </c>
      <c r="BF18" s="32">
        <v>0</v>
      </c>
      <c r="BG18" s="32">
        <v>0</v>
      </c>
      <c r="BH18" s="32">
        <v>570</v>
      </c>
      <c r="BI18" s="32">
        <v>0</v>
      </c>
      <c r="BJ18" s="32">
        <v>556</v>
      </c>
      <c r="BK18" s="32">
        <v>0</v>
      </c>
      <c r="BL18" s="32">
        <v>560</v>
      </c>
      <c r="BM18" s="32">
        <v>0</v>
      </c>
      <c r="BN18" s="32">
        <v>0</v>
      </c>
      <c r="BO18" s="32">
        <v>0</v>
      </c>
      <c r="BP18" s="32">
        <v>0</v>
      </c>
      <c r="BQ18" s="32">
        <v>0</v>
      </c>
      <c r="BR18" s="32">
        <v>561</v>
      </c>
      <c r="BS18" s="32">
        <v>0</v>
      </c>
      <c r="BT18" s="32">
        <v>0</v>
      </c>
      <c r="BU18" s="32">
        <v>562</v>
      </c>
      <c r="BV18" s="33">
        <v>0</v>
      </c>
    </row>
    <row r="19" spans="1:74" ht="14.1" customHeight="1" x14ac:dyDescent="0.25">
      <c r="A19" s="23">
        <f t="shared" si="0"/>
        <v>6</v>
      </c>
      <c r="B19" s="37" t="s">
        <v>43</v>
      </c>
      <c r="C19" s="25">
        <v>633</v>
      </c>
      <c r="D19" s="38" t="s">
        <v>26</v>
      </c>
      <c r="E19" s="27">
        <f t="shared" si="1"/>
        <v>574</v>
      </c>
      <c r="F19" s="27" t="str">
        <f>VLOOKUP(E19,Tab!$A$2:$B$255,2,TRUE)</f>
        <v>A</v>
      </c>
      <c r="G19" s="28">
        <f t="shared" si="2"/>
        <v>574</v>
      </c>
      <c r="H19" s="28">
        <f t="shared" si="3"/>
        <v>567</v>
      </c>
      <c r="I19" s="28">
        <f t="shared" si="4"/>
        <v>567</v>
      </c>
      <c r="J19" s="28">
        <f t="shared" si="5"/>
        <v>563</v>
      </c>
      <c r="K19" s="28">
        <f t="shared" si="6"/>
        <v>562</v>
      </c>
      <c r="L19" s="29">
        <f t="shared" si="7"/>
        <v>2833</v>
      </c>
      <c r="M19" s="30">
        <f t="shared" si="8"/>
        <v>566.6</v>
      </c>
      <c r="N19" s="31"/>
      <c r="O19" s="32">
        <v>0</v>
      </c>
      <c r="P19" s="32">
        <v>551</v>
      </c>
      <c r="Q19" s="32">
        <v>0</v>
      </c>
      <c r="R19" s="32">
        <v>0</v>
      </c>
      <c r="S19" s="32">
        <v>0</v>
      </c>
      <c r="T19" s="32">
        <v>0</v>
      </c>
      <c r="U19" s="32">
        <v>560</v>
      </c>
      <c r="V19" s="32">
        <v>0</v>
      </c>
      <c r="W19" s="32">
        <v>0</v>
      </c>
      <c r="X19" s="32">
        <v>561</v>
      </c>
      <c r="Y19" s="32">
        <v>0</v>
      </c>
      <c r="Z19" s="32">
        <v>0</v>
      </c>
      <c r="AA19" s="32">
        <v>0</v>
      </c>
      <c r="AB19" s="32">
        <v>0</v>
      </c>
      <c r="AC19" s="32">
        <v>567</v>
      </c>
      <c r="AD19" s="32">
        <v>0</v>
      </c>
      <c r="AE19" s="32">
        <v>0</v>
      </c>
      <c r="AF19" s="32">
        <v>562</v>
      </c>
      <c r="AG19" s="32">
        <v>0</v>
      </c>
      <c r="AH19" s="32">
        <v>0</v>
      </c>
      <c r="AI19" s="32">
        <v>0</v>
      </c>
      <c r="AJ19" s="32">
        <v>567</v>
      </c>
      <c r="AK19" s="32">
        <v>0</v>
      </c>
      <c r="AL19" s="32">
        <v>0</v>
      </c>
      <c r="AM19" s="32">
        <v>0</v>
      </c>
      <c r="AN19" s="32">
        <v>0</v>
      </c>
      <c r="AO19" s="32">
        <v>0</v>
      </c>
      <c r="AP19" s="32">
        <v>0</v>
      </c>
      <c r="AQ19" s="32">
        <v>574</v>
      </c>
      <c r="AR19" s="32">
        <v>0</v>
      </c>
      <c r="AS19" s="32">
        <v>555</v>
      </c>
      <c r="AT19" s="32">
        <v>0</v>
      </c>
      <c r="AU19" s="32">
        <v>0</v>
      </c>
      <c r="AV19" s="32">
        <v>0</v>
      </c>
      <c r="AW19" s="32">
        <v>0</v>
      </c>
      <c r="AX19" s="32">
        <v>0</v>
      </c>
      <c r="AY19" s="32">
        <v>540</v>
      </c>
      <c r="AZ19" s="32">
        <v>0</v>
      </c>
      <c r="BA19" s="32">
        <v>0</v>
      </c>
      <c r="BB19" s="32">
        <v>0</v>
      </c>
      <c r="BC19" s="32">
        <v>0</v>
      </c>
      <c r="BD19" s="32">
        <v>0</v>
      </c>
      <c r="BE19" s="32">
        <v>0</v>
      </c>
      <c r="BF19" s="32">
        <v>0</v>
      </c>
      <c r="BG19" s="32">
        <v>563</v>
      </c>
      <c r="BH19" s="32">
        <v>0</v>
      </c>
      <c r="BI19" s="32">
        <v>0</v>
      </c>
      <c r="BJ19" s="32">
        <v>0</v>
      </c>
      <c r="BK19" s="32">
        <v>0</v>
      </c>
      <c r="BL19" s="32">
        <v>0</v>
      </c>
      <c r="BM19" s="32">
        <v>0</v>
      </c>
      <c r="BN19" s="32">
        <v>0</v>
      </c>
      <c r="BO19" s="32">
        <v>554</v>
      </c>
      <c r="BP19" s="32">
        <v>0</v>
      </c>
      <c r="BQ19" s="32">
        <v>0</v>
      </c>
      <c r="BR19" s="32">
        <v>0</v>
      </c>
      <c r="BS19" s="32">
        <v>0</v>
      </c>
      <c r="BT19" s="32">
        <v>560</v>
      </c>
      <c r="BU19" s="32">
        <v>0</v>
      </c>
      <c r="BV19" s="33">
        <v>0</v>
      </c>
    </row>
    <row r="20" spans="1:74" ht="14.1" customHeight="1" x14ac:dyDescent="0.25">
      <c r="A20" s="23">
        <f t="shared" si="0"/>
        <v>7</v>
      </c>
      <c r="B20" s="45" t="s">
        <v>42</v>
      </c>
      <c r="C20" s="35">
        <v>9676</v>
      </c>
      <c r="D20" s="156" t="s">
        <v>36</v>
      </c>
      <c r="E20" s="27">
        <f t="shared" si="1"/>
        <v>566</v>
      </c>
      <c r="F20" s="27" t="str">
        <f>VLOOKUP(E20,Tab!$A$2:$B$255,2,TRUE)</f>
        <v>C</v>
      </c>
      <c r="G20" s="28">
        <f t="shared" si="2"/>
        <v>566</v>
      </c>
      <c r="H20" s="28">
        <f t="shared" si="3"/>
        <v>564</v>
      </c>
      <c r="I20" s="28">
        <f t="shared" si="4"/>
        <v>564</v>
      </c>
      <c r="J20" s="28">
        <f t="shared" si="5"/>
        <v>562</v>
      </c>
      <c r="K20" s="28">
        <f t="shared" si="6"/>
        <v>560</v>
      </c>
      <c r="L20" s="29">
        <f t="shared" si="7"/>
        <v>2816</v>
      </c>
      <c r="M20" s="30">
        <f t="shared" si="8"/>
        <v>563.20000000000005</v>
      </c>
      <c r="N20" s="31"/>
      <c r="O20" s="32">
        <v>0</v>
      </c>
      <c r="P20" s="32">
        <v>558</v>
      </c>
      <c r="Q20" s="32">
        <v>0</v>
      </c>
      <c r="R20" s="32">
        <v>0</v>
      </c>
      <c r="S20" s="32">
        <v>0</v>
      </c>
      <c r="T20" s="32">
        <v>0</v>
      </c>
      <c r="U20" s="32">
        <v>551</v>
      </c>
      <c r="V20" s="32">
        <v>0</v>
      </c>
      <c r="W20" s="32">
        <v>0</v>
      </c>
      <c r="X20" s="32">
        <v>558</v>
      </c>
      <c r="Y20" s="32">
        <v>0</v>
      </c>
      <c r="Z20" s="32">
        <v>0</v>
      </c>
      <c r="AA20" s="32">
        <v>0</v>
      </c>
      <c r="AB20" s="32">
        <v>0</v>
      </c>
      <c r="AC20" s="32">
        <v>564</v>
      </c>
      <c r="AD20" s="32">
        <v>0</v>
      </c>
      <c r="AE20" s="32">
        <v>0</v>
      </c>
      <c r="AF20" s="32">
        <v>566</v>
      </c>
      <c r="AG20" s="32">
        <v>0</v>
      </c>
      <c r="AH20" s="32">
        <v>0</v>
      </c>
      <c r="AI20" s="32">
        <v>564</v>
      </c>
      <c r="AJ20" s="32">
        <v>549</v>
      </c>
      <c r="AK20" s="32">
        <v>0</v>
      </c>
      <c r="AL20" s="32">
        <v>0</v>
      </c>
      <c r="AM20" s="32">
        <v>552</v>
      </c>
      <c r="AN20" s="32">
        <v>0</v>
      </c>
      <c r="AO20" s="32">
        <v>0</v>
      </c>
      <c r="AP20" s="32">
        <v>0</v>
      </c>
      <c r="AQ20" s="32">
        <v>558</v>
      </c>
      <c r="AR20" s="32">
        <v>0</v>
      </c>
      <c r="AS20" s="32">
        <v>557</v>
      </c>
      <c r="AT20" s="32">
        <v>0</v>
      </c>
      <c r="AU20" s="32">
        <v>0</v>
      </c>
      <c r="AV20" s="32">
        <v>0</v>
      </c>
      <c r="AW20" s="32">
        <v>0</v>
      </c>
      <c r="AX20" s="32">
        <v>0</v>
      </c>
      <c r="AY20" s="32">
        <v>0</v>
      </c>
      <c r="AZ20" s="32">
        <v>0</v>
      </c>
      <c r="BA20" s="32">
        <v>0</v>
      </c>
      <c r="BB20" s="32">
        <v>0</v>
      </c>
      <c r="BC20" s="32">
        <v>0</v>
      </c>
      <c r="BD20" s="32">
        <v>0</v>
      </c>
      <c r="BE20" s="32">
        <v>559</v>
      </c>
      <c r="BF20" s="32">
        <v>0</v>
      </c>
      <c r="BG20" s="32">
        <v>560</v>
      </c>
      <c r="BH20" s="32">
        <v>0</v>
      </c>
      <c r="BI20" s="32">
        <v>0</v>
      </c>
      <c r="BJ20" s="32">
        <v>0</v>
      </c>
      <c r="BK20" s="32">
        <v>556</v>
      </c>
      <c r="BL20" s="32">
        <v>547</v>
      </c>
      <c r="BM20" s="32">
        <v>0</v>
      </c>
      <c r="BN20" s="32">
        <v>0</v>
      </c>
      <c r="BO20" s="32">
        <v>562</v>
      </c>
      <c r="BP20" s="32">
        <v>0</v>
      </c>
      <c r="BQ20" s="32">
        <v>0</v>
      </c>
      <c r="BR20" s="32">
        <v>0</v>
      </c>
      <c r="BS20" s="32">
        <v>0</v>
      </c>
      <c r="BT20" s="32">
        <v>558</v>
      </c>
      <c r="BU20" s="32">
        <v>0</v>
      </c>
      <c r="BV20" s="33">
        <v>0</v>
      </c>
    </row>
    <row r="21" spans="1:74" ht="14.1" customHeight="1" x14ac:dyDescent="0.25">
      <c r="A21" s="23">
        <f t="shared" si="0"/>
        <v>8</v>
      </c>
      <c r="B21" s="155" t="s">
        <v>54</v>
      </c>
      <c r="C21" s="35">
        <v>881</v>
      </c>
      <c r="D21" s="154" t="s">
        <v>34</v>
      </c>
      <c r="E21" s="27">
        <f t="shared" si="1"/>
        <v>568</v>
      </c>
      <c r="F21" s="27" t="str">
        <f>VLOOKUP(E21,Tab!$A$2:$B$255,2,TRUE)</f>
        <v>C</v>
      </c>
      <c r="G21" s="28">
        <f t="shared" si="2"/>
        <v>568</v>
      </c>
      <c r="H21" s="28">
        <f t="shared" si="3"/>
        <v>562</v>
      </c>
      <c r="I21" s="28">
        <f t="shared" si="4"/>
        <v>562</v>
      </c>
      <c r="J21" s="28">
        <f t="shared" si="5"/>
        <v>560</v>
      </c>
      <c r="K21" s="28">
        <f t="shared" si="6"/>
        <v>560</v>
      </c>
      <c r="L21" s="29">
        <f t="shared" si="7"/>
        <v>2812</v>
      </c>
      <c r="M21" s="30">
        <f t="shared" si="8"/>
        <v>562.4</v>
      </c>
      <c r="N21" s="31"/>
      <c r="O21" s="32">
        <v>0</v>
      </c>
      <c r="P21" s="32">
        <v>559</v>
      </c>
      <c r="Q21" s="32">
        <v>0</v>
      </c>
      <c r="R21" s="32">
        <v>0</v>
      </c>
      <c r="S21" s="32">
        <v>0</v>
      </c>
      <c r="T21" s="32">
        <v>0</v>
      </c>
      <c r="U21" s="32">
        <v>560</v>
      </c>
      <c r="V21" s="32">
        <v>0</v>
      </c>
      <c r="W21" s="32">
        <v>0</v>
      </c>
      <c r="X21" s="32">
        <v>562</v>
      </c>
      <c r="Y21" s="32">
        <v>0</v>
      </c>
      <c r="Z21" s="32">
        <v>0</v>
      </c>
      <c r="AA21" s="32">
        <v>0</v>
      </c>
      <c r="AB21" s="32">
        <v>0</v>
      </c>
      <c r="AC21" s="32">
        <v>558</v>
      </c>
      <c r="AD21" s="32">
        <v>0</v>
      </c>
      <c r="AE21" s="32">
        <v>0</v>
      </c>
      <c r="AF21" s="32">
        <v>555</v>
      </c>
      <c r="AG21" s="32">
        <v>0</v>
      </c>
      <c r="AH21" s="32">
        <v>0</v>
      </c>
      <c r="AI21" s="32">
        <v>0</v>
      </c>
      <c r="AJ21" s="32">
        <v>552</v>
      </c>
      <c r="AK21" s="32">
        <v>0</v>
      </c>
      <c r="AL21" s="32">
        <v>0</v>
      </c>
      <c r="AM21" s="32">
        <v>552</v>
      </c>
      <c r="AN21" s="32">
        <v>0</v>
      </c>
      <c r="AO21" s="32">
        <v>0</v>
      </c>
      <c r="AP21" s="32">
        <v>0</v>
      </c>
      <c r="AQ21" s="32">
        <v>568</v>
      </c>
      <c r="AR21" s="32">
        <v>0</v>
      </c>
      <c r="AS21" s="32">
        <v>541</v>
      </c>
      <c r="AT21" s="32">
        <v>0</v>
      </c>
      <c r="AU21" s="32">
        <v>0</v>
      </c>
      <c r="AV21" s="32">
        <v>0</v>
      </c>
      <c r="AW21" s="32">
        <v>0</v>
      </c>
      <c r="AX21" s="32">
        <v>0</v>
      </c>
      <c r="AY21" s="32">
        <v>560</v>
      </c>
      <c r="AZ21" s="32">
        <v>0</v>
      </c>
      <c r="BA21" s="32">
        <v>0</v>
      </c>
      <c r="BB21" s="32">
        <v>0</v>
      </c>
      <c r="BC21" s="32">
        <v>0</v>
      </c>
      <c r="BD21" s="32">
        <v>0</v>
      </c>
      <c r="BE21" s="32">
        <v>0</v>
      </c>
      <c r="BF21" s="32">
        <v>0</v>
      </c>
      <c r="BG21" s="32">
        <v>560</v>
      </c>
      <c r="BH21" s="32">
        <v>0</v>
      </c>
      <c r="BI21" s="32">
        <v>0</v>
      </c>
      <c r="BJ21" s="32">
        <v>0</v>
      </c>
      <c r="BK21" s="32">
        <v>558</v>
      </c>
      <c r="BL21" s="32">
        <v>558</v>
      </c>
      <c r="BM21" s="32">
        <v>0</v>
      </c>
      <c r="BN21" s="32">
        <v>0</v>
      </c>
      <c r="BO21" s="32">
        <v>562</v>
      </c>
      <c r="BP21" s="32">
        <v>0</v>
      </c>
      <c r="BQ21" s="32">
        <v>0</v>
      </c>
      <c r="BR21" s="32">
        <v>0</v>
      </c>
      <c r="BS21" s="32">
        <v>0</v>
      </c>
      <c r="BT21" s="32">
        <v>556</v>
      </c>
      <c r="BU21" s="32">
        <v>0</v>
      </c>
      <c r="BV21" s="33">
        <v>0</v>
      </c>
    </row>
    <row r="22" spans="1:74" s="5" customFormat="1" ht="14.1" customHeight="1" x14ac:dyDescent="0.25">
      <c r="A22" s="23">
        <f t="shared" si="0"/>
        <v>9</v>
      </c>
      <c r="B22" s="155" t="s">
        <v>37</v>
      </c>
      <c r="C22" s="35">
        <v>10792</v>
      </c>
      <c r="D22" s="38" t="s">
        <v>26</v>
      </c>
      <c r="E22" s="27">
        <f t="shared" si="1"/>
        <v>567</v>
      </c>
      <c r="F22" s="27" t="str">
        <f>VLOOKUP(E22,Tab!$A$2:$B$255,2,TRUE)</f>
        <v>C</v>
      </c>
      <c r="G22" s="28">
        <f t="shared" si="2"/>
        <v>567</v>
      </c>
      <c r="H22" s="28">
        <f t="shared" si="3"/>
        <v>561</v>
      </c>
      <c r="I22" s="28">
        <f t="shared" si="4"/>
        <v>561</v>
      </c>
      <c r="J22" s="28">
        <f t="shared" si="5"/>
        <v>559</v>
      </c>
      <c r="K22" s="28">
        <f t="shared" si="6"/>
        <v>558</v>
      </c>
      <c r="L22" s="29">
        <f t="shared" si="7"/>
        <v>2806</v>
      </c>
      <c r="M22" s="30">
        <f t="shared" si="8"/>
        <v>561.20000000000005</v>
      </c>
      <c r="N22" s="31"/>
      <c r="O22" s="32">
        <v>0</v>
      </c>
      <c r="P22" s="32">
        <v>561</v>
      </c>
      <c r="Q22" s="32">
        <v>0</v>
      </c>
      <c r="R22" s="32">
        <v>0</v>
      </c>
      <c r="S22" s="32">
        <v>0</v>
      </c>
      <c r="T22" s="32">
        <v>0</v>
      </c>
      <c r="U22" s="32">
        <v>558</v>
      </c>
      <c r="V22" s="32">
        <v>0</v>
      </c>
      <c r="W22" s="32">
        <v>0</v>
      </c>
      <c r="X22" s="32">
        <v>567</v>
      </c>
      <c r="Y22" s="32">
        <v>0</v>
      </c>
      <c r="Z22" s="32">
        <v>0</v>
      </c>
      <c r="AA22" s="32">
        <v>0</v>
      </c>
      <c r="AB22" s="32">
        <v>0</v>
      </c>
      <c r="AC22" s="32">
        <v>559</v>
      </c>
      <c r="AD22" s="32">
        <v>0</v>
      </c>
      <c r="AE22" s="32">
        <v>0</v>
      </c>
      <c r="AF22" s="32">
        <v>0</v>
      </c>
      <c r="AG22" s="32">
        <v>0</v>
      </c>
      <c r="AH22" s="32">
        <v>0</v>
      </c>
      <c r="AI22" s="32">
        <v>561</v>
      </c>
      <c r="AJ22" s="32">
        <v>550</v>
      </c>
      <c r="AK22" s="32">
        <v>0</v>
      </c>
      <c r="AL22" s="32">
        <v>0</v>
      </c>
      <c r="AM22" s="32">
        <v>0</v>
      </c>
      <c r="AN22" s="32">
        <v>0</v>
      </c>
      <c r="AO22" s="32">
        <v>0</v>
      </c>
      <c r="AP22" s="32">
        <v>0</v>
      </c>
      <c r="AQ22" s="32">
        <v>0</v>
      </c>
      <c r="AR22" s="32">
        <v>0</v>
      </c>
      <c r="AS22" s="32">
        <v>0</v>
      </c>
      <c r="AT22" s="32">
        <v>0</v>
      </c>
      <c r="AU22" s="32">
        <v>0</v>
      </c>
      <c r="AV22" s="32">
        <v>0</v>
      </c>
      <c r="AW22" s="32">
        <v>0</v>
      </c>
      <c r="AX22" s="32">
        <v>0</v>
      </c>
      <c r="AY22" s="32">
        <v>0</v>
      </c>
      <c r="AZ22" s="32">
        <v>0</v>
      </c>
      <c r="BA22" s="32">
        <v>0</v>
      </c>
      <c r="BB22" s="32">
        <v>0</v>
      </c>
      <c r="BC22" s="32">
        <v>0</v>
      </c>
      <c r="BD22" s="32">
        <v>0</v>
      </c>
      <c r="BE22" s="32">
        <v>0</v>
      </c>
      <c r="BF22" s="32">
        <v>0</v>
      </c>
      <c r="BG22" s="32">
        <v>0</v>
      </c>
      <c r="BH22" s="32">
        <v>0</v>
      </c>
      <c r="BI22" s="32">
        <v>0</v>
      </c>
      <c r="BJ22" s="32">
        <v>0</v>
      </c>
      <c r="BK22" s="32">
        <v>0</v>
      </c>
      <c r="BL22" s="32">
        <v>0</v>
      </c>
      <c r="BM22" s="32">
        <v>0</v>
      </c>
      <c r="BN22" s="32">
        <v>0</v>
      </c>
      <c r="BO22" s="32">
        <v>0</v>
      </c>
      <c r="BP22" s="32">
        <v>0</v>
      </c>
      <c r="BQ22" s="32">
        <v>0</v>
      </c>
      <c r="BR22" s="32">
        <v>0</v>
      </c>
      <c r="BS22" s="32">
        <v>0</v>
      </c>
      <c r="BT22" s="32">
        <v>0</v>
      </c>
      <c r="BU22" s="32">
        <v>0</v>
      </c>
      <c r="BV22" s="33">
        <v>0</v>
      </c>
    </row>
    <row r="23" spans="1:74" ht="14.1" customHeight="1" x14ac:dyDescent="0.25">
      <c r="A23" s="23">
        <f t="shared" si="0"/>
        <v>10</v>
      </c>
      <c r="B23" s="43" t="s">
        <v>120</v>
      </c>
      <c r="C23" s="35">
        <v>14112</v>
      </c>
      <c r="D23" s="40" t="s">
        <v>358</v>
      </c>
      <c r="E23" s="27">
        <f t="shared" si="1"/>
        <v>563</v>
      </c>
      <c r="F23" s="27" t="str">
        <f>VLOOKUP(E23,Tab!$A$2:$B$255,2,TRUE)</f>
        <v>Não</v>
      </c>
      <c r="G23" s="28">
        <f t="shared" si="2"/>
        <v>563</v>
      </c>
      <c r="H23" s="28">
        <f t="shared" si="3"/>
        <v>562</v>
      </c>
      <c r="I23" s="28">
        <f t="shared" si="4"/>
        <v>562</v>
      </c>
      <c r="J23" s="28">
        <f t="shared" si="5"/>
        <v>560</v>
      </c>
      <c r="K23" s="28">
        <f t="shared" si="6"/>
        <v>558</v>
      </c>
      <c r="L23" s="29">
        <f t="shared" si="7"/>
        <v>2805</v>
      </c>
      <c r="M23" s="30">
        <f t="shared" si="8"/>
        <v>561</v>
      </c>
      <c r="N23" s="31"/>
      <c r="O23" s="32">
        <v>549</v>
      </c>
      <c r="P23" s="32">
        <v>0</v>
      </c>
      <c r="Q23" s="32">
        <v>558</v>
      </c>
      <c r="R23" s="32">
        <v>0</v>
      </c>
      <c r="S23" s="32">
        <v>0</v>
      </c>
      <c r="T23" s="32">
        <v>553</v>
      </c>
      <c r="U23" s="32">
        <v>542</v>
      </c>
      <c r="V23" s="32">
        <v>0</v>
      </c>
      <c r="W23" s="32">
        <v>555</v>
      </c>
      <c r="X23" s="32">
        <v>0</v>
      </c>
      <c r="Y23" s="32">
        <v>0</v>
      </c>
      <c r="Z23" s="32">
        <v>0</v>
      </c>
      <c r="AA23" s="32">
        <v>557</v>
      </c>
      <c r="AB23" s="32">
        <v>0</v>
      </c>
      <c r="AC23" s="32">
        <v>0</v>
      </c>
      <c r="AD23" s="32">
        <v>563</v>
      </c>
      <c r="AE23" s="32">
        <v>0</v>
      </c>
      <c r="AF23" s="32">
        <v>0</v>
      </c>
      <c r="AG23" s="32">
        <v>0</v>
      </c>
      <c r="AH23" s="32">
        <v>0</v>
      </c>
      <c r="AI23" s="32">
        <v>0</v>
      </c>
      <c r="AJ23" s="32">
        <v>0</v>
      </c>
      <c r="AK23" s="32">
        <v>0</v>
      </c>
      <c r="AL23" s="32">
        <v>0</v>
      </c>
      <c r="AM23" s="32">
        <v>0</v>
      </c>
      <c r="AN23" s="32">
        <v>0</v>
      </c>
      <c r="AO23" s="32">
        <v>0</v>
      </c>
      <c r="AP23" s="32">
        <v>0</v>
      </c>
      <c r="AQ23" s="32">
        <v>0</v>
      </c>
      <c r="AR23" s="32">
        <v>0</v>
      </c>
      <c r="AS23" s="32">
        <v>0</v>
      </c>
      <c r="AT23" s="32">
        <v>0</v>
      </c>
      <c r="AU23" s="32">
        <v>0</v>
      </c>
      <c r="AV23" s="32">
        <v>0</v>
      </c>
      <c r="AW23" s="32">
        <v>0</v>
      </c>
      <c r="AX23" s="32">
        <v>0</v>
      </c>
      <c r="AY23" s="32">
        <v>0</v>
      </c>
      <c r="AZ23" s="32">
        <v>0</v>
      </c>
      <c r="BA23" s="32">
        <v>0</v>
      </c>
      <c r="BB23" s="32">
        <v>0</v>
      </c>
      <c r="BC23" s="32">
        <v>556</v>
      </c>
      <c r="BD23" s="32">
        <v>562</v>
      </c>
      <c r="BE23" s="32">
        <v>0</v>
      </c>
      <c r="BF23" s="32">
        <v>555</v>
      </c>
      <c r="BG23" s="32">
        <v>0</v>
      </c>
      <c r="BH23" s="32">
        <v>562</v>
      </c>
      <c r="BI23" s="32">
        <v>0</v>
      </c>
      <c r="BJ23" s="32">
        <v>557</v>
      </c>
      <c r="BK23" s="32">
        <v>0</v>
      </c>
      <c r="BL23" s="32">
        <v>0</v>
      </c>
      <c r="BM23" s="32">
        <v>0</v>
      </c>
      <c r="BN23" s="32">
        <v>560</v>
      </c>
      <c r="BO23" s="32">
        <v>0</v>
      </c>
      <c r="BP23" s="32">
        <v>0</v>
      </c>
      <c r="BQ23" s="32">
        <v>0</v>
      </c>
      <c r="BR23" s="32">
        <v>0</v>
      </c>
      <c r="BS23" s="32">
        <v>0</v>
      </c>
      <c r="BT23" s="32">
        <v>554</v>
      </c>
      <c r="BU23" s="32">
        <v>0</v>
      </c>
      <c r="BV23" s="33">
        <v>0</v>
      </c>
    </row>
    <row r="24" spans="1:74" ht="14.1" customHeight="1" x14ac:dyDescent="0.25">
      <c r="A24" s="23">
        <f t="shared" si="0"/>
        <v>11</v>
      </c>
      <c r="B24" s="155" t="s">
        <v>63</v>
      </c>
      <c r="C24" s="35">
        <v>779</v>
      </c>
      <c r="D24" s="154" t="s">
        <v>44</v>
      </c>
      <c r="E24" s="27">
        <f t="shared" si="1"/>
        <v>561</v>
      </c>
      <c r="F24" s="27" t="str">
        <f>VLOOKUP(E24,Tab!$A$2:$B$255,2,TRUE)</f>
        <v>Não</v>
      </c>
      <c r="G24" s="28">
        <f t="shared" si="2"/>
        <v>562</v>
      </c>
      <c r="H24" s="28">
        <f t="shared" si="3"/>
        <v>561</v>
      </c>
      <c r="I24" s="28">
        <f t="shared" si="4"/>
        <v>561</v>
      </c>
      <c r="J24" s="28">
        <f t="shared" si="5"/>
        <v>560</v>
      </c>
      <c r="K24" s="28">
        <f t="shared" si="6"/>
        <v>560</v>
      </c>
      <c r="L24" s="29">
        <f t="shared" si="7"/>
        <v>2804</v>
      </c>
      <c r="M24" s="30">
        <f t="shared" si="8"/>
        <v>560.79999999999995</v>
      </c>
      <c r="N24" s="31"/>
      <c r="O24" s="32">
        <v>0</v>
      </c>
      <c r="P24" s="32">
        <v>561</v>
      </c>
      <c r="Q24" s="32">
        <v>0</v>
      </c>
      <c r="R24" s="32">
        <v>0</v>
      </c>
      <c r="S24" s="32">
        <v>0</v>
      </c>
      <c r="T24" s="32">
        <v>0</v>
      </c>
      <c r="U24" s="32">
        <v>549</v>
      </c>
      <c r="V24" s="32">
        <v>0</v>
      </c>
      <c r="W24" s="32">
        <v>0</v>
      </c>
      <c r="X24" s="32">
        <v>561</v>
      </c>
      <c r="Y24" s="32">
        <v>0</v>
      </c>
      <c r="Z24" s="32">
        <v>0</v>
      </c>
      <c r="AA24" s="32">
        <v>0</v>
      </c>
      <c r="AB24" s="32">
        <v>0</v>
      </c>
      <c r="AC24" s="32">
        <v>547</v>
      </c>
      <c r="AD24" s="32">
        <v>0</v>
      </c>
      <c r="AE24" s="32">
        <v>0</v>
      </c>
      <c r="AF24" s="32">
        <v>0</v>
      </c>
      <c r="AG24" s="32">
        <v>0</v>
      </c>
      <c r="AH24" s="32">
        <v>0</v>
      </c>
      <c r="AI24" s="32">
        <v>560</v>
      </c>
      <c r="AJ24" s="32">
        <v>555</v>
      </c>
      <c r="AK24" s="32">
        <v>0</v>
      </c>
      <c r="AL24" s="32">
        <v>0</v>
      </c>
      <c r="AM24" s="32">
        <v>560</v>
      </c>
      <c r="AN24" s="32">
        <v>0</v>
      </c>
      <c r="AO24" s="32">
        <v>0</v>
      </c>
      <c r="AP24" s="32">
        <v>0</v>
      </c>
      <c r="AQ24" s="32">
        <v>553</v>
      </c>
      <c r="AR24" s="32">
        <v>0</v>
      </c>
      <c r="AS24" s="32">
        <v>543</v>
      </c>
      <c r="AT24" s="32">
        <v>0</v>
      </c>
      <c r="AU24" s="32">
        <v>0</v>
      </c>
      <c r="AV24" s="32">
        <v>0</v>
      </c>
      <c r="AW24" s="32">
        <v>0</v>
      </c>
      <c r="AX24" s="32">
        <v>0</v>
      </c>
      <c r="AY24" s="32">
        <v>0</v>
      </c>
      <c r="AZ24" s="32">
        <v>0</v>
      </c>
      <c r="BA24" s="32">
        <v>0</v>
      </c>
      <c r="BB24" s="32">
        <v>0</v>
      </c>
      <c r="BC24" s="32">
        <v>0</v>
      </c>
      <c r="BD24" s="32">
        <v>0</v>
      </c>
      <c r="BE24" s="32">
        <v>0</v>
      </c>
      <c r="BF24" s="32">
        <v>0</v>
      </c>
      <c r="BG24" s="32">
        <v>557</v>
      </c>
      <c r="BH24" s="32">
        <v>0</v>
      </c>
      <c r="BI24" s="32">
        <v>0</v>
      </c>
      <c r="BJ24" s="32">
        <v>0</v>
      </c>
      <c r="BK24" s="32">
        <v>562</v>
      </c>
      <c r="BL24" s="32">
        <v>554</v>
      </c>
      <c r="BM24" s="32">
        <v>0</v>
      </c>
      <c r="BN24" s="32">
        <v>0</v>
      </c>
      <c r="BO24" s="32">
        <v>555</v>
      </c>
      <c r="BP24" s="32">
        <v>0</v>
      </c>
      <c r="BQ24" s="32">
        <v>0</v>
      </c>
      <c r="BR24" s="32">
        <v>0</v>
      </c>
      <c r="BS24" s="32">
        <v>0</v>
      </c>
      <c r="BT24" s="32">
        <v>558</v>
      </c>
      <c r="BU24" s="32">
        <v>0</v>
      </c>
      <c r="BV24" s="33">
        <v>0</v>
      </c>
    </row>
    <row r="25" spans="1:74" ht="14.1" customHeight="1" x14ac:dyDescent="0.25">
      <c r="A25" s="23">
        <f t="shared" si="0"/>
        <v>12</v>
      </c>
      <c r="B25" s="41" t="s">
        <v>56</v>
      </c>
      <c r="C25" s="35">
        <v>13351</v>
      </c>
      <c r="D25" s="42" t="s">
        <v>57</v>
      </c>
      <c r="E25" s="27">
        <f t="shared" si="1"/>
        <v>563</v>
      </c>
      <c r="F25" s="27" t="str">
        <f>VLOOKUP(E25,Tab!$A$2:$B$255,2,TRUE)</f>
        <v>Não</v>
      </c>
      <c r="G25" s="28">
        <f t="shared" si="2"/>
        <v>563</v>
      </c>
      <c r="H25" s="28">
        <f t="shared" si="3"/>
        <v>563</v>
      </c>
      <c r="I25" s="28">
        <f t="shared" si="4"/>
        <v>559</v>
      </c>
      <c r="J25" s="28">
        <f t="shared" si="5"/>
        <v>557</v>
      </c>
      <c r="K25" s="28">
        <f t="shared" si="6"/>
        <v>556</v>
      </c>
      <c r="L25" s="29">
        <f t="shared" si="7"/>
        <v>2798</v>
      </c>
      <c r="M25" s="30">
        <f t="shared" si="8"/>
        <v>559.6</v>
      </c>
      <c r="N25" s="31"/>
      <c r="O25" s="32">
        <v>0</v>
      </c>
      <c r="P25" s="32">
        <v>552</v>
      </c>
      <c r="Q25" s="32">
        <v>563</v>
      </c>
      <c r="R25" s="32">
        <v>0</v>
      </c>
      <c r="S25" s="32">
        <v>0</v>
      </c>
      <c r="T25" s="32">
        <v>0</v>
      </c>
      <c r="U25" s="32">
        <v>547</v>
      </c>
      <c r="V25" s="32">
        <v>0</v>
      </c>
      <c r="W25" s="32">
        <v>556</v>
      </c>
      <c r="X25" s="32">
        <v>0</v>
      </c>
      <c r="Y25" s="32">
        <v>0</v>
      </c>
      <c r="Z25" s="32">
        <v>0</v>
      </c>
      <c r="AA25" s="32">
        <v>519</v>
      </c>
      <c r="AB25" s="32">
        <v>0</v>
      </c>
      <c r="AC25" s="32">
        <v>559</v>
      </c>
      <c r="AD25" s="32">
        <v>0</v>
      </c>
      <c r="AE25" s="32">
        <v>0</v>
      </c>
      <c r="AF25" s="32">
        <v>544</v>
      </c>
      <c r="AG25" s="32">
        <v>0</v>
      </c>
      <c r="AH25" s="32">
        <v>0</v>
      </c>
      <c r="AI25" s="32">
        <v>0</v>
      </c>
      <c r="AJ25" s="32">
        <v>0</v>
      </c>
      <c r="AK25" s="32">
        <v>0</v>
      </c>
      <c r="AL25" s="32">
        <v>551</v>
      </c>
      <c r="AM25" s="32">
        <v>0</v>
      </c>
      <c r="AN25" s="32">
        <v>0</v>
      </c>
      <c r="AO25" s="32">
        <v>0</v>
      </c>
      <c r="AP25" s="32">
        <v>0</v>
      </c>
      <c r="AQ25" s="32">
        <v>0</v>
      </c>
      <c r="AR25" s="32">
        <v>0</v>
      </c>
      <c r="AS25" s="32">
        <v>0</v>
      </c>
      <c r="AT25" s="32">
        <v>0</v>
      </c>
      <c r="AU25" s="32">
        <v>0</v>
      </c>
      <c r="AV25" s="32">
        <v>0</v>
      </c>
      <c r="AW25" s="32">
        <v>563</v>
      </c>
      <c r="AX25" s="32">
        <v>552</v>
      </c>
      <c r="AY25" s="32">
        <v>0</v>
      </c>
      <c r="AZ25" s="32">
        <v>550</v>
      </c>
      <c r="BA25" s="32">
        <v>548</v>
      </c>
      <c r="BB25" s="32">
        <v>0</v>
      </c>
      <c r="BC25" s="32">
        <v>557</v>
      </c>
      <c r="BD25" s="32">
        <v>554</v>
      </c>
      <c r="BE25" s="32">
        <v>0</v>
      </c>
      <c r="BF25" s="32">
        <v>545</v>
      </c>
      <c r="BG25" s="32">
        <v>546</v>
      </c>
      <c r="BH25" s="32">
        <v>0</v>
      </c>
      <c r="BI25" s="32">
        <v>0</v>
      </c>
      <c r="BJ25" s="32">
        <v>0</v>
      </c>
      <c r="BK25" s="32">
        <v>544</v>
      </c>
      <c r="BL25" s="32">
        <v>0</v>
      </c>
      <c r="BM25" s="32">
        <v>0</v>
      </c>
      <c r="BN25" s="32">
        <v>0</v>
      </c>
      <c r="BO25" s="32">
        <v>0</v>
      </c>
      <c r="BP25" s="32">
        <v>0</v>
      </c>
      <c r="BQ25" s="32">
        <v>0</v>
      </c>
      <c r="BR25" s="32">
        <v>0</v>
      </c>
      <c r="BS25" s="32">
        <v>0</v>
      </c>
      <c r="BT25" s="32">
        <v>0</v>
      </c>
      <c r="BU25" s="32">
        <v>0</v>
      </c>
      <c r="BV25" s="33">
        <v>0</v>
      </c>
    </row>
    <row r="26" spans="1:74" ht="14.1" customHeight="1" x14ac:dyDescent="0.25">
      <c r="A26" s="23">
        <f t="shared" si="0"/>
        <v>13</v>
      </c>
      <c r="B26" s="41" t="s">
        <v>68</v>
      </c>
      <c r="C26" s="35">
        <v>6350</v>
      </c>
      <c r="D26" s="42" t="s">
        <v>41</v>
      </c>
      <c r="E26" s="27">
        <f t="shared" si="1"/>
        <v>564</v>
      </c>
      <c r="F26" s="27" t="str">
        <f>VLOOKUP(E26,Tab!$A$2:$B$255,2,TRUE)</f>
        <v>Não</v>
      </c>
      <c r="G26" s="28">
        <f t="shared" si="2"/>
        <v>564</v>
      </c>
      <c r="H26" s="28">
        <f t="shared" si="3"/>
        <v>561</v>
      </c>
      <c r="I26" s="28">
        <f t="shared" si="4"/>
        <v>558</v>
      </c>
      <c r="J26" s="28">
        <f t="shared" si="5"/>
        <v>556</v>
      </c>
      <c r="K26" s="28">
        <f t="shared" si="6"/>
        <v>555</v>
      </c>
      <c r="L26" s="29">
        <f t="shared" si="7"/>
        <v>2794</v>
      </c>
      <c r="M26" s="30">
        <f t="shared" si="8"/>
        <v>558.79999999999995</v>
      </c>
      <c r="N26" s="31"/>
      <c r="O26" s="32">
        <v>545</v>
      </c>
      <c r="P26" s="32">
        <v>0</v>
      </c>
      <c r="Q26" s="32">
        <v>553</v>
      </c>
      <c r="R26" s="32">
        <v>0</v>
      </c>
      <c r="S26" s="32">
        <v>0</v>
      </c>
      <c r="T26" s="32">
        <v>546</v>
      </c>
      <c r="U26" s="32">
        <v>547</v>
      </c>
      <c r="V26" s="32">
        <v>0</v>
      </c>
      <c r="W26" s="32">
        <v>556</v>
      </c>
      <c r="X26" s="32">
        <v>564</v>
      </c>
      <c r="Y26" s="32">
        <v>0</v>
      </c>
      <c r="Z26" s="32">
        <v>0</v>
      </c>
      <c r="AA26" s="32">
        <v>561</v>
      </c>
      <c r="AB26" s="32">
        <v>0</v>
      </c>
      <c r="AC26" s="32">
        <v>0</v>
      </c>
      <c r="AD26" s="32">
        <v>530</v>
      </c>
      <c r="AE26" s="32">
        <v>0</v>
      </c>
      <c r="AF26" s="32">
        <v>0</v>
      </c>
      <c r="AG26" s="32">
        <v>551</v>
      </c>
      <c r="AH26" s="32">
        <v>0</v>
      </c>
      <c r="AI26" s="32">
        <v>0</v>
      </c>
      <c r="AJ26" s="32">
        <v>0</v>
      </c>
      <c r="AK26" s="32">
        <v>0</v>
      </c>
      <c r="AL26" s="32">
        <v>552</v>
      </c>
      <c r="AM26" s="32">
        <v>0</v>
      </c>
      <c r="AN26" s="32">
        <v>0</v>
      </c>
      <c r="AO26" s="32">
        <v>0</v>
      </c>
      <c r="AP26" s="32">
        <v>0</v>
      </c>
      <c r="AQ26" s="32">
        <v>0</v>
      </c>
      <c r="AR26" s="32">
        <v>554</v>
      </c>
      <c r="AS26" s="32">
        <v>0</v>
      </c>
      <c r="AT26" s="32">
        <v>0</v>
      </c>
      <c r="AU26" s="32">
        <v>0</v>
      </c>
      <c r="AV26" s="32">
        <v>0</v>
      </c>
      <c r="AW26" s="32">
        <v>0</v>
      </c>
      <c r="AX26" s="32">
        <v>0</v>
      </c>
      <c r="AY26" s="32">
        <v>0</v>
      </c>
      <c r="AZ26" s="32">
        <v>543</v>
      </c>
      <c r="BA26" s="32">
        <v>0</v>
      </c>
      <c r="BB26" s="32">
        <v>0</v>
      </c>
      <c r="BC26" s="32">
        <v>539</v>
      </c>
      <c r="BD26" s="32">
        <v>555</v>
      </c>
      <c r="BE26" s="32">
        <v>0</v>
      </c>
      <c r="BF26" s="32">
        <v>0</v>
      </c>
      <c r="BG26" s="32">
        <v>0</v>
      </c>
      <c r="BH26" s="32">
        <v>551</v>
      </c>
      <c r="BI26" s="32">
        <v>0</v>
      </c>
      <c r="BJ26" s="32">
        <v>558</v>
      </c>
      <c r="BK26" s="32">
        <v>0</v>
      </c>
      <c r="BL26" s="32">
        <v>543</v>
      </c>
      <c r="BM26" s="32">
        <v>0</v>
      </c>
      <c r="BN26" s="32">
        <v>555</v>
      </c>
      <c r="BO26" s="32">
        <v>0</v>
      </c>
      <c r="BP26" s="32">
        <v>0</v>
      </c>
      <c r="BQ26" s="32">
        <v>0</v>
      </c>
      <c r="BR26" s="32">
        <v>0</v>
      </c>
      <c r="BS26" s="32">
        <v>0</v>
      </c>
      <c r="BT26" s="32">
        <v>0</v>
      </c>
      <c r="BU26" s="32">
        <v>0</v>
      </c>
      <c r="BV26" s="33">
        <v>0</v>
      </c>
    </row>
    <row r="27" spans="1:74" ht="14.1" customHeight="1" x14ac:dyDescent="0.25">
      <c r="A27" s="23">
        <f t="shared" si="0"/>
        <v>14</v>
      </c>
      <c r="B27" s="41" t="s">
        <v>275</v>
      </c>
      <c r="C27" s="35">
        <v>13828</v>
      </c>
      <c r="D27" s="42" t="s">
        <v>44</v>
      </c>
      <c r="E27" s="27">
        <f t="shared" si="1"/>
        <v>562</v>
      </c>
      <c r="F27" s="27" t="str">
        <f>VLOOKUP(E27,Tab!$A$2:$B$255,2,TRUE)</f>
        <v>Não</v>
      </c>
      <c r="G27" s="28">
        <f t="shared" si="2"/>
        <v>562</v>
      </c>
      <c r="H27" s="28">
        <f t="shared" si="3"/>
        <v>557</v>
      </c>
      <c r="I27" s="28">
        <f t="shared" si="4"/>
        <v>557</v>
      </c>
      <c r="J27" s="28">
        <f t="shared" si="5"/>
        <v>557</v>
      </c>
      <c r="K27" s="28">
        <f t="shared" si="6"/>
        <v>555</v>
      </c>
      <c r="L27" s="29">
        <f t="shared" si="7"/>
        <v>2788</v>
      </c>
      <c r="M27" s="30">
        <f t="shared" si="8"/>
        <v>557.6</v>
      </c>
      <c r="N27" s="31"/>
      <c r="O27" s="32">
        <v>0</v>
      </c>
      <c r="P27" s="32">
        <v>557</v>
      </c>
      <c r="Q27" s="32">
        <v>0</v>
      </c>
      <c r="R27" s="32">
        <v>0</v>
      </c>
      <c r="S27" s="32">
        <v>0</v>
      </c>
      <c r="T27" s="32">
        <v>0</v>
      </c>
      <c r="U27" s="32">
        <v>562</v>
      </c>
      <c r="V27" s="32">
        <v>0</v>
      </c>
      <c r="W27" s="32">
        <v>0</v>
      </c>
      <c r="X27" s="32">
        <v>0</v>
      </c>
      <c r="Y27" s="32">
        <v>0</v>
      </c>
      <c r="Z27" s="32">
        <v>0</v>
      </c>
      <c r="AA27" s="32">
        <v>0</v>
      </c>
      <c r="AB27" s="32">
        <v>0</v>
      </c>
      <c r="AC27" s="32">
        <v>549</v>
      </c>
      <c r="AD27" s="32">
        <v>0</v>
      </c>
      <c r="AE27" s="32">
        <v>0</v>
      </c>
      <c r="AF27" s="32">
        <v>555</v>
      </c>
      <c r="AG27" s="32">
        <v>0</v>
      </c>
      <c r="AH27" s="32">
        <v>0</v>
      </c>
      <c r="AI27" s="32">
        <v>0</v>
      </c>
      <c r="AJ27" s="32">
        <v>554</v>
      </c>
      <c r="AK27" s="32">
        <v>0</v>
      </c>
      <c r="AL27" s="32">
        <v>0</v>
      </c>
      <c r="AM27" s="32">
        <v>0</v>
      </c>
      <c r="AN27" s="32">
        <v>0</v>
      </c>
      <c r="AO27" s="32">
        <v>0</v>
      </c>
      <c r="AP27" s="32">
        <v>0</v>
      </c>
      <c r="AQ27" s="32">
        <v>557</v>
      </c>
      <c r="AR27" s="32">
        <v>0</v>
      </c>
      <c r="AS27" s="32">
        <v>0</v>
      </c>
      <c r="AT27" s="32">
        <v>0</v>
      </c>
      <c r="AU27" s="32">
        <v>0</v>
      </c>
      <c r="AV27" s="32">
        <v>0</v>
      </c>
      <c r="AW27" s="32">
        <v>0</v>
      </c>
      <c r="AX27" s="32">
        <v>0</v>
      </c>
      <c r="AY27" s="32">
        <v>0</v>
      </c>
      <c r="AZ27" s="32">
        <v>0</v>
      </c>
      <c r="BA27" s="32">
        <v>0</v>
      </c>
      <c r="BB27" s="32">
        <v>0</v>
      </c>
      <c r="BC27" s="32">
        <v>0</v>
      </c>
      <c r="BD27" s="32">
        <v>0</v>
      </c>
      <c r="BE27" s="32">
        <v>0</v>
      </c>
      <c r="BF27" s="32">
        <v>0</v>
      </c>
      <c r="BG27" s="32">
        <v>557</v>
      </c>
      <c r="BH27" s="32">
        <v>0</v>
      </c>
      <c r="BI27" s="32">
        <v>0</v>
      </c>
      <c r="BJ27" s="32">
        <v>0</v>
      </c>
      <c r="BK27" s="32">
        <v>0</v>
      </c>
      <c r="BL27" s="32">
        <v>550</v>
      </c>
      <c r="BM27" s="32">
        <v>0</v>
      </c>
      <c r="BN27" s="32">
        <v>0</v>
      </c>
      <c r="BO27" s="32">
        <v>0</v>
      </c>
      <c r="BP27" s="32">
        <v>0</v>
      </c>
      <c r="BQ27" s="32">
        <v>0</v>
      </c>
      <c r="BR27" s="32">
        <v>0</v>
      </c>
      <c r="BS27" s="32">
        <v>0</v>
      </c>
      <c r="BT27" s="32">
        <v>546</v>
      </c>
      <c r="BU27" s="32">
        <v>0</v>
      </c>
      <c r="BV27" s="33">
        <v>0</v>
      </c>
    </row>
    <row r="28" spans="1:74" ht="14.1" customHeight="1" x14ac:dyDescent="0.25">
      <c r="A28" s="23">
        <f t="shared" si="0"/>
        <v>15</v>
      </c>
      <c r="B28" s="155" t="s">
        <v>112</v>
      </c>
      <c r="C28" s="35">
        <v>4562</v>
      </c>
      <c r="D28" s="154" t="s">
        <v>78</v>
      </c>
      <c r="E28" s="27">
        <f t="shared" si="1"/>
        <v>554</v>
      </c>
      <c r="F28" s="27" t="str">
        <f>VLOOKUP(E28,Tab!$A$2:$B$255,2,TRUE)</f>
        <v>Não</v>
      </c>
      <c r="G28" s="28">
        <f t="shared" si="2"/>
        <v>565</v>
      </c>
      <c r="H28" s="28">
        <f t="shared" si="3"/>
        <v>562</v>
      </c>
      <c r="I28" s="28">
        <f t="shared" si="4"/>
        <v>554</v>
      </c>
      <c r="J28" s="28">
        <f t="shared" si="5"/>
        <v>554</v>
      </c>
      <c r="K28" s="28">
        <f t="shared" si="6"/>
        <v>551</v>
      </c>
      <c r="L28" s="29">
        <f t="shared" si="7"/>
        <v>2786</v>
      </c>
      <c r="M28" s="30">
        <f t="shared" si="8"/>
        <v>557.20000000000005</v>
      </c>
      <c r="N28" s="31"/>
      <c r="O28" s="32">
        <v>0</v>
      </c>
      <c r="P28" s="32">
        <v>0</v>
      </c>
      <c r="Q28" s="32">
        <v>554</v>
      </c>
      <c r="R28" s="32">
        <v>0</v>
      </c>
      <c r="S28" s="32">
        <v>0</v>
      </c>
      <c r="T28" s="32">
        <v>0</v>
      </c>
      <c r="U28" s="32">
        <v>0</v>
      </c>
      <c r="V28" s="32">
        <v>0</v>
      </c>
      <c r="W28" s="32">
        <v>554</v>
      </c>
      <c r="X28" s="32">
        <v>0</v>
      </c>
      <c r="Y28" s="32">
        <v>0</v>
      </c>
      <c r="Z28" s="32">
        <v>0</v>
      </c>
      <c r="AA28" s="32">
        <v>548</v>
      </c>
      <c r="AB28" s="32">
        <v>0</v>
      </c>
      <c r="AC28" s="32">
        <v>0</v>
      </c>
      <c r="AD28" s="32">
        <v>542</v>
      </c>
      <c r="AE28" s="32">
        <v>0</v>
      </c>
      <c r="AF28" s="32">
        <v>0</v>
      </c>
      <c r="AG28" s="32">
        <v>545</v>
      </c>
      <c r="AH28" s="32">
        <v>0</v>
      </c>
      <c r="AI28" s="32">
        <v>0</v>
      </c>
      <c r="AJ28" s="32">
        <v>0</v>
      </c>
      <c r="AK28" s="32">
        <v>0</v>
      </c>
      <c r="AL28" s="32">
        <v>551</v>
      </c>
      <c r="AM28" s="32">
        <v>0</v>
      </c>
      <c r="AN28" s="32">
        <v>0</v>
      </c>
      <c r="AO28" s="32">
        <v>0</v>
      </c>
      <c r="AP28" s="32">
        <v>0</v>
      </c>
      <c r="AQ28" s="32">
        <v>0</v>
      </c>
      <c r="AR28" s="32">
        <v>0</v>
      </c>
      <c r="AS28" s="32">
        <v>0</v>
      </c>
      <c r="AT28" s="32">
        <v>0</v>
      </c>
      <c r="AU28" s="32">
        <v>0</v>
      </c>
      <c r="AV28" s="32">
        <v>0</v>
      </c>
      <c r="AW28" s="32">
        <v>0</v>
      </c>
      <c r="AX28" s="32">
        <v>0</v>
      </c>
      <c r="AY28" s="32">
        <v>551</v>
      </c>
      <c r="AZ28" s="32">
        <v>0</v>
      </c>
      <c r="BA28" s="32">
        <v>0</v>
      </c>
      <c r="BB28" s="32">
        <v>0</v>
      </c>
      <c r="BC28" s="32">
        <v>0</v>
      </c>
      <c r="BD28" s="32">
        <v>0</v>
      </c>
      <c r="BE28" s="32">
        <v>0</v>
      </c>
      <c r="BF28" s="32">
        <v>0</v>
      </c>
      <c r="BG28" s="32">
        <v>0</v>
      </c>
      <c r="BH28" s="32">
        <v>0</v>
      </c>
      <c r="BI28" s="32">
        <v>0</v>
      </c>
      <c r="BJ28" s="32">
        <v>0</v>
      </c>
      <c r="BK28" s="32">
        <v>0</v>
      </c>
      <c r="BL28" s="32">
        <v>548</v>
      </c>
      <c r="BM28" s="32">
        <v>0</v>
      </c>
      <c r="BN28" s="32">
        <v>0</v>
      </c>
      <c r="BO28" s="32">
        <v>0</v>
      </c>
      <c r="BP28" s="32">
        <v>562</v>
      </c>
      <c r="BQ28" s="32">
        <v>0</v>
      </c>
      <c r="BR28" s="32">
        <v>565</v>
      </c>
      <c r="BS28" s="32">
        <v>0</v>
      </c>
      <c r="BT28" s="32">
        <v>0</v>
      </c>
      <c r="BU28" s="32">
        <v>0</v>
      </c>
      <c r="BV28" s="33">
        <v>0</v>
      </c>
    </row>
    <row r="29" spans="1:74" ht="14.1" customHeight="1" x14ac:dyDescent="0.25">
      <c r="A29" s="23">
        <f t="shared" si="0"/>
        <v>16</v>
      </c>
      <c r="B29" s="43" t="s">
        <v>58</v>
      </c>
      <c r="C29" s="35">
        <v>1779</v>
      </c>
      <c r="D29" s="40" t="s">
        <v>59</v>
      </c>
      <c r="E29" s="27">
        <f t="shared" si="1"/>
        <v>556</v>
      </c>
      <c r="F29" s="27" t="str">
        <f>VLOOKUP(E29,Tab!$A$2:$B$255,2,TRUE)</f>
        <v>Não</v>
      </c>
      <c r="G29" s="28">
        <f t="shared" si="2"/>
        <v>561</v>
      </c>
      <c r="H29" s="28">
        <f t="shared" si="3"/>
        <v>561</v>
      </c>
      <c r="I29" s="28">
        <f t="shared" si="4"/>
        <v>556</v>
      </c>
      <c r="J29" s="28">
        <f t="shared" si="5"/>
        <v>553</v>
      </c>
      <c r="K29" s="28">
        <f t="shared" si="6"/>
        <v>553</v>
      </c>
      <c r="L29" s="29">
        <f t="shared" si="7"/>
        <v>2784</v>
      </c>
      <c r="M29" s="30">
        <f t="shared" si="8"/>
        <v>556.79999999999995</v>
      </c>
      <c r="N29" s="31"/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32">
        <v>0</v>
      </c>
      <c r="Z29" s="32">
        <v>0</v>
      </c>
      <c r="AA29" s="32">
        <v>0</v>
      </c>
      <c r="AB29" s="32">
        <v>0</v>
      </c>
      <c r="AC29" s="32">
        <v>556</v>
      </c>
      <c r="AD29" s="32">
        <v>0</v>
      </c>
      <c r="AE29" s="32">
        <v>0</v>
      </c>
      <c r="AF29" s="32">
        <v>553</v>
      </c>
      <c r="AG29" s="32">
        <v>0</v>
      </c>
      <c r="AH29" s="32">
        <v>0</v>
      </c>
      <c r="AI29" s="32">
        <v>0</v>
      </c>
      <c r="AJ29" s="32">
        <v>0</v>
      </c>
      <c r="AK29" s="32">
        <v>0</v>
      </c>
      <c r="AL29" s="32">
        <v>0</v>
      </c>
      <c r="AM29" s="32">
        <v>0</v>
      </c>
      <c r="AN29" s="32">
        <v>0</v>
      </c>
      <c r="AO29" s="32">
        <v>0</v>
      </c>
      <c r="AP29" s="32">
        <v>0</v>
      </c>
      <c r="AQ29" s="32">
        <v>0</v>
      </c>
      <c r="AR29" s="32">
        <v>0</v>
      </c>
      <c r="AS29" s="32">
        <v>0</v>
      </c>
      <c r="AT29" s="32">
        <v>0</v>
      </c>
      <c r="AU29" s="32">
        <v>0</v>
      </c>
      <c r="AV29" s="32">
        <v>0</v>
      </c>
      <c r="AW29" s="32">
        <v>0</v>
      </c>
      <c r="AX29" s="32">
        <v>0</v>
      </c>
      <c r="AY29" s="32">
        <v>0</v>
      </c>
      <c r="AZ29" s="32">
        <v>0</v>
      </c>
      <c r="BA29" s="32">
        <v>0</v>
      </c>
      <c r="BB29" s="32">
        <v>0</v>
      </c>
      <c r="BC29" s="32">
        <v>0</v>
      </c>
      <c r="BD29" s="32">
        <v>0</v>
      </c>
      <c r="BE29" s="32">
        <v>0</v>
      </c>
      <c r="BF29" s="32">
        <v>0</v>
      </c>
      <c r="BG29" s="32">
        <v>561</v>
      </c>
      <c r="BH29" s="32">
        <v>0</v>
      </c>
      <c r="BI29" s="32">
        <v>0</v>
      </c>
      <c r="BJ29" s="32">
        <v>0</v>
      </c>
      <c r="BK29" s="32">
        <v>561</v>
      </c>
      <c r="BL29" s="32">
        <v>545</v>
      </c>
      <c r="BM29" s="32">
        <v>0</v>
      </c>
      <c r="BN29" s="32">
        <v>0</v>
      </c>
      <c r="BO29" s="32">
        <v>0</v>
      </c>
      <c r="BP29" s="32">
        <v>0</v>
      </c>
      <c r="BQ29" s="32">
        <v>0</v>
      </c>
      <c r="BR29" s="32">
        <v>0</v>
      </c>
      <c r="BS29" s="32">
        <v>0</v>
      </c>
      <c r="BT29" s="32">
        <v>553</v>
      </c>
      <c r="BU29" s="32">
        <v>0</v>
      </c>
      <c r="BV29" s="33">
        <v>0</v>
      </c>
    </row>
    <row r="30" spans="1:74" ht="14.1" customHeight="1" x14ac:dyDescent="0.25">
      <c r="A30" s="23">
        <f t="shared" si="0"/>
        <v>17</v>
      </c>
      <c r="B30" s="155" t="s">
        <v>225</v>
      </c>
      <c r="C30" s="35">
        <v>13965</v>
      </c>
      <c r="D30" s="154" t="s">
        <v>66</v>
      </c>
      <c r="E30" s="27">
        <f t="shared" si="1"/>
        <v>553</v>
      </c>
      <c r="F30" s="27" t="str">
        <f>VLOOKUP(E30,Tab!$A$2:$B$255,2,TRUE)</f>
        <v>Não</v>
      </c>
      <c r="G30" s="28">
        <f t="shared" si="2"/>
        <v>564</v>
      </c>
      <c r="H30" s="28">
        <f t="shared" si="3"/>
        <v>558</v>
      </c>
      <c r="I30" s="28">
        <f t="shared" si="4"/>
        <v>555</v>
      </c>
      <c r="J30" s="28">
        <f t="shared" si="5"/>
        <v>553</v>
      </c>
      <c r="K30" s="28">
        <f t="shared" si="6"/>
        <v>553</v>
      </c>
      <c r="L30" s="29">
        <f t="shared" si="7"/>
        <v>2783</v>
      </c>
      <c r="M30" s="30">
        <f t="shared" si="8"/>
        <v>556.6</v>
      </c>
      <c r="N30" s="31"/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543</v>
      </c>
      <c r="V30" s="32">
        <v>0</v>
      </c>
      <c r="W30" s="32">
        <v>553</v>
      </c>
      <c r="X30" s="32">
        <v>0</v>
      </c>
      <c r="Y30" s="32">
        <v>0</v>
      </c>
      <c r="Z30" s="32">
        <v>0</v>
      </c>
      <c r="AA30" s="32">
        <v>0</v>
      </c>
      <c r="AB30" s="32">
        <v>0</v>
      </c>
      <c r="AC30" s="32">
        <v>0</v>
      </c>
      <c r="AD30" s="32">
        <v>0</v>
      </c>
      <c r="AE30" s="32">
        <v>0</v>
      </c>
      <c r="AF30" s="32">
        <v>0</v>
      </c>
      <c r="AG30" s="32">
        <v>550</v>
      </c>
      <c r="AH30" s="32">
        <v>0</v>
      </c>
      <c r="AI30" s="32">
        <v>0</v>
      </c>
      <c r="AJ30" s="32">
        <v>0</v>
      </c>
      <c r="AK30" s="32">
        <v>0</v>
      </c>
      <c r="AL30" s="32">
        <v>0</v>
      </c>
      <c r="AM30" s="32">
        <v>0</v>
      </c>
      <c r="AN30" s="32">
        <v>0</v>
      </c>
      <c r="AO30" s="32">
        <v>0</v>
      </c>
      <c r="AP30" s="32">
        <v>0</v>
      </c>
      <c r="AQ30" s="32">
        <v>0</v>
      </c>
      <c r="AR30" s="32">
        <v>0</v>
      </c>
      <c r="AS30" s="32">
        <v>0</v>
      </c>
      <c r="AT30" s="32">
        <v>0</v>
      </c>
      <c r="AU30" s="32">
        <v>0</v>
      </c>
      <c r="AV30" s="32">
        <v>0</v>
      </c>
      <c r="AW30" s="32">
        <v>0</v>
      </c>
      <c r="AX30" s="32">
        <v>0</v>
      </c>
      <c r="AY30" s="32">
        <v>547</v>
      </c>
      <c r="AZ30" s="32">
        <v>0</v>
      </c>
      <c r="BA30" s="32">
        <v>0</v>
      </c>
      <c r="BB30" s="32">
        <v>0</v>
      </c>
      <c r="BC30" s="32">
        <v>0</v>
      </c>
      <c r="BD30" s="32">
        <v>0</v>
      </c>
      <c r="BE30" s="32">
        <v>0</v>
      </c>
      <c r="BF30" s="32">
        <v>0</v>
      </c>
      <c r="BG30" s="32">
        <v>0</v>
      </c>
      <c r="BH30" s="32">
        <v>0</v>
      </c>
      <c r="BI30" s="32">
        <v>0</v>
      </c>
      <c r="BJ30" s="32">
        <v>553</v>
      </c>
      <c r="BK30" s="32">
        <v>0</v>
      </c>
      <c r="BL30" s="32">
        <v>0</v>
      </c>
      <c r="BM30" s="32">
        <v>0</v>
      </c>
      <c r="BN30" s="32">
        <v>0</v>
      </c>
      <c r="BO30" s="32">
        <v>0</v>
      </c>
      <c r="BP30" s="32">
        <v>564</v>
      </c>
      <c r="BQ30" s="32">
        <v>0</v>
      </c>
      <c r="BR30" s="32">
        <v>555</v>
      </c>
      <c r="BS30" s="32">
        <v>0</v>
      </c>
      <c r="BT30" s="32">
        <v>0</v>
      </c>
      <c r="BU30" s="32">
        <v>558</v>
      </c>
      <c r="BV30" s="33">
        <v>0</v>
      </c>
    </row>
    <row r="31" spans="1:74" ht="14.1" customHeight="1" x14ac:dyDescent="0.25">
      <c r="A31" s="23">
        <f t="shared" si="0"/>
        <v>18</v>
      </c>
      <c r="B31" s="155" t="s">
        <v>50</v>
      </c>
      <c r="C31" s="35">
        <v>11037</v>
      </c>
      <c r="D31" s="154" t="s">
        <v>39</v>
      </c>
      <c r="E31" s="27">
        <f t="shared" si="1"/>
        <v>564</v>
      </c>
      <c r="F31" s="27" t="str">
        <f>VLOOKUP(E31,Tab!$A$2:$B$255,2,TRUE)</f>
        <v>Não</v>
      </c>
      <c r="G31" s="39">
        <f t="shared" si="2"/>
        <v>564</v>
      </c>
      <c r="H31" s="39">
        <f t="shared" si="3"/>
        <v>557</v>
      </c>
      <c r="I31" s="39">
        <f t="shared" si="4"/>
        <v>554</v>
      </c>
      <c r="J31" s="39">
        <f t="shared" si="5"/>
        <v>550</v>
      </c>
      <c r="K31" s="39">
        <f t="shared" si="6"/>
        <v>550</v>
      </c>
      <c r="L31" s="29">
        <f t="shared" si="7"/>
        <v>2775</v>
      </c>
      <c r="M31" s="30">
        <f t="shared" si="8"/>
        <v>555</v>
      </c>
      <c r="N31" s="31"/>
      <c r="O31" s="32">
        <v>0</v>
      </c>
      <c r="P31" s="32">
        <v>557</v>
      </c>
      <c r="Q31" s="32">
        <v>0</v>
      </c>
      <c r="R31" s="32">
        <v>0</v>
      </c>
      <c r="S31" s="32">
        <v>0</v>
      </c>
      <c r="T31" s="32">
        <v>0</v>
      </c>
      <c r="U31" s="32">
        <v>554</v>
      </c>
      <c r="V31" s="32">
        <v>0</v>
      </c>
      <c r="W31" s="32">
        <v>0</v>
      </c>
      <c r="X31" s="32">
        <v>564</v>
      </c>
      <c r="Y31" s="32">
        <v>0</v>
      </c>
      <c r="Z31" s="32">
        <v>0</v>
      </c>
      <c r="AA31" s="32">
        <v>0</v>
      </c>
      <c r="AB31" s="32">
        <v>0</v>
      </c>
      <c r="AC31" s="32">
        <v>550</v>
      </c>
      <c r="AD31" s="32">
        <v>0</v>
      </c>
      <c r="AE31" s="32">
        <v>0</v>
      </c>
      <c r="AF31" s="32">
        <v>550</v>
      </c>
      <c r="AG31" s="32">
        <v>0</v>
      </c>
      <c r="AH31" s="32">
        <v>0</v>
      </c>
      <c r="AI31" s="32">
        <v>0</v>
      </c>
      <c r="AJ31" s="32">
        <v>542</v>
      </c>
      <c r="AK31" s="32">
        <v>0</v>
      </c>
      <c r="AL31" s="32">
        <v>0</v>
      </c>
      <c r="AM31" s="32">
        <v>0</v>
      </c>
      <c r="AN31" s="32">
        <v>0</v>
      </c>
      <c r="AO31" s="32">
        <v>0</v>
      </c>
      <c r="AP31" s="32">
        <v>0</v>
      </c>
      <c r="AQ31" s="32">
        <v>0</v>
      </c>
      <c r="AR31" s="32">
        <v>0</v>
      </c>
      <c r="AS31" s="32">
        <v>0</v>
      </c>
      <c r="AT31" s="32">
        <v>0</v>
      </c>
      <c r="AU31" s="32">
        <v>0</v>
      </c>
      <c r="AV31" s="32">
        <v>0</v>
      </c>
      <c r="AW31" s="32">
        <v>0</v>
      </c>
      <c r="AX31" s="32">
        <v>0</v>
      </c>
      <c r="AY31" s="32">
        <v>0</v>
      </c>
      <c r="AZ31" s="32">
        <v>0</v>
      </c>
      <c r="BA31" s="32">
        <v>0</v>
      </c>
      <c r="BB31" s="32">
        <v>0</v>
      </c>
      <c r="BC31" s="32">
        <v>0</v>
      </c>
      <c r="BD31" s="32">
        <v>0</v>
      </c>
      <c r="BE31" s="32">
        <v>0</v>
      </c>
      <c r="BF31" s="32">
        <v>0</v>
      </c>
      <c r="BG31" s="32">
        <v>0</v>
      </c>
      <c r="BH31" s="32">
        <v>0</v>
      </c>
      <c r="BI31" s="32">
        <v>0</v>
      </c>
      <c r="BJ31" s="32">
        <v>0</v>
      </c>
      <c r="BK31" s="32">
        <v>0</v>
      </c>
      <c r="BL31" s="32">
        <v>0</v>
      </c>
      <c r="BM31" s="32">
        <v>0</v>
      </c>
      <c r="BN31" s="32">
        <v>0</v>
      </c>
      <c r="BO31" s="32">
        <v>0</v>
      </c>
      <c r="BP31" s="32">
        <v>0</v>
      </c>
      <c r="BQ31" s="32">
        <v>0</v>
      </c>
      <c r="BR31" s="32">
        <v>0</v>
      </c>
      <c r="BS31" s="32">
        <v>0</v>
      </c>
      <c r="BT31" s="32">
        <v>0</v>
      </c>
      <c r="BU31" s="32">
        <v>0</v>
      </c>
      <c r="BV31" s="33">
        <v>0</v>
      </c>
    </row>
    <row r="32" spans="1:74" ht="14.1" customHeight="1" x14ac:dyDescent="0.25">
      <c r="A32" s="23">
        <f t="shared" si="0"/>
        <v>19</v>
      </c>
      <c r="B32" s="45" t="s">
        <v>70</v>
      </c>
      <c r="C32" s="35">
        <v>12263</v>
      </c>
      <c r="D32" s="156" t="s">
        <v>44</v>
      </c>
      <c r="E32" s="27">
        <f t="shared" si="1"/>
        <v>557</v>
      </c>
      <c r="F32" s="27" t="str">
        <f>VLOOKUP(E32,Tab!$A$2:$B$255,2,TRUE)</f>
        <v>Não</v>
      </c>
      <c r="G32" s="28">
        <f t="shared" si="2"/>
        <v>557</v>
      </c>
      <c r="H32" s="28">
        <f t="shared" si="3"/>
        <v>556</v>
      </c>
      <c r="I32" s="28">
        <f t="shared" si="4"/>
        <v>554</v>
      </c>
      <c r="J32" s="28">
        <f t="shared" si="5"/>
        <v>553</v>
      </c>
      <c r="K32" s="28">
        <f t="shared" si="6"/>
        <v>551</v>
      </c>
      <c r="L32" s="29">
        <f t="shared" si="7"/>
        <v>2771</v>
      </c>
      <c r="M32" s="30">
        <f t="shared" si="8"/>
        <v>554.20000000000005</v>
      </c>
      <c r="N32" s="31"/>
      <c r="O32" s="32">
        <v>0</v>
      </c>
      <c r="P32" s="32">
        <v>547</v>
      </c>
      <c r="Q32" s="32">
        <v>0</v>
      </c>
      <c r="R32" s="32">
        <v>0</v>
      </c>
      <c r="S32" s="32">
        <v>0</v>
      </c>
      <c r="T32" s="32">
        <v>0</v>
      </c>
      <c r="U32" s="32">
        <v>545</v>
      </c>
      <c r="V32" s="32">
        <v>0</v>
      </c>
      <c r="W32" s="32">
        <v>0</v>
      </c>
      <c r="X32" s="32">
        <v>553</v>
      </c>
      <c r="Y32" s="32">
        <v>0</v>
      </c>
      <c r="Z32" s="32">
        <v>0</v>
      </c>
      <c r="AA32" s="32">
        <v>0</v>
      </c>
      <c r="AB32" s="32">
        <v>0</v>
      </c>
      <c r="AC32" s="32">
        <v>551</v>
      </c>
      <c r="AD32" s="32">
        <v>0</v>
      </c>
      <c r="AE32" s="32">
        <v>0</v>
      </c>
      <c r="AF32" s="32">
        <v>541</v>
      </c>
      <c r="AG32" s="32">
        <v>0</v>
      </c>
      <c r="AH32" s="32">
        <v>0</v>
      </c>
      <c r="AI32" s="32">
        <v>556</v>
      </c>
      <c r="AJ32" s="32">
        <v>557</v>
      </c>
      <c r="AK32" s="32">
        <v>0</v>
      </c>
      <c r="AL32" s="32">
        <v>0</v>
      </c>
      <c r="AM32" s="32">
        <v>551</v>
      </c>
      <c r="AN32" s="32">
        <v>0</v>
      </c>
      <c r="AO32" s="32">
        <v>0</v>
      </c>
      <c r="AP32" s="32">
        <v>0</v>
      </c>
      <c r="AQ32" s="32">
        <v>547</v>
      </c>
      <c r="AR32" s="32">
        <v>0</v>
      </c>
      <c r="AS32" s="32">
        <v>0</v>
      </c>
      <c r="AT32" s="32">
        <v>0</v>
      </c>
      <c r="AU32" s="32">
        <v>0</v>
      </c>
      <c r="AV32" s="32">
        <v>0</v>
      </c>
      <c r="AW32" s="32">
        <v>0</v>
      </c>
      <c r="AX32" s="32">
        <v>0</v>
      </c>
      <c r="AY32" s="32">
        <v>0</v>
      </c>
      <c r="AZ32" s="32">
        <v>0</v>
      </c>
      <c r="BA32" s="32">
        <v>0</v>
      </c>
      <c r="BB32" s="32">
        <v>0</v>
      </c>
      <c r="BC32" s="32">
        <v>0</v>
      </c>
      <c r="BD32" s="32">
        <v>0</v>
      </c>
      <c r="BE32" s="32">
        <v>0</v>
      </c>
      <c r="BF32" s="32">
        <v>0</v>
      </c>
      <c r="BG32" s="32">
        <v>554</v>
      </c>
      <c r="BH32" s="32">
        <v>0</v>
      </c>
      <c r="BI32" s="32">
        <v>0</v>
      </c>
      <c r="BJ32" s="32">
        <v>0</v>
      </c>
      <c r="BK32" s="32">
        <v>548</v>
      </c>
      <c r="BL32" s="32">
        <v>538</v>
      </c>
      <c r="BM32" s="32">
        <v>0</v>
      </c>
      <c r="BN32" s="32">
        <v>0</v>
      </c>
      <c r="BO32" s="32">
        <v>546</v>
      </c>
      <c r="BP32" s="32">
        <v>0</v>
      </c>
      <c r="BQ32" s="32">
        <v>0</v>
      </c>
      <c r="BR32" s="32">
        <v>0</v>
      </c>
      <c r="BS32" s="32">
        <v>0</v>
      </c>
      <c r="BT32" s="32">
        <v>549</v>
      </c>
      <c r="BU32" s="32">
        <v>0</v>
      </c>
      <c r="BV32" s="33">
        <v>0</v>
      </c>
    </row>
    <row r="33" spans="1:74" ht="14.1" customHeight="1" x14ac:dyDescent="0.25">
      <c r="A33" s="23">
        <f t="shared" si="0"/>
        <v>20</v>
      </c>
      <c r="B33" s="155" t="s">
        <v>278</v>
      </c>
      <c r="C33" s="35">
        <v>14432</v>
      </c>
      <c r="D33" s="154" t="s">
        <v>39</v>
      </c>
      <c r="E33" s="27">
        <f t="shared" si="1"/>
        <v>557</v>
      </c>
      <c r="F33" s="27" t="str">
        <f>VLOOKUP(E33,Tab!$A$2:$B$255,2,TRUE)</f>
        <v>Não</v>
      </c>
      <c r="G33" s="28">
        <f t="shared" si="2"/>
        <v>557</v>
      </c>
      <c r="H33" s="28">
        <f t="shared" si="3"/>
        <v>555</v>
      </c>
      <c r="I33" s="28">
        <f t="shared" si="4"/>
        <v>554</v>
      </c>
      <c r="J33" s="28">
        <f t="shared" si="5"/>
        <v>553</v>
      </c>
      <c r="K33" s="28">
        <f t="shared" si="6"/>
        <v>552</v>
      </c>
      <c r="L33" s="29">
        <f t="shared" si="7"/>
        <v>2771</v>
      </c>
      <c r="M33" s="30">
        <f t="shared" si="8"/>
        <v>554.20000000000005</v>
      </c>
      <c r="N33" s="31"/>
      <c r="O33" s="32">
        <v>0</v>
      </c>
      <c r="P33" s="32">
        <v>552</v>
      </c>
      <c r="Q33" s="32">
        <v>0</v>
      </c>
      <c r="R33" s="32">
        <v>0</v>
      </c>
      <c r="S33" s="32">
        <v>0</v>
      </c>
      <c r="T33" s="32">
        <v>0</v>
      </c>
      <c r="U33" s="32">
        <v>553</v>
      </c>
      <c r="V33" s="32">
        <v>0</v>
      </c>
      <c r="W33" s="32">
        <v>0</v>
      </c>
      <c r="X33" s="32">
        <v>550</v>
      </c>
      <c r="Y33" s="32">
        <v>0</v>
      </c>
      <c r="Z33" s="32">
        <v>0</v>
      </c>
      <c r="AA33" s="32">
        <v>0</v>
      </c>
      <c r="AB33" s="32">
        <v>0</v>
      </c>
      <c r="AC33" s="32">
        <v>551</v>
      </c>
      <c r="AD33" s="32">
        <v>0</v>
      </c>
      <c r="AE33" s="32">
        <v>0</v>
      </c>
      <c r="AF33" s="32">
        <v>548</v>
      </c>
      <c r="AG33" s="32">
        <v>0</v>
      </c>
      <c r="AH33" s="32">
        <v>0</v>
      </c>
      <c r="AI33" s="32">
        <v>543</v>
      </c>
      <c r="AJ33" s="32">
        <v>549</v>
      </c>
      <c r="AK33" s="32">
        <v>0</v>
      </c>
      <c r="AL33" s="32">
        <v>0</v>
      </c>
      <c r="AM33" s="32">
        <v>557</v>
      </c>
      <c r="AN33" s="32">
        <v>0</v>
      </c>
      <c r="AO33" s="32">
        <v>0</v>
      </c>
      <c r="AP33" s="32">
        <v>0</v>
      </c>
      <c r="AQ33" s="32">
        <v>554</v>
      </c>
      <c r="AR33" s="32">
        <v>0</v>
      </c>
      <c r="AS33" s="32">
        <v>543</v>
      </c>
      <c r="AT33" s="32">
        <v>0</v>
      </c>
      <c r="AU33" s="32">
        <v>0</v>
      </c>
      <c r="AV33" s="32">
        <v>0</v>
      </c>
      <c r="AW33" s="32">
        <v>0</v>
      </c>
      <c r="AX33" s="32">
        <v>0</v>
      </c>
      <c r="AY33" s="32">
        <v>541</v>
      </c>
      <c r="AZ33" s="32">
        <v>0</v>
      </c>
      <c r="BA33" s="32">
        <v>538</v>
      </c>
      <c r="BB33" s="32">
        <v>0</v>
      </c>
      <c r="BC33" s="32">
        <v>0</v>
      </c>
      <c r="BD33" s="32">
        <v>0</v>
      </c>
      <c r="BE33" s="32">
        <v>537</v>
      </c>
      <c r="BF33" s="32">
        <v>0</v>
      </c>
      <c r="BG33" s="32">
        <v>544</v>
      </c>
      <c r="BH33" s="32">
        <v>0</v>
      </c>
      <c r="BI33" s="32">
        <v>0</v>
      </c>
      <c r="BJ33" s="32">
        <v>0</v>
      </c>
      <c r="BK33" s="32">
        <v>555</v>
      </c>
      <c r="BL33" s="32">
        <v>551</v>
      </c>
      <c r="BM33" s="32">
        <v>0</v>
      </c>
      <c r="BN33" s="32">
        <v>0</v>
      </c>
      <c r="BO33" s="32">
        <v>544</v>
      </c>
      <c r="BP33" s="32">
        <v>0</v>
      </c>
      <c r="BQ33" s="32">
        <v>0</v>
      </c>
      <c r="BR33" s="32">
        <v>0</v>
      </c>
      <c r="BS33" s="32">
        <v>0</v>
      </c>
      <c r="BT33" s="32">
        <v>546</v>
      </c>
      <c r="BU33" s="32">
        <v>0</v>
      </c>
      <c r="BV33" s="33">
        <v>0</v>
      </c>
    </row>
    <row r="34" spans="1:74" ht="14.1" customHeight="1" x14ac:dyDescent="0.25">
      <c r="A34" s="23">
        <f t="shared" si="0"/>
        <v>21</v>
      </c>
      <c r="B34" s="155" t="s">
        <v>172</v>
      </c>
      <c r="C34" s="35">
        <v>14343</v>
      </c>
      <c r="D34" s="154" t="s">
        <v>44</v>
      </c>
      <c r="E34" s="27">
        <f t="shared" si="1"/>
        <v>556</v>
      </c>
      <c r="F34" s="27" t="str">
        <f>VLOOKUP(E34,Tab!$A$2:$B$255,2,TRUE)</f>
        <v>Não</v>
      </c>
      <c r="G34" s="28">
        <f t="shared" si="2"/>
        <v>556</v>
      </c>
      <c r="H34" s="28">
        <f t="shared" si="3"/>
        <v>554</v>
      </c>
      <c r="I34" s="28">
        <f t="shared" si="4"/>
        <v>554</v>
      </c>
      <c r="J34" s="28">
        <f t="shared" si="5"/>
        <v>553</v>
      </c>
      <c r="K34" s="28">
        <f t="shared" si="6"/>
        <v>552</v>
      </c>
      <c r="L34" s="29">
        <f t="shared" si="7"/>
        <v>2769</v>
      </c>
      <c r="M34" s="30">
        <f t="shared" si="8"/>
        <v>553.79999999999995</v>
      </c>
      <c r="N34" s="31"/>
      <c r="O34" s="32">
        <v>0</v>
      </c>
      <c r="P34" s="32">
        <v>556</v>
      </c>
      <c r="Q34" s="32">
        <v>0</v>
      </c>
      <c r="R34" s="32">
        <v>0</v>
      </c>
      <c r="S34" s="32">
        <v>0</v>
      </c>
      <c r="T34" s="32">
        <v>0</v>
      </c>
      <c r="U34" s="32">
        <v>554</v>
      </c>
      <c r="V34" s="32">
        <v>0</v>
      </c>
      <c r="W34" s="32">
        <v>0</v>
      </c>
      <c r="X34" s="32">
        <v>553</v>
      </c>
      <c r="Y34" s="32">
        <v>0</v>
      </c>
      <c r="Z34" s="32">
        <v>0</v>
      </c>
      <c r="AA34" s="32">
        <v>0</v>
      </c>
      <c r="AB34" s="32">
        <v>0</v>
      </c>
      <c r="AC34" s="32">
        <v>546</v>
      </c>
      <c r="AD34" s="32">
        <v>0</v>
      </c>
      <c r="AE34" s="32">
        <v>0</v>
      </c>
      <c r="AF34" s="32">
        <v>552</v>
      </c>
      <c r="AG34" s="32">
        <v>0</v>
      </c>
      <c r="AH34" s="32">
        <v>0</v>
      </c>
      <c r="AI34" s="32">
        <v>554</v>
      </c>
      <c r="AJ34" s="32">
        <v>548</v>
      </c>
      <c r="AK34" s="32">
        <v>0</v>
      </c>
      <c r="AL34" s="32">
        <v>0</v>
      </c>
      <c r="AM34" s="32">
        <v>544</v>
      </c>
      <c r="AN34" s="32">
        <v>0</v>
      </c>
      <c r="AO34" s="32">
        <v>0</v>
      </c>
      <c r="AP34" s="32">
        <v>0</v>
      </c>
      <c r="AQ34" s="32">
        <v>0</v>
      </c>
      <c r="AR34" s="32">
        <v>0</v>
      </c>
      <c r="AS34" s="32">
        <v>543</v>
      </c>
      <c r="AT34" s="32">
        <v>0</v>
      </c>
      <c r="AU34" s="32">
        <v>0</v>
      </c>
      <c r="AV34" s="32">
        <v>0</v>
      </c>
      <c r="AW34" s="32">
        <v>0</v>
      </c>
      <c r="AX34" s="32">
        <v>0</v>
      </c>
      <c r="AY34" s="32">
        <v>0</v>
      </c>
      <c r="AZ34" s="32">
        <v>0</v>
      </c>
      <c r="BA34" s="32">
        <v>0</v>
      </c>
      <c r="BB34" s="32">
        <v>0</v>
      </c>
      <c r="BC34" s="32">
        <v>0</v>
      </c>
      <c r="BD34" s="32">
        <v>0</v>
      </c>
      <c r="BE34" s="32">
        <v>0</v>
      </c>
      <c r="BF34" s="32">
        <v>0</v>
      </c>
      <c r="BG34" s="32">
        <v>532</v>
      </c>
      <c r="BH34" s="32">
        <v>0</v>
      </c>
      <c r="BI34" s="32">
        <v>0</v>
      </c>
      <c r="BJ34" s="32">
        <v>0</v>
      </c>
      <c r="BK34" s="32">
        <v>542</v>
      </c>
      <c r="BL34" s="32">
        <v>541</v>
      </c>
      <c r="BM34" s="32">
        <v>0</v>
      </c>
      <c r="BN34" s="32">
        <v>0</v>
      </c>
      <c r="BO34" s="32">
        <v>552</v>
      </c>
      <c r="BP34" s="32">
        <v>0</v>
      </c>
      <c r="BQ34" s="32">
        <v>0</v>
      </c>
      <c r="BR34" s="32">
        <v>0</v>
      </c>
      <c r="BS34" s="32">
        <v>0</v>
      </c>
      <c r="BT34" s="32">
        <v>540</v>
      </c>
      <c r="BU34" s="32">
        <v>0</v>
      </c>
      <c r="BV34" s="33">
        <v>0</v>
      </c>
    </row>
    <row r="35" spans="1:74" ht="14.1" customHeight="1" x14ac:dyDescent="0.25">
      <c r="A35" s="23">
        <f t="shared" si="0"/>
        <v>22</v>
      </c>
      <c r="B35" s="43" t="s">
        <v>51</v>
      </c>
      <c r="C35" s="35">
        <v>10772</v>
      </c>
      <c r="D35" s="40" t="s">
        <v>44</v>
      </c>
      <c r="E35" s="27">
        <f t="shared" si="1"/>
        <v>562</v>
      </c>
      <c r="F35" s="27" t="str">
        <f>VLOOKUP(E35,Tab!$A$2:$B$255,2,TRUE)</f>
        <v>Não</v>
      </c>
      <c r="G35" s="28">
        <f t="shared" si="2"/>
        <v>562</v>
      </c>
      <c r="H35" s="28">
        <f t="shared" si="3"/>
        <v>557</v>
      </c>
      <c r="I35" s="28">
        <f t="shared" si="4"/>
        <v>554</v>
      </c>
      <c r="J35" s="28">
        <f t="shared" si="5"/>
        <v>551</v>
      </c>
      <c r="K35" s="28">
        <f t="shared" si="6"/>
        <v>544</v>
      </c>
      <c r="L35" s="29">
        <f t="shared" si="7"/>
        <v>2768</v>
      </c>
      <c r="M35" s="30">
        <f t="shared" si="8"/>
        <v>553.6</v>
      </c>
      <c r="N35" s="31"/>
      <c r="O35" s="32">
        <v>0</v>
      </c>
      <c r="P35" s="32">
        <v>0</v>
      </c>
      <c r="Q35" s="32">
        <v>0</v>
      </c>
      <c r="R35" s="32">
        <v>0</v>
      </c>
      <c r="S35" s="32">
        <v>0</v>
      </c>
      <c r="T35" s="32">
        <v>0</v>
      </c>
      <c r="U35" s="32">
        <v>551</v>
      </c>
      <c r="V35" s="32">
        <v>0</v>
      </c>
      <c r="W35" s="32">
        <v>0</v>
      </c>
      <c r="X35" s="32">
        <v>0</v>
      </c>
      <c r="Y35" s="32">
        <v>0</v>
      </c>
      <c r="Z35" s="32">
        <v>0</v>
      </c>
      <c r="AA35" s="32">
        <v>0</v>
      </c>
      <c r="AB35" s="32">
        <v>0</v>
      </c>
      <c r="AC35" s="32">
        <v>554</v>
      </c>
      <c r="AD35" s="32">
        <v>0</v>
      </c>
      <c r="AE35" s="32">
        <v>0</v>
      </c>
      <c r="AF35" s="32">
        <v>557</v>
      </c>
      <c r="AG35" s="32">
        <v>0</v>
      </c>
      <c r="AH35" s="32">
        <v>0</v>
      </c>
      <c r="AI35" s="32">
        <v>0</v>
      </c>
      <c r="AJ35" s="32">
        <v>0</v>
      </c>
      <c r="AK35" s="32">
        <v>0</v>
      </c>
      <c r="AL35" s="32">
        <v>0</v>
      </c>
      <c r="AM35" s="32">
        <v>0</v>
      </c>
      <c r="AN35" s="32">
        <v>0</v>
      </c>
      <c r="AO35" s="32">
        <v>0</v>
      </c>
      <c r="AP35" s="32">
        <v>0</v>
      </c>
      <c r="AQ35" s="32">
        <v>562</v>
      </c>
      <c r="AR35" s="32">
        <v>0</v>
      </c>
      <c r="AS35" s="32">
        <v>0</v>
      </c>
      <c r="AT35" s="32">
        <v>0</v>
      </c>
      <c r="AU35" s="32">
        <v>0</v>
      </c>
      <c r="AV35" s="32">
        <v>0</v>
      </c>
      <c r="AW35" s="32">
        <v>0</v>
      </c>
      <c r="AX35" s="32">
        <v>0</v>
      </c>
      <c r="AY35" s="32">
        <v>0</v>
      </c>
      <c r="AZ35" s="32">
        <v>0</v>
      </c>
      <c r="BA35" s="32">
        <v>0</v>
      </c>
      <c r="BB35" s="32">
        <v>0</v>
      </c>
      <c r="BC35" s="32">
        <v>0</v>
      </c>
      <c r="BD35" s="32">
        <v>0</v>
      </c>
      <c r="BE35" s="32">
        <v>0</v>
      </c>
      <c r="BF35" s="32">
        <v>0</v>
      </c>
      <c r="BG35" s="32">
        <v>0</v>
      </c>
      <c r="BH35" s="32">
        <v>0</v>
      </c>
      <c r="BI35" s="32">
        <v>0</v>
      </c>
      <c r="BJ35" s="32">
        <v>0</v>
      </c>
      <c r="BK35" s="32">
        <v>0</v>
      </c>
      <c r="BL35" s="32">
        <v>0</v>
      </c>
      <c r="BM35" s="32">
        <v>0</v>
      </c>
      <c r="BN35" s="32">
        <v>0</v>
      </c>
      <c r="BO35" s="32">
        <v>0</v>
      </c>
      <c r="BP35" s="32">
        <v>0</v>
      </c>
      <c r="BQ35" s="32">
        <v>0</v>
      </c>
      <c r="BR35" s="32">
        <v>0</v>
      </c>
      <c r="BS35" s="32">
        <v>0</v>
      </c>
      <c r="BT35" s="32">
        <v>544</v>
      </c>
      <c r="BU35" s="32">
        <v>0</v>
      </c>
      <c r="BV35" s="33">
        <v>0</v>
      </c>
    </row>
    <row r="36" spans="1:74" ht="14.1" customHeight="1" x14ac:dyDescent="0.25">
      <c r="A36" s="23">
        <f t="shared" si="0"/>
        <v>23</v>
      </c>
      <c r="B36" s="41" t="s">
        <v>69</v>
      </c>
      <c r="C36" s="35">
        <v>13315</v>
      </c>
      <c r="D36" s="42" t="s">
        <v>78</v>
      </c>
      <c r="E36" s="27">
        <f t="shared" si="1"/>
        <v>554</v>
      </c>
      <c r="F36" s="27" t="str">
        <f>VLOOKUP(E36,Tab!$A$2:$B$255,2,TRUE)</f>
        <v>Não</v>
      </c>
      <c r="G36" s="28">
        <f t="shared" si="2"/>
        <v>558</v>
      </c>
      <c r="H36" s="28">
        <f t="shared" si="3"/>
        <v>554</v>
      </c>
      <c r="I36" s="28">
        <f t="shared" si="4"/>
        <v>552</v>
      </c>
      <c r="J36" s="28">
        <f t="shared" si="5"/>
        <v>552</v>
      </c>
      <c r="K36" s="28">
        <f t="shared" si="6"/>
        <v>551</v>
      </c>
      <c r="L36" s="29">
        <f t="shared" si="7"/>
        <v>2767</v>
      </c>
      <c r="M36" s="30">
        <f t="shared" si="8"/>
        <v>553.4</v>
      </c>
      <c r="N36" s="31"/>
      <c r="O36" s="32">
        <v>0</v>
      </c>
      <c r="P36" s="32">
        <v>0</v>
      </c>
      <c r="Q36" s="32">
        <v>546</v>
      </c>
      <c r="R36" s="32">
        <v>0</v>
      </c>
      <c r="S36" s="32">
        <v>0</v>
      </c>
      <c r="T36" s="32">
        <v>546</v>
      </c>
      <c r="U36" s="32">
        <v>536</v>
      </c>
      <c r="V36" s="32">
        <v>0</v>
      </c>
      <c r="W36" s="32">
        <v>549</v>
      </c>
      <c r="X36" s="32">
        <v>0</v>
      </c>
      <c r="Y36" s="32">
        <v>0</v>
      </c>
      <c r="Z36" s="32">
        <v>0</v>
      </c>
      <c r="AA36" s="32">
        <v>552</v>
      </c>
      <c r="AB36" s="32">
        <v>0</v>
      </c>
      <c r="AC36" s="32">
        <v>0</v>
      </c>
      <c r="AD36" s="32">
        <v>0</v>
      </c>
      <c r="AE36" s="32">
        <v>0</v>
      </c>
      <c r="AF36" s="32">
        <v>0</v>
      </c>
      <c r="AG36" s="32">
        <v>554</v>
      </c>
      <c r="AH36" s="32">
        <v>0</v>
      </c>
      <c r="AI36" s="32">
        <v>0</v>
      </c>
      <c r="AJ36" s="32">
        <v>0</v>
      </c>
      <c r="AK36" s="32">
        <v>0</v>
      </c>
      <c r="AL36" s="32">
        <v>550</v>
      </c>
      <c r="AM36" s="32">
        <v>0</v>
      </c>
      <c r="AN36" s="32">
        <v>0</v>
      </c>
      <c r="AO36" s="32">
        <v>0</v>
      </c>
      <c r="AP36" s="32">
        <v>0</v>
      </c>
      <c r="AQ36" s="32">
        <v>0</v>
      </c>
      <c r="AR36" s="32">
        <v>548</v>
      </c>
      <c r="AS36" s="32">
        <v>0</v>
      </c>
      <c r="AT36" s="32">
        <v>0</v>
      </c>
      <c r="AU36" s="32">
        <v>0</v>
      </c>
      <c r="AV36" s="32">
        <v>0</v>
      </c>
      <c r="AW36" s="32">
        <v>551</v>
      </c>
      <c r="AX36" s="32">
        <v>540</v>
      </c>
      <c r="AY36" s="32">
        <v>0</v>
      </c>
      <c r="AZ36" s="32">
        <v>546</v>
      </c>
      <c r="BA36" s="32">
        <v>0</v>
      </c>
      <c r="BB36" s="32">
        <v>0</v>
      </c>
      <c r="BC36" s="32">
        <v>543</v>
      </c>
      <c r="BD36" s="32">
        <v>0</v>
      </c>
      <c r="BE36" s="32">
        <v>0</v>
      </c>
      <c r="BF36" s="32">
        <v>0</v>
      </c>
      <c r="BG36" s="32">
        <v>0</v>
      </c>
      <c r="BH36" s="32">
        <v>558</v>
      </c>
      <c r="BI36" s="32">
        <v>0</v>
      </c>
      <c r="BJ36" s="32">
        <v>552</v>
      </c>
      <c r="BK36" s="32">
        <v>0</v>
      </c>
      <c r="BL36" s="32">
        <v>0</v>
      </c>
      <c r="BM36" s="32">
        <v>0</v>
      </c>
      <c r="BN36" s="32">
        <v>0</v>
      </c>
      <c r="BO36" s="32">
        <v>0</v>
      </c>
      <c r="BP36" s="32">
        <v>541</v>
      </c>
      <c r="BQ36" s="32">
        <v>0</v>
      </c>
      <c r="BR36" s="32">
        <v>550</v>
      </c>
      <c r="BS36" s="32">
        <v>0</v>
      </c>
      <c r="BT36" s="32">
        <v>0</v>
      </c>
      <c r="BU36" s="32">
        <v>0</v>
      </c>
      <c r="BV36" s="33">
        <v>0</v>
      </c>
    </row>
    <row r="37" spans="1:74" ht="14.1" customHeight="1" x14ac:dyDescent="0.25">
      <c r="A37" s="23">
        <f t="shared" si="0"/>
        <v>24</v>
      </c>
      <c r="B37" s="155" t="s">
        <v>282</v>
      </c>
      <c r="C37" s="35">
        <v>14540</v>
      </c>
      <c r="D37" s="154" t="s">
        <v>44</v>
      </c>
      <c r="E37" s="27">
        <f t="shared" si="1"/>
        <v>557</v>
      </c>
      <c r="F37" s="27" t="str">
        <f>VLOOKUP(E37,Tab!$A$2:$B$255,2,TRUE)</f>
        <v>Não</v>
      </c>
      <c r="G37" s="28">
        <f t="shared" si="2"/>
        <v>557</v>
      </c>
      <c r="H37" s="28">
        <f t="shared" si="3"/>
        <v>554</v>
      </c>
      <c r="I37" s="28">
        <f t="shared" si="4"/>
        <v>552</v>
      </c>
      <c r="J37" s="28">
        <f t="shared" si="5"/>
        <v>551</v>
      </c>
      <c r="K37" s="28">
        <f t="shared" si="6"/>
        <v>550</v>
      </c>
      <c r="L37" s="29">
        <f t="shared" si="7"/>
        <v>2764</v>
      </c>
      <c r="M37" s="30">
        <f t="shared" si="8"/>
        <v>552.79999999999995</v>
      </c>
      <c r="N37" s="31"/>
      <c r="O37" s="32">
        <v>0</v>
      </c>
      <c r="P37" s="32">
        <v>547</v>
      </c>
      <c r="Q37" s="32">
        <v>0</v>
      </c>
      <c r="R37" s="32">
        <v>0</v>
      </c>
      <c r="S37" s="32">
        <v>0</v>
      </c>
      <c r="T37" s="32">
        <v>0</v>
      </c>
      <c r="U37" s="32">
        <v>550</v>
      </c>
      <c r="V37" s="32">
        <v>0</v>
      </c>
      <c r="W37" s="32">
        <v>0</v>
      </c>
      <c r="X37" s="32">
        <v>539</v>
      </c>
      <c r="Y37" s="32">
        <v>0</v>
      </c>
      <c r="Z37" s="32">
        <v>0</v>
      </c>
      <c r="AA37" s="32">
        <v>0</v>
      </c>
      <c r="AB37" s="32">
        <v>0</v>
      </c>
      <c r="AC37" s="32">
        <v>548</v>
      </c>
      <c r="AD37" s="32">
        <v>0</v>
      </c>
      <c r="AE37" s="32">
        <v>0</v>
      </c>
      <c r="AF37" s="32">
        <v>549</v>
      </c>
      <c r="AG37" s="32">
        <v>0</v>
      </c>
      <c r="AH37" s="32">
        <v>0</v>
      </c>
      <c r="AI37" s="32">
        <v>554</v>
      </c>
      <c r="AJ37" s="32">
        <v>552</v>
      </c>
      <c r="AK37" s="32">
        <v>0</v>
      </c>
      <c r="AL37" s="32">
        <v>0</v>
      </c>
      <c r="AM37" s="32">
        <v>536</v>
      </c>
      <c r="AN37" s="32">
        <v>0</v>
      </c>
      <c r="AO37" s="32">
        <v>0</v>
      </c>
      <c r="AP37" s="32">
        <v>0</v>
      </c>
      <c r="AQ37" s="32">
        <v>557</v>
      </c>
      <c r="AR37" s="32">
        <v>0</v>
      </c>
      <c r="AS37" s="32">
        <v>540</v>
      </c>
      <c r="AT37" s="32">
        <v>0</v>
      </c>
      <c r="AU37" s="32">
        <v>0</v>
      </c>
      <c r="AV37" s="32">
        <v>0</v>
      </c>
      <c r="AW37" s="32">
        <v>0</v>
      </c>
      <c r="AX37" s="32">
        <v>0</v>
      </c>
      <c r="AY37" s="32">
        <v>0</v>
      </c>
      <c r="AZ37" s="32">
        <v>0</v>
      </c>
      <c r="BA37" s="32">
        <v>0</v>
      </c>
      <c r="BB37" s="32">
        <v>0</v>
      </c>
      <c r="BC37" s="32">
        <v>0</v>
      </c>
      <c r="BD37" s="32">
        <v>0</v>
      </c>
      <c r="BE37" s="32">
        <v>0</v>
      </c>
      <c r="BF37" s="32">
        <v>0</v>
      </c>
      <c r="BG37" s="32">
        <v>551</v>
      </c>
      <c r="BH37" s="32">
        <v>0</v>
      </c>
      <c r="BI37" s="32">
        <v>0</v>
      </c>
      <c r="BJ37" s="32">
        <v>0</v>
      </c>
      <c r="BK37" s="32">
        <v>545</v>
      </c>
      <c r="BL37" s="32">
        <v>546</v>
      </c>
      <c r="BM37" s="32">
        <v>0</v>
      </c>
      <c r="BN37" s="32">
        <v>0</v>
      </c>
      <c r="BO37" s="32">
        <v>542</v>
      </c>
      <c r="BP37" s="32">
        <v>0</v>
      </c>
      <c r="BQ37" s="32">
        <v>0</v>
      </c>
      <c r="BR37" s="32">
        <v>0</v>
      </c>
      <c r="BS37" s="32">
        <v>0</v>
      </c>
      <c r="BT37" s="32">
        <v>526</v>
      </c>
      <c r="BU37" s="32">
        <v>0</v>
      </c>
      <c r="BV37" s="33">
        <v>0</v>
      </c>
    </row>
    <row r="38" spans="1:74" ht="14.1" customHeight="1" x14ac:dyDescent="0.25">
      <c r="A38" s="23">
        <f t="shared" si="0"/>
        <v>25</v>
      </c>
      <c r="B38" s="155" t="s">
        <v>61</v>
      </c>
      <c r="C38" s="35">
        <v>7427</v>
      </c>
      <c r="D38" s="40" t="s">
        <v>62</v>
      </c>
      <c r="E38" s="27">
        <f t="shared" si="1"/>
        <v>555</v>
      </c>
      <c r="F38" s="27" t="str">
        <f>VLOOKUP(E38,Tab!$A$2:$B$255,2,TRUE)</f>
        <v>Não</v>
      </c>
      <c r="G38" s="28">
        <f t="shared" si="2"/>
        <v>556</v>
      </c>
      <c r="H38" s="28">
        <f t="shared" si="3"/>
        <v>555</v>
      </c>
      <c r="I38" s="28">
        <f t="shared" si="4"/>
        <v>552</v>
      </c>
      <c r="J38" s="28">
        <f t="shared" si="5"/>
        <v>550</v>
      </c>
      <c r="K38" s="28">
        <f t="shared" si="6"/>
        <v>549</v>
      </c>
      <c r="L38" s="29">
        <f t="shared" si="7"/>
        <v>2762</v>
      </c>
      <c r="M38" s="30">
        <f t="shared" si="8"/>
        <v>552.4</v>
      </c>
      <c r="N38" s="31"/>
      <c r="O38" s="32">
        <v>0</v>
      </c>
      <c r="P38" s="32">
        <v>542</v>
      </c>
      <c r="Q38" s="32">
        <v>0</v>
      </c>
      <c r="R38" s="32">
        <v>0</v>
      </c>
      <c r="S38" s="32">
        <v>0</v>
      </c>
      <c r="T38" s="32">
        <v>0</v>
      </c>
      <c r="U38" s="32">
        <v>555</v>
      </c>
      <c r="V38" s="32">
        <v>0</v>
      </c>
      <c r="W38" s="32">
        <v>0</v>
      </c>
      <c r="X38" s="32">
        <v>0</v>
      </c>
      <c r="Y38" s="32">
        <v>0</v>
      </c>
      <c r="Z38" s="32">
        <v>0</v>
      </c>
      <c r="AA38" s="32">
        <v>0</v>
      </c>
      <c r="AB38" s="32">
        <v>0</v>
      </c>
      <c r="AC38" s="32">
        <v>537</v>
      </c>
      <c r="AD38" s="32">
        <v>0</v>
      </c>
      <c r="AE38" s="32">
        <v>0</v>
      </c>
      <c r="AF38" s="32">
        <v>544</v>
      </c>
      <c r="AG38" s="32">
        <v>0</v>
      </c>
      <c r="AH38" s="32">
        <v>0</v>
      </c>
      <c r="AI38" s="32">
        <v>0</v>
      </c>
      <c r="AJ38" s="32">
        <v>546</v>
      </c>
      <c r="AK38" s="32">
        <v>0</v>
      </c>
      <c r="AL38" s="32">
        <v>0</v>
      </c>
      <c r="AM38" s="32">
        <v>0</v>
      </c>
      <c r="AN38" s="32">
        <v>0</v>
      </c>
      <c r="AO38" s="32">
        <v>0</v>
      </c>
      <c r="AP38" s="32">
        <v>0</v>
      </c>
      <c r="AQ38" s="32">
        <v>549</v>
      </c>
      <c r="AR38" s="32">
        <v>0</v>
      </c>
      <c r="AS38" s="32">
        <v>0</v>
      </c>
      <c r="AT38" s="32">
        <v>0</v>
      </c>
      <c r="AU38" s="32">
        <v>0</v>
      </c>
      <c r="AV38" s="32">
        <v>0</v>
      </c>
      <c r="AW38" s="32">
        <v>0</v>
      </c>
      <c r="AX38" s="32">
        <v>0</v>
      </c>
      <c r="AY38" s="32">
        <v>0</v>
      </c>
      <c r="AZ38" s="32">
        <v>0</v>
      </c>
      <c r="BA38" s="32">
        <v>0</v>
      </c>
      <c r="BB38" s="32">
        <v>0</v>
      </c>
      <c r="BC38" s="32">
        <v>0</v>
      </c>
      <c r="BD38" s="32">
        <v>0</v>
      </c>
      <c r="BE38" s="32">
        <v>0</v>
      </c>
      <c r="BF38" s="32">
        <v>0</v>
      </c>
      <c r="BG38" s="32">
        <v>0</v>
      </c>
      <c r="BH38" s="32">
        <v>0</v>
      </c>
      <c r="BI38" s="32">
        <v>0</v>
      </c>
      <c r="BJ38" s="32">
        <v>0</v>
      </c>
      <c r="BK38" s="32">
        <v>552</v>
      </c>
      <c r="BL38" s="32">
        <v>550</v>
      </c>
      <c r="BM38" s="32">
        <v>0</v>
      </c>
      <c r="BN38" s="32">
        <v>0</v>
      </c>
      <c r="BO38" s="32">
        <v>549</v>
      </c>
      <c r="BP38" s="32">
        <v>0</v>
      </c>
      <c r="BQ38" s="32">
        <v>0</v>
      </c>
      <c r="BR38" s="32">
        <v>0</v>
      </c>
      <c r="BS38" s="32">
        <v>0</v>
      </c>
      <c r="BT38" s="32">
        <v>556</v>
      </c>
      <c r="BU38" s="32">
        <v>0</v>
      </c>
      <c r="BV38" s="33">
        <v>0</v>
      </c>
    </row>
    <row r="39" spans="1:74" ht="14.1" customHeight="1" x14ac:dyDescent="0.25">
      <c r="A39" s="23">
        <f t="shared" si="0"/>
        <v>26</v>
      </c>
      <c r="B39" s="43" t="s">
        <v>48</v>
      </c>
      <c r="C39" s="35">
        <v>11668</v>
      </c>
      <c r="D39" s="40" t="s">
        <v>49</v>
      </c>
      <c r="E39" s="27">
        <f t="shared" si="1"/>
        <v>547</v>
      </c>
      <c r="F39" s="27" t="str">
        <f>VLOOKUP(E39,Tab!$A$2:$B$255,2,TRUE)</f>
        <v>Não</v>
      </c>
      <c r="G39" s="28">
        <f t="shared" si="2"/>
        <v>563</v>
      </c>
      <c r="H39" s="28">
        <f t="shared" si="3"/>
        <v>553</v>
      </c>
      <c r="I39" s="28">
        <f t="shared" si="4"/>
        <v>547</v>
      </c>
      <c r="J39" s="28">
        <f t="shared" si="5"/>
        <v>543</v>
      </c>
      <c r="K39" s="28">
        <f t="shared" si="6"/>
        <v>540</v>
      </c>
      <c r="L39" s="29">
        <f t="shared" si="7"/>
        <v>2746</v>
      </c>
      <c r="M39" s="30">
        <f t="shared" si="8"/>
        <v>549.20000000000005</v>
      </c>
      <c r="N39" s="31"/>
      <c r="O39" s="32">
        <v>0</v>
      </c>
      <c r="P39" s="32">
        <v>0</v>
      </c>
      <c r="Q39" s="32">
        <v>0</v>
      </c>
      <c r="R39" s="32">
        <v>0</v>
      </c>
      <c r="S39" s="32">
        <v>0</v>
      </c>
      <c r="T39" s="32">
        <v>0</v>
      </c>
      <c r="U39" s="32">
        <v>0</v>
      </c>
      <c r="V39" s="32">
        <v>0</v>
      </c>
      <c r="W39" s="32">
        <v>0</v>
      </c>
      <c r="X39" s="32">
        <v>0</v>
      </c>
      <c r="Y39" s="32">
        <v>0</v>
      </c>
      <c r="Z39" s="32">
        <v>0</v>
      </c>
      <c r="AA39" s="32">
        <v>0</v>
      </c>
      <c r="AB39" s="32">
        <v>0</v>
      </c>
      <c r="AC39" s="32">
        <v>0</v>
      </c>
      <c r="AD39" s="32">
        <v>0</v>
      </c>
      <c r="AE39" s="32">
        <v>0</v>
      </c>
      <c r="AF39" s="32">
        <v>540</v>
      </c>
      <c r="AG39" s="32">
        <v>0</v>
      </c>
      <c r="AH39" s="32">
        <v>0</v>
      </c>
      <c r="AI39" s="32">
        <v>0</v>
      </c>
      <c r="AJ39" s="32">
        <v>547</v>
      </c>
      <c r="AK39" s="32">
        <v>0</v>
      </c>
      <c r="AL39" s="32">
        <v>0</v>
      </c>
      <c r="AM39" s="32">
        <v>0</v>
      </c>
      <c r="AN39" s="32">
        <v>0</v>
      </c>
      <c r="AO39" s="32">
        <v>0</v>
      </c>
      <c r="AP39" s="32">
        <v>0</v>
      </c>
      <c r="AQ39" s="32">
        <v>0</v>
      </c>
      <c r="AR39" s="32">
        <v>0</v>
      </c>
      <c r="AS39" s="32">
        <v>0</v>
      </c>
      <c r="AT39" s="32">
        <v>0</v>
      </c>
      <c r="AU39" s="32">
        <v>0</v>
      </c>
      <c r="AV39" s="32">
        <v>0</v>
      </c>
      <c r="AW39" s="32">
        <v>0</v>
      </c>
      <c r="AX39" s="32">
        <v>0</v>
      </c>
      <c r="AY39" s="32">
        <v>0</v>
      </c>
      <c r="AZ39" s="32">
        <v>0</v>
      </c>
      <c r="BA39" s="32">
        <v>0</v>
      </c>
      <c r="BB39" s="32">
        <v>0</v>
      </c>
      <c r="BC39" s="32">
        <v>0</v>
      </c>
      <c r="BD39" s="32">
        <v>0</v>
      </c>
      <c r="BE39" s="32">
        <v>0</v>
      </c>
      <c r="BF39" s="32">
        <v>0</v>
      </c>
      <c r="BG39" s="32">
        <v>563</v>
      </c>
      <c r="BH39" s="32">
        <v>0</v>
      </c>
      <c r="BI39" s="32">
        <v>0</v>
      </c>
      <c r="BJ39" s="32">
        <v>0</v>
      </c>
      <c r="BK39" s="32">
        <v>543</v>
      </c>
      <c r="BL39" s="32">
        <v>553</v>
      </c>
      <c r="BM39" s="32">
        <v>0</v>
      </c>
      <c r="BN39" s="32">
        <v>0</v>
      </c>
      <c r="BO39" s="32">
        <v>0</v>
      </c>
      <c r="BP39" s="32">
        <v>0</v>
      </c>
      <c r="BQ39" s="32">
        <v>0</v>
      </c>
      <c r="BR39" s="32">
        <v>0</v>
      </c>
      <c r="BS39" s="32">
        <v>0</v>
      </c>
      <c r="BT39" s="32">
        <v>537</v>
      </c>
      <c r="BU39" s="32">
        <v>0</v>
      </c>
      <c r="BV39" s="33">
        <v>0</v>
      </c>
    </row>
    <row r="40" spans="1:74" ht="14.1" customHeight="1" x14ac:dyDescent="0.25">
      <c r="A40" s="23">
        <f t="shared" si="0"/>
        <v>27</v>
      </c>
      <c r="B40" s="45" t="s">
        <v>67</v>
      </c>
      <c r="C40" s="35">
        <v>614</v>
      </c>
      <c r="D40" s="156" t="s">
        <v>24</v>
      </c>
      <c r="E40" s="27">
        <f t="shared" si="1"/>
        <v>550</v>
      </c>
      <c r="F40" s="27" t="str">
        <f>VLOOKUP(E40,Tab!$A$2:$B$255,2,TRUE)</f>
        <v>Não</v>
      </c>
      <c r="G40" s="28">
        <f t="shared" si="2"/>
        <v>550</v>
      </c>
      <c r="H40" s="28">
        <f t="shared" si="3"/>
        <v>549</v>
      </c>
      <c r="I40" s="28">
        <f t="shared" si="4"/>
        <v>549</v>
      </c>
      <c r="J40" s="28">
        <f t="shared" si="5"/>
        <v>548</v>
      </c>
      <c r="K40" s="28">
        <f t="shared" si="6"/>
        <v>546</v>
      </c>
      <c r="L40" s="29">
        <f t="shared" si="7"/>
        <v>2742</v>
      </c>
      <c r="M40" s="30">
        <f t="shared" si="8"/>
        <v>548.4</v>
      </c>
      <c r="N40" s="31"/>
      <c r="O40" s="32">
        <v>0</v>
      </c>
      <c r="P40" s="32">
        <v>0</v>
      </c>
      <c r="Q40" s="32">
        <v>0</v>
      </c>
      <c r="R40" s="32">
        <v>549</v>
      </c>
      <c r="S40" s="32">
        <v>0</v>
      </c>
      <c r="T40" s="32">
        <v>0</v>
      </c>
      <c r="U40" s="32">
        <v>0</v>
      </c>
      <c r="V40" s="32">
        <v>0</v>
      </c>
      <c r="W40" s="32">
        <v>0</v>
      </c>
      <c r="X40" s="32">
        <v>0</v>
      </c>
      <c r="Y40" s="32">
        <v>544</v>
      </c>
      <c r="Z40" s="32">
        <v>0</v>
      </c>
      <c r="AA40" s="32">
        <v>0</v>
      </c>
      <c r="AB40" s="32">
        <v>532</v>
      </c>
      <c r="AC40" s="32">
        <v>0</v>
      </c>
      <c r="AD40" s="32">
        <v>0</v>
      </c>
      <c r="AE40" s="32">
        <v>550</v>
      </c>
      <c r="AF40" s="32">
        <v>0</v>
      </c>
      <c r="AG40" s="32">
        <v>0</v>
      </c>
      <c r="AH40" s="32">
        <v>546</v>
      </c>
      <c r="AI40" s="32">
        <v>0</v>
      </c>
      <c r="AJ40" s="32">
        <v>0</v>
      </c>
      <c r="AK40" s="32">
        <v>546</v>
      </c>
      <c r="AL40" s="32">
        <v>0</v>
      </c>
      <c r="AM40" s="32">
        <v>0</v>
      </c>
      <c r="AN40" s="32">
        <v>0</v>
      </c>
      <c r="AO40" s="32">
        <v>0</v>
      </c>
      <c r="AP40" s="32">
        <v>545</v>
      </c>
      <c r="AQ40" s="32">
        <v>0</v>
      </c>
      <c r="AR40" s="32">
        <v>0</v>
      </c>
      <c r="AS40" s="32">
        <v>0</v>
      </c>
      <c r="AT40" s="32">
        <v>0</v>
      </c>
      <c r="AU40" s="32">
        <v>0</v>
      </c>
      <c r="AV40" s="32">
        <v>533</v>
      </c>
      <c r="AW40" s="32">
        <v>0</v>
      </c>
      <c r="AX40" s="32">
        <v>0</v>
      </c>
      <c r="AY40" s="32">
        <v>0</v>
      </c>
      <c r="AZ40" s="32">
        <v>0</v>
      </c>
      <c r="BA40" s="32">
        <v>0</v>
      </c>
      <c r="BB40" s="32">
        <v>0</v>
      </c>
      <c r="BC40" s="32">
        <v>0</v>
      </c>
      <c r="BD40" s="32">
        <v>0</v>
      </c>
      <c r="BE40" s="32">
        <v>0</v>
      </c>
      <c r="BF40" s="32">
        <v>0</v>
      </c>
      <c r="BG40" s="32">
        <v>0</v>
      </c>
      <c r="BH40" s="32">
        <v>0</v>
      </c>
      <c r="BI40" s="32">
        <v>0</v>
      </c>
      <c r="BJ40" s="32">
        <v>0</v>
      </c>
      <c r="BK40" s="32">
        <v>0</v>
      </c>
      <c r="BL40" s="32">
        <v>0</v>
      </c>
      <c r="BM40" s="32">
        <v>0</v>
      </c>
      <c r="BN40" s="32">
        <v>0</v>
      </c>
      <c r="BO40" s="32">
        <v>0</v>
      </c>
      <c r="BP40" s="32">
        <v>0</v>
      </c>
      <c r="BQ40" s="32">
        <v>0</v>
      </c>
      <c r="BR40" s="32">
        <v>0</v>
      </c>
      <c r="BS40" s="32">
        <v>549</v>
      </c>
      <c r="BT40" s="32">
        <v>0</v>
      </c>
      <c r="BU40" s="32">
        <v>0</v>
      </c>
      <c r="BV40" s="33">
        <v>548</v>
      </c>
    </row>
    <row r="41" spans="1:74" ht="14.1" customHeight="1" x14ac:dyDescent="0.25">
      <c r="A41" s="23">
        <f t="shared" si="0"/>
        <v>28</v>
      </c>
      <c r="B41" s="155" t="s">
        <v>47</v>
      </c>
      <c r="C41" s="35">
        <v>10124</v>
      </c>
      <c r="D41" s="154" t="s">
        <v>24</v>
      </c>
      <c r="E41" s="27">
        <f t="shared" si="1"/>
        <v>551</v>
      </c>
      <c r="F41" s="27" t="str">
        <f>VLOOKUP(E41,Tab!$A$2:$B$255,2,TRUE)</f>
        <v>Não</v>
      </c>
      <c r="G41" s="28">
        <f t="shared" si="2"/>
        <v>551</v>
      </c>
      <c r="H41" s="28">
        <f t="shared" si="3"/>
        <v>551</v>
      </c>
      <c r="I41" s="28">
        <f t="shared" si="4"/>
        <v>548</v>
      </c>
      <c r="J41" s="28">
        <f t="shared" si="5"/>
        <v>545</v>
      </c>
      <c r="K41" s="28">
        <f t="shared" si="6"/>
        <v>545</v>
      </c>
      <c r="L41" s="29">
        <f t="shared" si="7"/>
        <v>2740</v>
      </c>
      <c r="M41" s="30">
        <f t="shared" si="8"/>
        <v>548</v>
      </c>
      <c r="N41" s="31"/>
      <c r="O41" s="32">
        <v>0</v>
      </c>
      <c r="P41" s="32">
        <v>0</v>
      </c>
      <c r="Q41" s="32">
        <v>0</v>
      </c>
      <c r="R41" s="32">
        <v>543</v>
      </c>
      <c r="S41" s="32">
        <v>0</v>
      </c>
      <c r="T41" s="32">
        <v>0</v>
      </c>
      <c r="U41" s="32">
        <v>0</v>
      </c>
      <c r="V41" s="32">
        <v>0</v>
      </c>
      <c r="W41" s="32">
        <v>0</v>
      </c>
      <c r="X41" s="32">
        <v>0</v>
      </c>
      <c r="Y41" s="32">
        <v>537</v>
      </c>
      <c r="Z41" s="32">
        <v>0</v>
      </c>
      <c r="AA41" s="32">
        <v>0</v>
      </c>
      <c r="AB41" s="32">
        <v>536</v>
      </c>
      <c r="AC41" s="32">
        <v>0</v>
      </c>
      <c r="AD41" s="32">
        <v>0</v>
      </c>
      <c r="AE41" s="32">
        <v>545</v>
      </c>
      <c r="AF41" s="32">
        <v>0</v>
      </c>
      <c r="AG41" s="32">
        <v>0</v>
      </c>
      <c r="AH41" s="32">
        <v>548</v>
      </c>
      <c r="AI41" s="32">
        <v>0</v>
      </c>
      <c r="AJ41" s="32">
        <v>0</v>
      </c>
      <c r="AK41" s="32">
        <v>551</v>
      </c>
      <c r="AL41" s="32">
        <v>0</v>
      </c>
      <c r="AM41" s="32">
        <v>0</v>
      </c>
      <c r="AN41" s="32">
        <v>0</v>
      </c>
      <c r="AO41" s="32">
        <v>0</v>
      </c>
      <c r="AP41" s="32">
        <v>545</v>
      </c>
      <c r="AQ41" s="32">
        <v>0</v>
      </c>
      <c r="AR41" s="32">
        <v>0</v>
      </c>
      <c r="AS41" s="32">
        <v>0</v>
      </c>
      <c r="AT41" s="32">
        <v>0</v>
      </c>
      <c r="AU41" s="32">
        <v>0</v>
      </c>
      <c r="AV41" s="32">
        <v>540</v>
      </c>
      <c r="AW41" s="32">
        <v>0</v>
      </c>
      <c r="AX41" s="32">
        <v>0</v>
      </c>
      <c r="AY41" s="32">
        <v>0</v>
      </c>
      <c r="AZ41" s="32">
        <v>0</v>
      </c>
      <c r="BA41" s="32">
        <v>0</v>
      </c>
      <c r="BB41" s="32">
        <v>0</v>
      </c>
      <c r="BC41" s="32">
        <v>0</v>
      </c>
      <c r="BD41" s="32">
        <v>0</v>
      </c>
      <c r="BE41" s="32">
        <v>0</v>
      </c>
      <c r="BF41" s="32">
        <v>0</v>
      </c>
      <c r="BG41" s="32">
        <v>0</v>
      </c>
      <c r="BH41" s="32">
        <v>0</v>
      </c>
      <c r="BI41" s="32">
        <v>0</v>
      </c>
      <c r="BJ41" s="32">
        <v>0</v>
      </c>
      <c r="BK41" s="32">
        <v>0</v>
      </c>
      <c r="BL41" s="32">
        <v>0</v>
      </c>
      <c r="BM41" s="32">
        <v>0</v>
      </c>
      <c r="BN41" s="32">
        <v>0</v>
      </c>
      <c r="BO41" s="32">
        <v>0</v>
      </c>
      <c r="BP41" s="32">
        <v>0</v>
      </c>
      <c r="BQ41" s="32">
        <v>0</v>
      </c>
      <c r="BR41" s="32">
        <v>0</v>
      </c>
      <c r="BS41" s="32">
        <v>551</v>
      </c>
      <c r="BT41" s="32">
        <v>0</v>
      </c>
      <c r="BU41" s="32">
        <v>0</v>
      </c>
      <c r="BV41" s="33">
        <v>542</v>
      </c>
    </row>
    <row r="42" spans="1:74" ht="14.1" customHeight="1" x14ac:dyDescent="0.25">
      <c r="A42" s="23">
        <f t="shared" si="0"/>
        <v>29</v>
      </c>
      <c r="B42" s="45" t="s">
        <v>115</v>
      </c>
      <c r="C42" s="35">
        <v>3617</v>
      </c>
      <c r="D42" s="156" t="s">
        <v>116</v>
      </c>
      <c r="E42" s="27">
        <f t="shared" si="1"/>
        <v>551</v>
      </c>
      <c r="F42" s="27" t="str">
        <f>VLOOKUP(E42,Tab!$A$2:$B$255,2,TRUE)</f>
        <v>Não</v>
      </c>
      <c r="G42" s="28">
        <f t="shared" si="2"/>
        <v>553</v>
      </c>
      <c r="H42" s="28">
        <f t="shared" si="3"/>
        <v>551</v>
      </c>
      <c r="I42" s="28">
        <f t="shared" si="4"/>
        <v>544</v>
      </c>
      <c r="J42" s="28">
        <f t="shared" si="5"/>
        <v>543</v>
      </c>
      <c r="K42" s="28">
        <f t="shared" si="6"/>
        <v>542</v>
      </c>
      <c r="L42" s="29">
        <f t="shared" si="7"/>
        <v>2733</v>
      </c>
      <c r="M42" s="30">
        <f t="shared" si="8"/>
        <v>546.6</v>
      </c>
      <c r="N42" s="31"/>
      <c r="O42" s="32">
        <v>0</v>
      </c>
      <c r="P42" s="32">
        <v>0</v>
      </c>
      <c r="Q42" s="32">
        <v>0</v>
      </c>
      <c r="R42" s="32">
        <v>0</v>
      </c>
      <c r="S42" s="32">
        <v>0</v>
      </c>
      <c r="T42" s="32">
        <v>542</v>
      </c>
      <c r="U42" s="32">
        <v>531</v>
      </c>
      <c r="V42" s="32">
        <v>0</v>
      </c>
      <c r="W42" s="32">
        <v>543</v>
      </c>
      <c r="X42" s="32">
        <v>0</v>
      </c>
      <c r="Y42" s="32">
        <v>0</v>
      </c>
      <c r="Z42" s="32">
        <v>0</v>
      </c>
      <c r="AA42" s="32">
        <v>0</v>
      </c>
      <c r="AB42" s="32">
        <v>0</v>
      </c>
      <c r="AC42" s="32">
        <v>0</v>
      </c>
      <c r="AD42" s="32">
        <v>0</v>
      </c>
      <c r="AE42" s="32">
        <v>0</v>
      </c>
      <c r="AF42" s="32">
        <v>0</v>
      </c>
      <c r="AG42" s="32">
        <v>0</v>
      </c>
      <c r="AH42" s="32">
        <v>0</v>
      </c>
      <c r="AI42" s="32">
        <v>0</v>
      </c>
      <c r="AJ42" s="32">
        <v>0</v>
      </c>
      <c r="AK42" s="32">
        <v>0</v>
      </c>
      <c r="AL42" s="32">
        <v>0</v>
      </c>
      <c r="AM42" s="32">
        <v>0</v>
      </c>
      <c r="AN42" s="32">
        <v>0</v>
      </c>
      <c r="AO42" s="32">
        <v>0</v>
      </c>
      <c r="AP42" s="32">
        <v>0</v>
      </c>
      <c r="AQ42" s="32">
        <v>0</v>
      </c>
      <c r="AR42" s="32">
        <v>0</v>
      </c>
      <c r="AS42" s="32">
        <v>0</v>
      </c>
      <c r="AT42" s="32">
        <v>0</v>
      </c>
      <c r="AU42" s="32">
        <v>0</v>
      </c>
      <c r="AV42" s="32">
        <v>0</v>
      </c>
      <c r="AW42" s="32">
        <v>0</v>
      </c>
      <c r="AX42" s="32">
        <v>0</v>
      </c>
      <c r="AY42" s="32">
        <v>0</v>
      </c>
      <c r="AZ42" s="32">
        <v>538</v>
      </c>
      <c r="BA42" s="32">
        <v>0</v>
      </c>
      <c r="BB42" s="32">
        <v>0</v>
      </c>
      <c r="BC42" s="32">
        <v>0</v>
      </c>
      <c r="BD42" s="32">
        <v>551</v>
      </c>
      <c r="BE42" s="32">
        <v>0</v>
      </c>
      <c r="BF42" s="32">
        <v>0</v>
      </c>
      <c r="BG42" s="32">
        <v>0</v>
      </c>
      <c r="BH42" s="32">
        <v>0</v>
      </c>
      <c r="BI42" s="32">
        <v>0</v>
      </c>
      <c r="BJ42" s="32">
        <v>537</v>
      </c>
      <c r="BK42" s="32">
        <v>0</v>
      </c>
      <c r="BL42" s="32">
        <v>540</v>
      </c>
      <c r="BM42" s="32">
        <v>0</v>
      </c>
      <c r="BN42" s="32">
        <v>0</v>
      </c>
      <c r="BO42" s="32">
        <v>0</v>
      </c>
      <c r="BP42" s="32">
        <v>544</v>
      </c>
      <c r="BQ42" s="32">
        <v>0</v>
      </c>
      <c r="BR42" s="32">
        <v>553</v>
      </c>
      <c r="BS42" s="32">
        <v>0</v>
      </c>
      <c r="BT42" s="32">
        <v>0</v>
      </c>
      <c r="BU42" s="32">
        <v>0</v>
      </c>
      <c r="BV42" s="33">
        <v>0</v>
      </c>
    </row>
    <row r="43" spans="1:74" ht="14.1" customHeight="1" x14ac:dyDescent="0.25">
      <c r="A43" s="23">
        <f t="shared" si="0"/>
        <v>30</v>
      </c>
      <c r="B43" s="43" t="s">
        <v>305</v>
      </c>
      <c r="C43" s="35">
        <v>14653</v>
      </c>
      <c r="D43" s="40" t="s">
        <v>358</v>
      </c>
      <c r="E43" s="27">
        <f t="shared" si="1"/>
        <v>552</v>
      </c>
      <c r="F43" s="27" t="str">
        <f>VLOOKUP(E43,Tab!$A$2:$B$255,2,TRUE)</f>
        <v>Não</v>
      </c>
      <c r="G43" s="28">
        <f t="shared" si="2"/>
        <v>552</v>
      </c>
      <c r="H43" s="28">
        <f t="shared" si="3"/>
        <v>551</v>
      </c>
      <c r="I43" s="28">
        <f t="shared" si="4"/>
        <v>545</v>
      </c>
      <c r="J43" s="28">
        <f t="shared" si="5"/>
        <v>542</v>
      </c>
      <c r="K43" s="28">
        <f t="shared" si="6"/>
        <v>542</v>
      </c>
      <c r="L43" s="29">
        <f t="shared" si="7"/>
        <v>2732</v>
      </c>
      <c r="M43" s="30">
        <f t="shared" si="8"/>
        <v>546.4</v>
      </c>
      <c r="N43" s="31"/>
      <c r="O43" s="32">
        <v>0</v>
      </c>
      <c r="P43" s="32">
        <v>0</v>
      </c>
      <c r="Q43" s="32">
        <v>532</v>
      </c>
      <c r="R43" s="32">
        <v>0</v>
      </c>
      <c r="S43" s="32">
        <v>0</v>
      </c>
      <c r="T43" s="32">
        <v>542</v>
      </c>
      <c r="U43" s="32">
        <v>527</v>
      </c>
      <c r="V43" s="32">
        <v>0</v>
      </c>
      <c r="W43" s="32">
        <v>552</v>
      </c>
      <c r="X43" s="32">
        <v>0</v>
      </c>
      <c r="Y43" s="32">
        <v>0</v>
      </c>
      <c r="Z43" s="32">
        <v>0</v>
      </c>
      <c r="AA43" s="32">
        <v>540</v>
      </c>
      <c r="AB43" s="32">
        <v>0</v>
      </c>
      <c r="AC43" s="32">
        <v>0</v>
      </c>
      <c r="AD43" s="32">
        <v>0</v>
      </c>
      <c r="AE43" s="32">
        <v>0</v>
      </c>
      <c r="AF43" s="32">
        <v>0</v>
      </c>
      <c r="AG43" s="32">
        <v>542</v>
      </c>
      <c r="AH43" s="32">
        <v>0</v>
      </c>
      <c r="AI43" s="32">
        <v>0</v>
      </c>
      <c r="AJ43" s="32">
        <v>0</v>
      </c>
      <c r="AK43" s="32">
        <v>0</v>
      </c>
      <c r="AL43" s="32">
        <v>0</v>
      </c>
      <c r="AM43" s="32">
        <v>0</v>
      </c>
      <c r="AN43" s="32">
        <v>0</v>
      </c>
      <c r="AO43" s="32">
        <v>0</v>
      </c>
      <c r="AP43" s="32">
        <v>0</v>
      </c>
      <c r="AQ43" s="32">
        <v>0</v>
      </c>
      <c r="AR43" s="32">
        <v>0</v>
      </c>
      <c r="AS43" s="32">
        <v>0</v>
      </c>
      <c r="AT43" s="32">
        <v>0</v>
      </c>
      <c r="AU43" s="32">
        <v>0</v>
      </c>
      <c r="AV43" s="32">
        <v>0</v>
      </c>
      <c r="AW43" s="32">
        <v>537</v>
      </c>
      <c r="AX43" s="32">
        <v>0</v>
      </c>
      <c r="AY43" s="32">
        <v>0</v>
      </c>
      <c r="AZ43" s="32">
        <v>541</v>
      </c>
      <c r="BA43" s="32">
        <v>0</v>
      </c>
      <c r="BB43" s="32">
        <v>0</v>
      </c>
      <c r="BC43" s="32">
        <v>525</v>
      </c>
      <c r="BD43" s="32">
        <v>545</v>
      </c>
      <c r="BE43" s="32">
        <v>0</v>
      </c>
      <c r="BF43" s="32">
        <v>0</v>
      </c>
      <c r="BG43" s="32">
        <v>0</v>
      </c>
      <c r="BH43" s="32">
        <v>0</v>
      </c>
      <c r="BI43" s="32">
        <v>0</v>
      </c>
      <c r="BJ43" s="32">
        <v>551</v>
      </c>
      <c r="BK43" s="32">
        <v>0</v>
      </c>
      <c r="BL43" s="32">
        <v>519</v>
      </c>
      <c r="BM43" s="32">
        <v>0</v>
      </c>
      <c r="BN43" s="32">
        <v>0</v>
      </c>
      <c r="BO43" s="32">
        <v>0</v>
      </c>
      <c r="BP43" s="32">
        <v>532</v>
      </c>
      <c r="BQ43" s="32">
        <v>0</v>
      </c>
      <c r="BR43" s="32">
        <v>527</v>
      </c>
      <c r="BS43" s="32">
        <v>0</v>
      </c>
      <c r="BT43" s="32">
        <v>0</v>
      </c>
      <c r="BU43" s="32">
        <v>0</v>
      </c>
      <c r="BV43" s="33">
        <v>0</v>
      </c>
    </row>
    <row r="44" spans="1:74" ht="14.1" customHeight="1" x14ac:dyDescent="0.25">
      <c r="A44" s="23">
        <f t="shared" si="0"/>
        <v>31</v>
      </c>
      <c r="B44" s="155" t="s">
        <v>52</v>
      </c>
      <c r="C44" s="35">
        <v>449</v>
      </c>
      <c r="D44" s="154" t="s">
        <v>24</v>
      </c>
      <c r="E44" s="27">
        <f t="shared" si="1"/>
        <v>546</v>
      </c>
      <c r="F44" s="27" t="str">
        <f>VLOOKUP(E44,Tab!$A$2:$B$255,2,TRUE)</f>
        <v>Não</v>
      </c>
      <c r="G44" s="28">
        <f t="shared" si="2"/>
        <v>546</v>
      </c>
      <c r="H44" s="28">
        <f t="shared" si="3"/>
        <v>546</v>
      </c>
      <c r="I44" s="28">
        <f t="shared" si="4"/>
        <v>545</v>
      </c>
      <c r="J44" s="28">
        <f t="shared" si="5"/>
        <v>545</v>
      </c>
      <c r="K44" s="28">
        <f t="shared" si="6"/>
        <v>540</v>
      </c>
      <c r="L44" s="29">
        <f t="shared" si="7"/>
        <v>2722</v>
      </c>
      <c r="M44" s="30">
        <f t="shared" si="8"/>
        <v>544.4</v>
      </c>
      <c r="N44" s="31"/>
      <c r="O44" s="32">
        <v>0</v>
      </c>
      <c r="P44" s="32">
        <v>0</v>
      </c>
      <c r="Q44" s="32">
        <v>0</v>
      </c>
      <c r="R44" s="32">
        <v>545</v>
      </c>
      <c r="S44" s="32">
        <v>0</v>
      </c>
      <c r="T44" s="32">
        <v>0</v>
      </c>
      <c r="U44" s="32">
        <v>0</v>
      </c>
      <c r="V44" s="32">
        <v>0</v>
      </c>
      <c r="W44" s="32">
        <v>0</v>
      </c>
      <c r="X44" s="32">
        <v>0</v>
      </c>
      <c r="Y44" s="32">
        <v>538</v>
      </c>
      <c r="Z44" s="32">
        <v>0</v>
      </c>
      <c r="AA44" s="32">
        <v>0</v>
      </c>
      <c r="AB44" s="32">
        <v>546</v>
      </c>
      <c r="AC44" s="32">
        <v>0</v>
      </c>
      <c r="AD44" s="32">
        <v>0</v>
      </c>
      <c r="AE44" s="32">
        <v>540</v>
      </c>
      <c r="AF44" s="32">
        <v>0</v>
      </c>
      <c r="AG44" s="32">
        <v>0</v>
      </c>
      <c r="AH44" s="32">
        <v>535</v>
      </c>
      <c r="AI44" s="32">
        <v>0</v>
      </c>
      <c r="AJ44" s="32">
        <v>0</v>
      </c>
      <c r="AK44" s="32">
        <v>545</v>
      </c>
      <c r="AL44" s="32">
        <v>0</v>
      </c>
      <c r="AM44" s="32">
        <v>0</v>
      </c>
      <c r="AN44" s="32">
        <v>0</v>
      </c>
      <c r="AO44" s="32">
        <v>0</v>
      </c>
      <c r="AP44" s="32">
        <v>534</v>
      </c>
      <c r="AQ44" s="32">
        <v>0</v>
      </c>
      <c r="AR44" s="32">
        <v>0</v>
      </c>
      <c r="AS44" s="32">
        <v>0</v>
      </c>
      <c r="AT44" s="32">
        <v>0</v>
      </c>
      <c r="AU44" s="32">
        <v>0</v>
      </c>
      <c r="AV44" s="32">
        <v>530</v>
      </c>
      <c r="AW44" s="32">
        <v>0</v>
      </c>
      <c r="AX44" s="32">
        <v>0</v>
      </c>
      <c r="AY44" s="32">
        <v>0</v>
      </c>
      <c r="AZ44" s="32">
        <v>0</v>
      </c>
      <c r="BA44" s="32">
        <v>0</v>
      </c>
      <c r="BB44" s="32">
        <v>0</v>
      </c>
      <c r="BC44" s="32">
        <v>0</v>
      </c>
      <c r="BD44" s="32">
        <v>0</v>
      </c>
      <c r="BE44" s="32">
        <v>0</v>
      </c>
      <c r="BF44" s="32">
        <v>0</v>
      </c>
      <c r="BG44" s="32">
        <v>0</v>
      </c>
      <c r="BH44" s="32">
        <v>0</v>
      </c>
      <c r="BI44" s="32">
        <v>0</v>
      </c>
      <c r="BJ44" s="32">
        <v>0</v>
      </c>
      <c r="BK44" s="32">
        <v>0</v>
      </c>
      <c r="BL44" s="32">
        <v>0</v>
      </c>
      <c r="BM44" s="32">
        <v>0</v>
      </c>
      <c r="BN44" s="32">
        <v>0</v>
      </c>
      <c r="BO44" s="32">
        <v>0</v>
      </c>
      <c r="BP44" s="32">
        <v>0</v>
      </c>
      <c r="BQ44" s="32">
        <v>0</v>
      </c>
      <c r="BR44" s="32">
        <v>0</v>
      </c>
      <c r="BS44" s="32">
        <v>536</v>
      </c>
      <c r="BT44" s="32">
        <v>0</v>
      </c>
      <c r="BU44" s="32">
        <v>0</v>
      </c>
      <c r="BV44" s="33">
        <v>546</v>
      </c>
    </row>
    <row r="45" spans="1:74" ht="14.1" customHeight="1" x14ac:dyDescent="0.25">
      <c r="A45" s="23">
        <f t="shared" si="0"/>
        <v>32</v>
      </c>
      <c r="B45" s="45" t="s">
        <v>351</v>
      </c>
      <c r="C45" s="35">
        <v>14500</v>
      </c>
      <c r="D45" s="156" t="s">
        <v>358</v>
      </c>
      <c r="E45" s="27">
        <f t="shared" si="1"/>
        <v>545</v>
      </c>
      <c r="F45" s="27" t="str">
        <f>VLOOKUP(E45,Tab!$A$2:$B$255,2,TRUE)</f>
        <v>Não</v>
      </c>
      <c r="G45" s="28">
        <f t="shared" si="2"/>
        <v>554</v>
      </c>
      <c r="H45" s="28">
        <f t="shared" si="3"/>
        <v>549</v>
      </c>
      <c r="I45" s="28">
        <f t="shared" si="4"/>
        <v>545</v>
      </c>
      <c r="J45" s="28">
        <f t="shared" si="5"/>
        <v>544</v>
      </c>
      <c r="K45" s="28">
        <f t="shared" si="6"/>
        <v>530</v>
      </c>
      <c r="L45" s="29">
        <f t="shared" si="7"/>
        <v>2722</v>
      </c>
      <c r="M45" s="30">
        <f t="shared" si="8"/>
        <v>544.4</v>
      </c>
      <c r="N45" s="31"/>
      <c r="O45" s="32">
        <v>0</v>
      </c>
      <c r="P45" s="32">
        <v>0</v>
      </c>
      <c r="Q45" s="32">
        <v>0</v>
      </c>
      <c r="R45" s="32">
        <v>0</v>
      </c>
      <c r="S45" s="32">
        <v>0</v>
      </c>
      <c r="T45" s="32">
        <v>0</v>
      </c>
      <c r="U45" s="32">
        <v>0</v>
      </c>
      <c r="V45" s="32">
        <v>0</v>
      </c>
      <c r="W45" s="32">
        <v>0</v>
      </c>
      <c r="X45" s="32">
        <v>0</v>
      </c>
      <c r="Y45" s="32">
        <v>0</v>
      </c>
      <c r="Z45" s="32">
        <v>0</v>
      </c>
      <c r="AA45" s="32">
        <v>0</v>
      </c>
      <c r="AB45" s="32">
        <v>0</v>
      </c>
      <c r="AC45" s="32">
        <v>0</v>
      </c>
      <c r="AD45" s="32">
        <v>0</v>
      </c>
      <c r="AE45" s="32">
        <v>0</v>
      </c>
      <c r="AF45" s="32">
        <v>0</v>
      </c>
      <c r="AG45" s="32">
        <v>0</v>
      </c>
      <c r="AH45" s="32">
        <v>0</v>
      </c>
      <c r="AI45" s="32">
        <v>0</v>
      </c>
      <c r="AJ45" s="32">
        <v>0</v>
      </c>
      <c r="AK45" s="32">
        <v>0</v>
      </c>
      <c r="AL45" s="32">
        <v>0</v>
      </c>
      <c r="AM45" s="32">
        <v>0</v>
      </c>
      <c r="AN45" s="32">
        <v>0</v>
      </c>
      <c r="AO45" s="32">
        <v>0</v>
      </c>
      <c r="AP45" s="32">
        <v>0</v>
      </c>
      <c r="AQ45" s="32">
        <v>0</v>
      </c>
      <c r="AR45" s="32">
        <v>0</v>
      </c>
      <c r="AS45" s="32">
        <v>0</v>
      </c>
      <c r="AT45" s="32">
        <v>0</v>
      </c>
      <c r="AU45" s="32">
        <v>0</v>
      </c>
      <c r="AV45" s="32">
        <v>0</v>
      </c>
      <c r="AW45" s="32">
        <v>0</v>
      </c>
      <c r="AX45" s="32">
        <v>0</v>
      </c>
      <c r="AY45" s="32">
        <v>0</v>
      </c>
      <c r="AZ45" s="32">
        <v>0</v>
      </c>
      <c r="BA45" s="32">
        <v>0</v>
      </c>
      <c r="BB45" s="32">
        <v>0</v>
      </c>
      <c r="BC45" s="32">
        <v>545</v>
      </c>
      <c r="BD45" s="32">
        <v>530</v>
      </c>
      <c r="BE45" s="32">
        <v>0</v>
      </c>
      <c r="BF45" s="32">
        <v>0</v>
      </c>
      <c r="BG45" s="32">
        <v>0</v>
      </c>
      <c r="BH45" s="32">
        <v>0</v>
      </c>
      <c r="BI45" s="32">
        <v>0</v>
      </c>
      <c r="BJ45" s="32">
        <v>549</v>
      </c>
      <c r="BK45" s="32">
        <v>0</v>
      </c>
      <c r="BL45" s="32">
        <v>0</v>
      </c>
      <c r="BM45" s="32">
        <v>0</v>
      </c>
      <c r="BN45" s="32">
        <v>554</v>
      </c>
      <c r="BO45" s="32">
        <v>0</v>
      </c>
      <c r="BP45" s="32">
        <v>544</v>
      </c>
      <c r="BQ45" s="32">
        <v>0</v>
      </c>
      <c r="BR45" s="32">
        <v>0</v>
      </c>
      <c r="BS45" s="32">
        <v>0</v>
      </c>
      <c r="BT45" s="32">
        <v>0</v>
      </c>
      <c r="BU45" s="32">
        <v>0</v>
      </c>
      <c r="BV45" s="33">
        <v>0</v>
      </c>
    </row>
    <row r="46" spans="1:74" ht="14.1" customHeight="1" x14ac:dyDescent="0.25">
      <c r="A46" s="23">
        <f t="shared" si="0"/>
        <v>33</v>
      </c>
      <c r="B46" s="37" t="s">
        <v>76</v>
      </c>
      <c r="C46" s="25">
        <v>567</v>
      </c>
      <c r="D46" s="26" t="s">
        <v>26</v>
      </c>
      <c r="E46" s="27">
        <f t="shared" si="1"/>
        <v>549</v>
      </c>
      <c r="F46" s="27" t="str">
        <f>VLOOKUP(E46,Tab!$A$2:$B$255,2,TRUE)</f>
        <v>Não</v>
      </c>
      <c r="G46" s="28">
        <f t="shared" si="2"/>
        <v>549</v>
      </c>
      <c r="H46" s="28">
        <f t="shared" si="3"/>
        <v>549</v>
      </c>
      <c r="I46" s="28">
        <f t="shared" si="4"/>
        <v>543</v>
      </c>
      <c r="J46" s="28">
        <f t="shared" si="5"/>
        <v>542</v>
      </c>
      <c r="K46" s="28">
        <f t="shared" si="6"/>
        <v>538</v>
      </c>
      <c r="L46" s="29">
        <f t="shared" si="7"/>
        <v>2721</v>
      </c>
      <c r="M46" s="30">
        <f t="shared" si="8"/>
        <v>544.20000000000005</v>
      </c>
      <c r="N46" s="31"/>
      <c r="O46" s="32">
        <v>0</v>
      </c>
      <c r="P46" s="32">
        <v>549</v>
      </c>
      <c r="Q46" s="32">
        <v>0</v>
      </c>
      <c r="R46" s="32">
        <v>0</v>
      </c>
      <c r="S46" s="32">
        <v>0</v>
      </c>
      <c r="T46" s="32">
        <v>0</v>
      </c>
      <c r="U46" s="32">
        <v>535</v>
      </c>
      <c r="V46" s="32">
        <v>0</v>
      </c>
      <c r="W46" s="32">
        <v>0</v>
      </c>
      <c r="X46" s="32">
        <v>0</v>
      </c>
      <c r="Y46" s="32">
        <v>0</v>
      </c>
      <c r="Z46" s="32">
        <v>0</v>
      </c>
      <c r="AA46" s="32">
        <v>0</v>
      </c>
      <c r="AB46" s="32">
        <v>0</v>
      </c>
      <c r="AC46" s="32">
        <v>518</v>
      </c>
      <c r="AD46" s="32">
        <v>0</v>
      </c>
      <c r="AE46" s="32">
        <v>0</v>
      </c>
      <c r="AF46" s="32">
        <v>543</v>
      </c>
      <c r="AG46" s="32">
        <v>0</v>
      </c>
      <c r="AH46" s="32">
        <v>0</v>
      </c>
      <c r="AI46" s="32">
        <v>0</v>
      </c>
      <c r="AJ46" s="32">
        <v>538</v>
      </c>
      <c r="AK46" s="32">
        <v>0</v>
      </c>
      <c r="AL46" s="32">
        <v>0</v>
      </c>
      <c r="AM46" s="32">
        <v>0</v>
      </c>
      <c r="AN46" s="32">
        <v>0</v>
      </c>
      <c r="AO46" s="32">
        <v>0</v>
      </c>
      <c r="AP46" s="32">
        <v>0</v>
      </c>
      <c r="AQ46" s="32">
        <v>0</v>
      </c>
      <c r="AR46" s="32">
        <v>0</v>
      </c>
      <c r="AS46" s="32">
        <v>0</v>
      </c>
      <c r="AT46" s="32">
        <v>0</v>
      </c>
      <c r="AU46" s="32">
        <v>0</v>
      </c>
      <c r="AV46" s="32">
        <v>0</v>
      </c>
      <c r="AW46" s="32">
        <v>0</v>
      </c>
      <c r="AX46" s="32">
        <v>0</v>
      </c>
      <c r="AY46" s="32">
        <v>0</v>
      </c>
      <c r="AZ46" s="32">
        <v>0</v>
      </c>
      <c r="BA46" s="32">
        <v>0</v>
      </c>
      <c r="BB46" s="32">
        <v>0</v>
      </c>
      <c r="BC46" s="32">
        <v>0</v>
      </c>
      <c r="BD46" s="32">
        <v>0</v>
      </c>
      <c r="BE46" s="32">
        <v>0</v>
      </c>
      <c r="BF46" s="32">
        <v>0</v>
      </c>
      <c r="BG46" s="32">
        <v>542</v>
      </c>
      <c r="BH46" s="32">
        <v>0</v>
      </c>
      <c r="BI46" s="32">
        <v>0</v>
      </c>
      <c r="BJ46" s="32">
        <v>0</v>
      </c>
      <c r="BK46" s="32">
        <v>530</v>
      </c>
      <c r="BL46" s="32">
        <v>549</v>
      </c>
      <c r="BM46" s="32">
        <v>0</v>
      </c>
      <c r="BN46" s="32">
        <v>0</v>
      </c>
      <c r="BO46" s="32">
        <v>518</v>
      </c>
      <c r="BP46" s="32">
        <v>0</v>
      </c>
      <c r="BQ46" s="32">
        <v>0</v>
      </c>
      <c r="BR46" s="32">
        <v>0</v>
      </c>
      <c r="BS46" s="32">
        <v>0</v>
      </c>
      <c r="BT46" s="32">
        <v>529</v>
      </c>
      <c r="BU46" s="32">
        <v>0</v>
      </c>
      <c r="BV46" s="33">
        <v>0</v>
      </c>
    </row>
    <row r="47" spans="1:74" ht="14.1" customHeight="1" x14ac:dyDescent="0.25">
      <c r="A47" s="23">
        <f t="shared" si="0"/>
        <v>34</v>
      </c>
      <c r="B47" s="155" t="s">
        <v>325</v>
      </c>
      <c r="C47" s="35">
        <v>758</v>
      </c>
      <c r="D47" s="154" t="s">
        <v>24</v>
      </c>
      <c r="E47" s="27">
        <f t="shared" si="1"/>
        <v>547</v>
      </c>
      <c r="F47" s="27" t="str">
        <f>VLOOKUP(E47,Tab!$A$2:$B$255,2,TRUE)</f>
        <v>Não</v>
      </c>
      <c r="G47" s="28">
        <f t="shared" si="2"/>
        <v>547</v>
      </c>
      <c r="H47" s="28">
        <f t="shared" si="3"/>
        <v>540</v>
      </c>
      <c r="I47" s="28">
        <f t="shared" si="4"/>
        <v>539</v>
      </c>
      <c r="J47" s="28">
        <f t="shared" si="5"/>
        <v>535</v>
      </c>
      <c r="K47" s="28">
        <f t="shared" si="6"/>
        <v>535</v>
      </c>
      <c r="L47" s="29">
        <f t="shared" si="7"/>
        <v>2696</v>
      </c>
      <c r="M47" s="30">
        <f t="shared" si="8"/>
        <v>539.20000000000005</v>
      </c>
      <c r="N47" s="31"/>
      <c r="O47" s="32">
        <v>0</v>
      </c>
      <c r="P47" s="32">
        <v>0</v>
      </c>
      <c r="Q47" s="32">
        <v>0</v>
      </c>
      <c r="R47" s="32">
        <v>547</v>
      </c>
      <c r="S47" s="32">
        <v>0</v>
      </c>
      <c r="T47" s="32">
        <v>0</v>
      </c>
      <c r="U47" s="32">
        <v>0</v>
      </c>
      <c r="V47" s="32">
        <v>0</v>
      </c>
      <c r="W47" s="32">
        <v>0</v>
      </c>
      <c r="X47" s="32">
        <v>0</v>
      </c>
      <c r="Y47" s="32">
        <v>535</v>
      </c>
      <c r="Z47" s="32">
        <v>0</v>
      </c>
      <c r="AA47" s="32">
        <v>0</v>
      </c>
      <c r="AB47" s="32">
        <v>540</v>
      </c>
      <c r="AC47" s="32">
        <v>0</v>
      </c>
      <c r="AD47" s="32">
        <v>0</v>
      </c>
      <c r="AE47" s="32">
        <v>521</v>
      </c>
      <c r="AF47" s="32">
        <v>0</v>
      </c>
      <c r="AG47" s="32">
        <v>0</v>
      </c>
      <c r="AH47" s="32">
        <v>529</v>
      </c>
      <c r="AI47" s="32">
        <v>0</v>
      </c>
      <c r="AJ47" s="32">
        <v>0</v>
      </c>
      <c r="AK47" s="32">
        <v>535</v>
      </c>
      <c r="AL47" s="32">
        <v>0</v>
      </c>
      <c r="AM47" s="32">
        <v>0</v>
      </c>
      <c r="AN47" s="32">
        <v>0</v>
      </c>
      <c r="AO47" s="32">
        <v>0</v>
      </c>
      <c r="AP47" s="32">
        <v>523</v>
      </c>
      <c r="AQ47" s="32">
        <v>0</v>
      </c>
      <c r="AR47" s="32">
        <v>0</v>
      </c>
      <c r="AS47" s="32">
        <v>0</v>
      </c>
      <c r="AT47" s="32">
        <v>0</v>
      </c>
      <c r="AU47" s="32">
        <v>0</v>
      </c>
      <c r="AV47" s="32">
        <v>530</v>
      </c>
      <c r="AW47" s="32">
        <v>0</v>
      </c>
      <c r="AX47" s="32">
        <v>0</v>
      </c>
      <c r="AY47" s="32">
        <v>0</v>
      </c>
      <c r="AZ47" s="32">
        <v>0</v>
      </c>
      <c r="BA47" s="32">
        <v>0</v>
      </c>
      <c r="BB47" s="32">
        <v>0</v>
      </c>
      <c r="BC47" s="32">
        <v>0</v>
      </c>
      <c r="BD47" s="32">
        <v>0</v>
      </c>
      <c r="BE47" s="32">
        <v>0</v>
      </c>
      <c r="BF47" s="32">
        <v>0</v>
      </c>
      <c r="BG47" s="32">
        <v>0</v>
      </c>
      <c r="BH47" s="32">
        <v>0</v>
      </c>
      <c r="BI47" s="32">
        <v>0</v>
      </c>
      <c r="BJ47" s="32">
        <v>0</v>
      </c>
      <c r="BK47" s="32">
        <v>0</v>
      </c>
      <c r="BL47" s="32">
        <v>0</v>
      </c>
      <c r="BM47" s="32">
        <v>0</v>
      </c>
      <c r="BN47" s="32">
        <v>0</v>
      </c>
      <c r="BO47" s="32">
        <v>0</v>
      </c>
      <c r="BP47" s="32">
        <v>0</v>
      </c>
      <c r="BQ47" s="32">
        <v>0</v>
      </c>
      <c r="BR47" s="32">
        <v>0</v>
      </c>
      <c r="BS47" s="32">
        <v>539</v>
      </c>
      <c r="BT47" s="32">
        <v>0</v>
      </c>
      <c r="BU47" s="32">
        <v>0</v>
      </c>
      <c r="BV47" s="33">
        <v>0</v>
      </c>
    </row>
    <row r="48" spans="1:74" ht="14.1" customHeight="1" x14ac:dyDescent="0.25">
      <c r="A48" s="23">
        <f t="shared" si="0"/>
        <v>35</v>
      </c>
      <c r="B48" s="43" t="s">
        <v>301</v>
      </c>
      <c r="C48" s="35">
        <v>13652</v>
      </c>
      <c r="D48" s="40" t="s">
        <v>44</v>
      </c>
      <c r="E48" s="27">
        <f t="shared" si="1"/>
        <v>538</v>
      </c>
      <c r="F48" s="27" t="str">
        <f>VLOOKUP(E48,Tab!$A$2:$B$255,2,TRUE)</f>
        <v>Não</v>
      </c>
      <c r="G48" s="28">
        <f t="shared" si="2"/>
        <v>547</v>
      </c>
      <c r="H48" s="28">
        <f t="shared" si="3"/>
        <v>544</v>
      </c>
      <c r="I48" s="28">
        <f t="shared" si="4"/>
        <v>538</v>
      </c>
      <c r="J48" s="28">
        <f t="shared" si="5"/>
        <v>535</v>
      </c>
      <c r="K48" s="28">
        <f t="shared" si="6"/>
        <v>531</v>
      </c>
      <c r="L48" s="29">
        <f t="shared" si="7"/>
        <v>2695</v>
      </c>
      <c r="M48" s="30">
        <f t="shared" si="8"/>
        <v>539</v>
      </c>
      <c r="N48" s="31"/>
      <c r="O48" s="32">
        <v>0</v>
      </c>
      <c r="P48" s="32">
        <v>0</v>
      </c>
      <c r="Q48" s="32">
        <v>0</v>
      </c>
      <c r="R48" s="32">
        <v>0</v>
      </c>
      <c r="S48" s="32">
        <v>0</v>
      </c>
      <c r="T48" s="32">
        <v>0</v>
      </c>
      <c r="U48" s="32">
        <v>0</v>
      </c>
      <c r="V48" s="32">
        <v>0</v>
      </c>
      <c r="W48" s="32">
        <v>0</v>
      </c>
      <c r="X48" s="32">
        <v>0</v>
      </c>
      <c r="Y48" s="32">
        <v>0</v>
      </c>
      <c r="Z48" s="32">
        <v>0</v>
      </c>
      <c r="AA48" s="32">
        <v>0</v>
      </c>
      <c r="AB48" s="32">
        <v>0</v>
      </c>
      <c r="AC48" s="32">
        <v>0</v>
      </c>
      <c r="AD48" s="32">
        <v>0</v>
      </c>
      <c r="AE48" s="32">
        <v>0</v>
      </c>
      <c r="AF48" s="32">
        <v>0</v>
      </c>
      <c r="AG48" s="32">
        <v>0</v>
      </c>
      <c r="AH48" s="32">
        <v>0</v>
      </c>
      <c r="AI48" s="32">
        <v>0</v>
      </c>
      <c r="AJ48" s="32">
        <v>538</v>
      </c>
      <c r="AK48" s="32">
        <v>0</v>
      </c>
      <c r="AL48" s="32">
        <v>0</v>
      </c>
      <c r="AM48" s="32">
        <v>0</v>
      </c>
      <c r="AN48" s="32">
        <v>0</v>
      </c>
      <c r="AO48" s="32">
        <v>0</v>
      </c>
      <c r="AP48" s="32">
        <v>0</v>
      </c>
      <c r="AQ48" s="32">
        <v>0</v>
      </c>
      <c r="AR48" s="32">
        <v>0</v>
      </c>
      <c r="AS48" s="32">
        <v>508</v>
      </c>
      <c r="AT48" s="32">
        <v>0</v>
      </c>
      <c r="AU48" s="32">
        <v>0</v>
      </c>
      <c r="AV48" s="32">
        <v>0</v>
      </c>
      <c r="AW48" s="32">
        <v>0</v>
      </c>
      <c r="AX48" s="32">
        <v>0</v>
      </c>
      <c r="AY48" s="32">
        <v>0</v>
      </c>
      <c r="AZ48" s="32">
        <v>0</v>
      </c>
      <c r="BA48" s="32">
        <v>0</v>
      </c>
      <c r="BB48" s="32">
        <v>0</v>
      </c>
      <c r="BC48" s="32">
        <v>0</v>
      </c>
      <c r="BD48" s="32">
        <v>0</v>
      </c>
      <c r="BE48" s="32">
        <v>0</v>
      </c>
      <c r="BF48" s="32">
        <v>0</v>
      </c>
      <c r="BG48" s="32">
        <v>547</v>
      </c>
      <c r="BH48" s="32">
        <v>0</v>
      </c>
      <c r="BI48" s="32">
        <v>0</v>
      </c>
      <c r="BJ48" s="32">
        <v>0</v>
      </c>
      <c r="BK48" s="32">
        <v>544</v>
      </c>
      <c r="BL48" s="32">
        <v>535</v>
      </c>
      <c r="BM48" s="32">
        <v>0</v>
      </c>
      <c r="BN48" s="32">
        <v>0</v>
      </c>
      <c r="BO48" s="32">
        <v>0</v>
      </c>
      <c r="BP48" s="32">
        <v>0</v>
      </c>
      <c r="BQ48" s="32">
        <v>0</v>
      </c>
      <c r="BR48" s="32">
        <v>0</v>
      </c>
      <c r="BS48" s="32">
        <v>0</v>
      </c>
      <c r="BT48" s="32">
        <v>531</v>
      </c>
      <c r="BU48" s="32">
        <v>0</v>
      </c>
      <c r="BV48" s="33">
        <v>0</v>
      </c>
    </row>
    <row r="49" spans="1:74" ht="14.1" customHeight="1" x14ac:dyDescent="0.25">
      <c r="A49" s="23">
        <f t="shared" si="0"/>
        <v>36</v>
      </c>
      <c r="B49" s="41" t="s">
        <v>399</v>
      </c>
      <c r="C49" s="35">
        <v>7079</v>
      </c>
      <c r="D49" s="42" t="s">
        <v>41</v>
      </c>
      <c r="E49" s="27">
        <f t="shared" si="1"/>
        <v>541</v>
      </c>
      <c r="F49" s="27" t="str">
        <f>VLOOKUP(E49,Tab!$A$2:$B$255,2,TRUE)</f>
        <v>Não</v>
      </c>
      <c r="G49" s="28">
        <f t="shared" si="2"/>
        <v>541</v>
      </c>
      <c r="H49" s="28">
        <f t="shared" si="3"/>
        <v>541</v>
      </c>
      <c r="I49" s="28">
        <f t="shared" si="4"/>
        <v>540</v>
      </c>
      <c r="J49" s="28">
        <f t="shared" si="5"/>
        <v>540</v>
      </c>
      <c r="K49" s="28">
        <f t="shared" si="6"/>
        <v>531</v>
      </c>
      <c r="L49" s="29">
        <f t="shared" si="7"/>
        <v>2693</v>
      </c>
      <c r="M49" s="30">
        <f t="shared" si="8"/>
        <v>538.6</v>
      </c>
      <c r="N49" s="31"/>
      <c r="O49" s="32">
        <v>531</v>
      </c>
      <c r="P49" s="32">
        <v>0</v>
      </c>
      <c r="Q49" s="32">
        <v>0</v>
      </c>
      <c r="R49" s="32">
        <v>0</v>
      </c>
      <c r="S49" s="32">
        <v>0</v>
      </c>
      <c r="T49" s="32">
        <v>0</v>
      </c>
      <c r="U49" s="32">
        <v>0</v>
      </c>
      <c r="V49" s="32">
        <v>0</v>
      </c>
      <c r="W49" s="32">
        <v>0</v>
      </c>
      <c r="X49" s="32">
        <v>0</v>
      </c>
      <c r="Y49" s="32">
        <v>0</v>
      </c>
      <c r="Z49" s="32">
        <v>0</v>
      </c>
      <c r="AA49" s="32">
        <v>541</v>
      </c>
      <c r="AB49" s="32">
        <v>0</v>
      </c>
      <c r="AC49" s="32">
        <v>0</v>
      </c>
      <c r="AD49" s="32">
        <v>540</v>
      </c>
      <c r="AE49" s="32">
        <v>0</v>
      </c>
      <c r="AF49" s="32">
        <v>541</v>
      </c>
      <c r="AG49" s="32">
        <v>0</v>
      </c>
      <c r="AH49" s="32">
        <v>0</v>
      </c>
      <c r="AI49" s="32">
        <v>0</v>
      </c>
      <c r="AJ49" s="32">
        <v>0</v>
      </c>
      <c r="AK49" s="32">
        <v>0</v>
      </c>
      <c r="AL49" s="32">
        <v>0</v>
      </c>
      <c r="AM49" s="32">
        <v>0</v>
      </c>
      <c r="AN49" s="32">
        <v>0</v>
      </c>
      <c r="AO49" s="32">
        <v>0</v>
      </c>
      <c r="AP49" s="32">
        <v>0</v>
      </c>
      <c r="AQ49" s="32">
        <v>0</v>
      </c>
      <c r="AR49" s="32">
        <v>540</v>
      </c>
      <c r="AS49" s="32">
        <v>0</v>
      </c>
      <c r="AT49" s="32">
        <v>0</v>
      </c>
      <c r="AU49" s="32">
        <v>0</v>
      </c>
      <c r="AV49" s="32">
        <v>0</v>
      </c>
      <c r="AW49" s="32">
        <v>0</v>
      </c>
      <c r="AX49" s="32">
        <v>0</v>
      </c>
      <c r="AY49" s="32">
        <v>0</v>
      </c>
      <c r="AZ49" s="32">
        <v>0</v>
      </c>
      <c r="BA49" s="32">
        <v>0</v>
      </c>
      <c r="BB49" s="32">
        <v>0</v>
      </c>
      <c r="BC49" s="32">
        <v>0</v>
      </c>
      <c r="BD49" s="32">
        <v>0</v>
      </c>
      <c r="BE49" s="32">
        <v>0</v>
      </c>
      <c r="BF49" s="32">
        <v>0</v>
      </c>
      <c r="BG49" s="32">
        <v>0</v>
      </c>
      <c r="BH49" s="32">
        <v>0</v>
      </c>
      <c r="BI49" s="32">
        <v>0</v>
      </c>
      <c r="BJ49" s="32">
        <v>0</v>
      </c>
      <c r="BK49" s="32">
        <v>0</v>
      </c>
      <c r="BL49" s="32">
        <v>0</v>
      </c>
      <c r="BM49" s="32">
        <v>0</v>
      </c>
      <c r="BN49" s="32">
        <v>0</v>
      </c>
      <c r="BO49" s="32">
        <v>0</v>
      </c>
      <c r="BP49" s="32">
        <v>0</v>
      </c>
      <c r="BQ49" s="32">
        <v>0</v>
      </c>
      <c r="BR49" s="32">
        <v>0</v>
      </c>
      <c r="BS49" s="32">
        <v>0</v>
      </c>
      <c r="BT49" s="32">
        <v>0</v>
      </c>
      <c r="BU49" s="32">
        <v>0</v>
      </c>
      <c r="BV49" s="33">
        <v>0</v>
      </c>
    </row>
    <row r="50" spans="1:74" ht="14.1" customHeight="1" x14ac:dyDescent="0.25">
      <c r="A50" s="23">
        <f t="shared" si="0"/>
        <v>37</v>
      </c>
      <c r="B50" s="41" t="s">
        <v>269</v>
      </c>
      <c r="C50" s="35">
        <v>13505</v>
      </c>
      <c r="D50" s="42" t="s">
        <v>26</v>
      </c>
      <c r="E50" s="27">
        <f t="shared" si="1"/>
        <v>539</v>
      </c>
      <c r="F50" s="27" t="str">
        <f>VLOOKUP(E50,Tab!$A$2:$B$255,2,TRUE)</f>
        <v>Não</v>
      </c>
      <c r="G50" s="28">
        <f t="shared" si="2"/>
        <v>539</v>
      </c>
      <c r="H50" s="28">
        <f t="shared" si="3"/>
        <v>539</v>
      </c>
      <c r="I50" s="28">
        <f t="shared" si="4"/>
        <v>538</v>
      </c>
      <c r="J50" s="28">
        <f t="shared" si="5"/>
        <v>537</v>
      </c>
      <c r="K50" s="28">
        <f t="shared" si="6"/>
        <v>535</v>
      </c>
      <c r="L50" s="29">
        <f t="shared" si="7"/>
        <v>2688</v>
      </c>
      <c r="M50" s="30">
        <f t="shared" si="8"/>
        <v>537.6</v>
      </c>
      <c r="N50" s="31"/>
      <c r="O50" s="32">
        <v>0</v>
      </c>
      <c r="P50" s="32">
        <v>529</v>
      </c>
      <c r="Q50" s="32">
        <v>0</v>
      </c>
      <c r="R50" s="32">
        <v>0</v>
      </c>
      <c r="S50" s="32">
        <v>0</v>
      </c>
      <c r="T50" s="32">
        <v>0</v>
      </c>
      <c r="U50" s="32">
        <v>524</v>
      </c>
      <c r="V50" s="32">
        <v>0</v>
      </c>
      <c r="W50" s="32">
        <v>0</v>
      </c>
      <c r="X50" s="32">
        <v>539</v>
      </c>
      <c r="Y50" s="32">
        <v>0</v>
      </c>
      <c r="Z50" s="32">
        <v>0</v>
      </c>
      <c r="AA50" s="32">
        <v>0</v>
      </c>
      <c r="AB50" s="32">
        <v>0</v>
      </c>
      <c r="AC50" s="32">
        <v>537</v>
      </c>
      <c r="AD50" s="32">
        <v>0</v>
      </c>
      <c r="AE50" s="32">
        <v>0</v>
      </c>
      <c r="AF50" s="32">
        <v>535</v>
      </c>
      <c r="AG50" s="32">
        <v>0</v>
      </c>
      <c r="AH50" s="32">
        <v>0</v>
      </c>
      <c r="AI50" s="32">
        <v>0</v>
      </c>
      <c r="AJ50" s="32">
        <v>538</v>
      </c>
      <c r="AK50" s="32">
        <v>0</v>
      </c>
      <c r="AL50" s="32">
        <v>0</v>
      </c>
      <c r="AM50" s="32">
        <v>0</v>
      </c>
      <c r="AN50" s="32">
        <v>0</v>
      </c>
      <c r="AO50" s="32">
        <v>0</v>
      </c>
      <c r="AP50" s="32">
        <v>0</v>
      </c>
      <c r="AQ50" s="32">
        <v>0</v>
      </c>
      <c r="AR50" s="32">
        <v>0</v>
      </c>
      <c r="AS50" s="32">
        <v>0</v>
      </c>
      <c r="AT50" s="32">
        <v>0</v>
      </c>
      <c r="AU50" s="32">
        <v>0</v>
      </c>
      <c r="AV50" s="32">
        <v>0</v>
      </c>
      <c r="AW50" s="32">
        <v>0</v>
      </c>
      <c r="AX50" s="32">
        <v>0</v>
      </c>
      <c r="AY50" s="32">
        <v>0</v>
      </c>
      <c r="AZ50" s="32">
        <v>0</v>
      </c>
      <c r="BA50" s="32">
        <v>0</v>
      </c>
      <c r="BB50" s="32">
        <v>0</v>
      </c>
      <c r="BC50" s="32">
        <v>0</v>
      </c>
      <c r="BD50" s="32">
        <v>0</v>
      </c>
      <c r="BE50" s="32">
        <v>539</v>
      </c>
      <c r="BF50" s="32">
        <v>0</v>
      </c>
      <c r="BG50" s="32">
        <v>0</v>
      </c>
      <c r="BH50" s="32">
        <v>0</v>
      </c>
      <c r="BI50" s="32">
        <v>0</v>
      </c>
      <c r="BJ50" s="32">
        <v>0</v>
      </c>
      <c r="BK50" s="32">
        <v>0</v>
      </c>
      <c r="BL50" s="32">
        <v>0</v>
      </c>
      <c r="BM50" s="32">
        <v>0</v>
      </c>
      <c r="BN50" s="32">
        <v>0</v>
      </c>
      <c r="BO50" s="32">
        <v>0</v>
      </c>
      <c r="BP50" s="32">
        <v>0</v>
      </c>
      <c r="BQ50" s="32">
        <v>0</v>
      </c>
      <c r="BR50" s="32">
        <v>0</v>
      </c>
      <c r="BS50" s="32">
        <v>0</v>
      </c>
      <c r="BT50" s="32">
        <v>0</v>
      </c>
      <c r="BU50" s="32">
        <v>0</v>
      </c>
      <c r="BV50" s="33">
        <v>0</v>
      </c>
    </row>
    <row r="51" spans="1:74" ht="14.1" customHeight="1" x14ac:dyDescent="0.25">
      <c r="A51" s="23">
        <f t="shared" si="0"/>
        <v>38</v>
      </c>
      <c r="B51" s="155" t="s">
        <v>74</v>
      </c>
      <c r="C51" s="35">
        <v>738</v>
      </c>
      <c r="D51" s="154" t="s">
        <v>358</v>
      </c>
      <c r="E51" s="27">
        <f t="shared" si="1"/>
        <v>538</v>
      </c>
      <c r="F51" s="27" t="str">
        <f>VLOOKUP(E51,Tab!$A$2:$B$255,2,TRUE)</f>
        <v>Não</v>
      </c>
      <c r="G51" s="28">
        <f t="shared" si="2"/>
        <v>538</v>
      </c>
      <c r="H51" s="28">
        <f t="shared" si="3"/>
        <v>537</v>
      </c>
      <c r="I51" s="28">
        <f t="shared" si="4"/>
        <v>536</v>
      </c>
      <c r="J51" s="28">
        <f t="shared" si="5"/>
        <v>536</v>
      </c>
      <c r="K51" s="28">
        <f t="shared" si="6"/>
        <v>535</v>
      </c>
      <c r="L51" s="29">
        <f t="shared" si="7"/>
        <v>2682</v>
      </c>
      <c r="M51" s="30">
        <f t="shared" si="8"/>
        <v>536.4</v>
      </c>
      <c r="N51" s="31"/>
      <c r="O51" s="32">
        <v>0</v>
      </c>
      <c r="P51" s="32">
        <v>0</v>
      </c>
      <c r="Q51" s="32">
        <v>519</v>
      </c>
      <c r="R51" s="32">
        <v>0</v>
      </c>
      <c r="S51" s="32">
        <v>0</v>
      </c>
      <c r="T51" s="32">
        <v>537</v>
      </c>
      <c r="U51" s="32">
        <v>0</v>
      </c>
      <c r="V51" s="32">
        <v>0</v>
      </c>
      <c r="W51" s="32">
        <v>531</v>
      </c>
      <c r="X51" s="32">
        <v>0</v>
      </c>
      <c r="Y51" s="32">
        <v>0</v>
      </c>
      <c r="Z51" s="32">
        <v>0</v>
      </c>
      <c r="AA51" s="32">
        <v>536</v>
      </c>
      <c r="AB51" s="32">
        <v>0</v>
      </c>
      <c r="AC51" s="32">
        <v>0</v>
      </c>
      <c r="AD51" s="32">
        <v>538</v>
      </c>
      <c r="AE51" s="32">
        <v>0</v>
      </c>
      <c r="AF51" s="32">
        <v>0</v>
      </c>
      <c r="AG51" s="32">
        <v>536</v>
      </c>
      <c r="AH51" s="32">
        <v>0</v>
      </c>
      <c r="AI51" s="32">
        <v>0</v>
      </c>
      <c r="AJ51" s="32">
        <v>0</v>
      </c>
      <c r="AK51" s="32">
        <v>0</v>
      </c>
      <c r="AL51" s="32">
        <v>517</v>
      </c>
      <c r="AM51" s="32">
        <v>0</v>
      </c>
      <c r="AN51" s="32">
        <v>0</v>
      </c>
      <c r="AO51" s="32">
        <v>0</v>
      </c>
      <c r="AP51" s="32">
        <v>0</v>
      </c>
      <c r="AQ51" s="32">
        <v>0</v>
      </c>
      <c r="AR51" s="32">
        <v>0</v>
      </c>
      <c r="AS51" s="32">
        <v>0</v>
      </c>
      <c r="AT51" s="32">
        <v>0</v>
      </c>
      <c r="AU51" s="32">
        <v>0</v>
      </c>
      <c r="AV51" s="32">
        <v>0</v>
      </c>
      <c r="AW51" s="32">
        <v>0</v>
      </c>
      <c r="AX51" s="32">
        <v>0</v>
      </c>
      <c r="AY51" s="32">
        <v>0</v>
      </c>
      <c r="AZ51" s="32">
        <v>530</v>
      </c>
      <c r="BA51" s="32">
        <v>0</v>
      </c>
      <c r="BB51" s="32">
        <v>0</v>
      </c>
      <c r="BC51" s="32">
        <v>0</v>
      </c>
      <c r="BD51" s="32">
        <v>0</v>
      </c>
      <c r="BE51" s="32">
        <v>0</v>
      </c>
      <c r="BF51" s="32">
        <v>0</v>
      </c>
      <c r="BG51" s="32">
        <v>0</v>
      </c>
      <c r="BH51" s="32">
        <v>0</v>
      </c>
      <c r="BI51" s="32">
        <v>0</v>
      </c>
      <c r="BJ51" s="32">
        <v>527</v>
      </c>
      <c r="BK51" s="32">
        <v>0</v>
      </c>
      <c r="BL51" s="32">
        <v>0</v>
      </c>
      <c r="BM51" s="32">
        <v>0</v>
      </c>
      <c r="BN51" s="32">
        <v>522</v>
      </c>
      <c r="BO51" s="32">
        <v>0</v>
      </c>
      <c r="BP51" s="32">
        <v>535</v>
      </c>
      <c r="BQ51" s="32">
        <v>0</v>
      </c>
      <c r="BR51" s="32">
        <v>517</v>
      </c>
      <c r="BS51" s="32">
        <v>0</v>
      </c>
      <c r="BT51" s="32">
        <v>0</v>
      </c>
      <c r="BU51" s="32">
        <v>0</v>
      </c>
      <c r="BV51" s="33">
        <v>0</v>
      </c>
    </row>
    <row r="52" spans="1:74" ht="14.1" customHeight="1" x14ac:dyDescent="0.25">
      <c r="A52" s="23">
        <f t="shared" si="0"/>
        <v>39</v>
      </c>
      <c r="B52" s="43" t="s">
        <v>364</v>
      </c>
      <c r="C52" s="35">
        <v>14719</v>
      </c>
      <c r="D52" s="40" t="s">
        <v>358</v>
      </c>
      <c r="E52" s="27">
        <f t="shared" si="1"/>
        <v>542</v>
      </c>
      <c r="F52" s="27" t="str">
        <f>VLOOKUP(E52,Tab!$A$2:$B$255,2,TRUE)</f>
        <v>Não</v>
      </c>
      <c r="G52" s="28">
        <f t="shared" si="2"/>
        <v>542</v>
      </c>
      <c r="H52" s="28">
        <f t="shared" si="3"/>
        <v>537</v>
      </c>
      <c r="I52" s="28">
        <f t="shared" si="4"/>
        <v>534</v>
      </c>
      <c r="J52" s="28">
        <f t="shared" si="5"/>
        <v>533</v>
      </c>
      <c r="K52" s="28">
        <f t="shared" si="6"/>
        <v>533</v>
      </c>
      <c r="L52" s="29">
        <f t="shared" si="7"/>
        <v>2679</v>
      </c>
      <c r="M52" s="30">
        <f t="shared" si="8"/>
        <v>535.79999999999995</v>
      </c>
      <c r="N52" s="31"/>
      <c r="O52" s="32">
        <v>521</v>
      </c>
      <c r="P52" s="32">
        <v>0</v>
      </c>
      <c r="Q52" s="32">
        <v>532</v>
      </c>
      <c r="R52" s="32">
        <v>0</v>
      </c>
      <c r="S52" s="32">
        <v>0</v>
      </c>
      <c r="T52" s="32">
        <v>531</v>
      </c>
      <c r="U52" s="32">
        <v>516</v>
      </c>
      <c r="V52" s="32">
        <v>0</v>
      </c>
      <c r="W52" s="32">
        <v>523</v>
      </c>
      <c r="X52" s="32">
        <v>0</v>
      </c>
      <c r="Y52" s="32">
        <v>0</v>
      </c>
      <c r="Z52" s="32">
        <v>0</v>
      </c>
      <c r="AA52" s="32">
        <v>534</v>
      </c>
      <c r="AB52" s="32">
        <v>0</v>
      </c>
      <c r="AC52" s="32">
        <v>0</v>
      </c>
      <c r="AD52" s="32">
        <v>542</v>
      </c>
      <c r="AE52" s="32">
        <v>0</v>
      </c>
      <c r="AF52" s="32">
        <v>0</v>
      </c>
      <c r="AG52" s="32">
        <v>537</v>
      </c>
      <c r="AH52" s="32">
        <v>0</v>
      </c>
      <c r="AI52" s="32">
        <v>0</v>
      </c>
      <c r="AJ52" s="32">
        <v>0</v>
      </c>
      <c r="AK52" s="32">
        <v>0</v>
      </c>
      <c r="AL52" s="32">
        <v>0</v>
      </c>
      <c r="AM52" s="32">
        <v>0</v>
      </c>
      <c r="AN52" s="32">
        <v>0</v>
      </c>
      <c r="AO52" s="32">
        <v>0</v>
      </c>
      <c r="AP52" s="32">
        <v>0</v>
      </c>
      <c r="AQ52" s="32">
        <v>0</v>
      </c>
      <c r="AR52" s="32">
        <v>0</v>
      </c>
      <c r="AS52" s="32">
        <v>0</v>
      </c>
      <c r="AT52" s="32">
        <v>0</v>
      </c>
      <c r="AU52" s="32">
        <v>0</v>
      </c>
      <c r="AV52" s="32">
        <v>0</v>
      </c>
      <c r="AW52" s="32">
        <v>0</v>
      </c>
      <c r="AX52" s="32">
        <v>0</v>
      </c>
      <c r="AY52" s="32">
        <v>0</v>
      </c>
      <c r="AZ52" s="32">
        <v>522</v>
      </c>
      <c r="BA52" s="32">
        <v>0</v>
      </c>
      <c r="BB52" s="32">
        <v>0</v>
      </c>
      <c r="BC52" s="32">
        <v>533</v>
      </c>
      <c r="BD52" s="32">
        <v>524</v>
      </c>
      <c r="BE52" s="32">
        <v>0</v>
      </c>
      <c r="BF52" s="32">
        <v>533</v>
      </c>
      <c r="BG52" s="32">
        <v>0</v>
      </c>
      <c r="BH52" s="32">
        <v>519</v>
      </c>
      <c r="BI52" s="32">
        <v>0</v>
      </c>
      <c r="BJ52" s="32">
        <v>528</v>
      </c>
      <c r="BK52" s="32">
        <v>0</v>
      </c>
      <c r="BL52" s="32">
        <v>0</v>
      </c>
      <c r="BM52" s="32">
        <v>0</v>
      </c>
      <c r="BN52" s="32">
        <v>532</v>
      </c>
      <c r="BO52" s="32">
        <v>0</v>
      </c>
      <c r="BP52" s="32">
        <v>0</v>
      </c>
      <c r="BQ52" s="32">
        <v>0</v>
      </c>
      <c r="BR52" s="32">
        <v>0</v>
      </c>
      <c r="BS52" s="32">
        <v>0</v>
      </c>
      <c r="BT52" s="32">
        <v>497</v>
      </c>
      <c r="BU52" s="32">
        <v>0</v>
      </c>
      <c r="BV52" s="33">
        <v>0</v>
      </c>
    </row>
    <row r="53" spans="1:74" ht="14.1" customHeight="1" x14ac:dyDescent="0.25">
      <c r="A53" s="23">
        <f t="shared" si="0"/>
        <v>40</v>
      </c>
      <c r="B53" s="41" t="s">
        <v>391</v>
      </c>
      <c r="C53" s="35">
        <v>11657</v>
      </c>
      <c r="D53" s="42" t="s">
        <v>62</v>
      </c>
      <c r="E53" s="27">
        <f t="shared" si="1"/>
        <v>545</v>
      </c>
      <c r="F53" s="27" t="str">
        <f>VLOOKUP(E53,Tab!$A$2:$B$255,2,TRUE)</f>
        <v>Não</v>
      </c>
      <c r="G53" s="28">
        <f t="shared" si="2"/>
        <v>545</v>
      </c>
      <c r="H53" s="28">
        <f t="shared" si="3"/>
        <v>541</v>
      </c>
      <c r="I53" s="28">
        <f t="shared" si="4"/>
        <v>538</v>
      </c>
      <c r="J53" s="28">
        <f t="shared" si="5"/>
        <v>529</v>
      </c>
      <c r="K53" s="28">
        <f t="shared" si="6"/>
        <v>525</v>
      </c>
      <c r="L53" s="29">
        <f t="shared" si="7"/>
        <v>2678</v>
      </c>
      <c r="M53" s="30">
        <f t="shared" si="8"/>
        <v>535.6</v>
      </c>
      <c r="N53" s="31"/>
      <c r="O53" s="32">
        <v>0</v>
      </c>
      <c r="P53" s="32">
        <v>519</v>
      </c>
      <c r="Q53" s="32">
        <v>0</v>
      </c>
      <c r="R53" s="32">
        <v>0</v>
      </c>
      <c r="S53" s="32">
        <v>0</v>
      </c>
      <c r="T53" s="32">
        <v>0</v>
      </c>
      <c r="U53" s="32">
        <v>545</v>
      </c>
      <c r="V53" s="32">
        <v>0</v>
      </c>
      <c r="W53" s="32">
        <v>0</v>
      </c>
      <c r="X53" s="32">
        <v>0</v>
      </c>
      <c r="Y53" s="32">
        <v>0</v>
      </c>
      <c r="Z53" s="32">
        <v>0</v>
      </c>
      <c r="AA53" s="32">
        <v>0</v>
      </c>
      <c r="AB53" s="32">
        <v>0</v>
      </c>
      <c r="AC53" s="32">
        <v>524</v>
      </c>
      <c r="AD53" s="32">
        <v>0</v>
      </c>
      <c r="AE53" s="32">
        <v>0</v>
      </c>
      <c r="AF53" s="32">
        <v>0</v>
      </c>
      <c r="AG53" s="32">
        <v>0</v>
      </c>
      <c r="AH53" s="32">
        <v>0</v>
      </c>
      <c r="AI53" s="32">
        <v>0</v>
      </c>
      <c r="AJ53" s="32">
        <v>541</v>
      </c>
      <c r="AK53" s="32">
        <v>0</v>
      </c>
      <c r="AL53" s="32">
        <v>0</v>
      </c>
      <c r="AM53" s="32">
        <v>0</v>
      </c>
      <c r="AN53" s="32">
        <v>0</v>
      </c>
      <c r="AO53" s="32">
        <v>0</v>
      </c>
      <c r="AP53" s="32">
        <v>0</v>
      </c>
      <c r="AQ53" s="32">
        <v>538</v>
      </c>
      <c r="AR53" s="32">
        <v>0</v>
      </c>
      <c r="AS53" s="32">
        <v>0</v>
      </c>
      <c r="AT53" s="32">
        <v>0</v>
      </c>
      <c r="AU53" s="32">
        <v>0</v>
      </c>
      <c r="AV53" s="32">
        <v>0</v>
      </c>
      <c r="AW53" s="32">
        <v>0</v>
      </c>
      <c r="AX53" s="32">
        <v>0</v>
      </c>
      <c r="AY53" s="32">
        <v>0</v>
      </c>
      <c r="AZ53" s="32">
        <v>0</v>
      </c>
      <c r="BA53" s="32">
        <v>525</v>
      </c>
      <c r="BB53" s="32">
        <v>0</v>
      </c>
      <c r="BC53" s="32">
        <v>0</v>
      </c>
      <c r="BD53" s="32">
        <v>0</v>
      </c>
      <c r="BE53" s="32">
        <v>0</v>
      </c>
      <c r="BF53" s="32">
        <v>0</v>
      </c>
      <c r="BG53" s="32">
        <v>0</v>
      </c>
      <c r="BH53" s="32">
        <v>0</v>
      </c>
      <c r="BI53" s="32">
        <v>0</v>
      </c>
      <c r="BJ53" s="32">
        <v>0</v>
      </c>
      <c r="BK53" s="32">
        <v>529</v>
      </c>
      <c r="BL53" s="32">
        <v>0</v>
      </c>
      <c r="BM53" s="32">
        <v>0</v>
      </c>
      <c r="BN53" s="32">
        <v>0</v>
      </c>
      <c r="BO53" s="32">
        <v>0</v>
      </c>
      <c r="BP53" s="32">
        <v>0</v>
      </c>
      <c r="BQ53" s="32">
        <v>0</v>
      </c>
      <c r="BR53" s="32">
        <v>0</v>
      </c>
      <c r="BS53" s="32">
        <v>0</v>
      </c>
      <c r="BT53" s="32">
        <v>505</v>
      </c>
      <c r="BU53" s="32">
        <v>0</v>
      </c>
      <c r="BV53" s="33">
        <v>0</v>
      </c>
    </row>
    <row r="54" spans="1:74" ht="14.1" customHeight="1" x14ac:dyDescent="0.25">
      <c r="A54" s="23">
        <f t="shared" si="0"/>
        <v>41</v>
      </c>
      <c r="B54" s="45" t="s">
        <v>362</v>
      </c>
      <c r="C54" s="35">
        <v>15010</v>
      </c>
      <c r="D54" s="156" t="s">
        <v>26</v>
      </c>
      <c r="E54" s="27">
        <f t="shared" si="1"/>
        <v>532</v>
      </c>
      <c r="F54" s="27" t="str">
        <f>VLOOKUP(E54,Tab!$A$2:$B$255,2,TRUE)</f>
        <v>Não</v>
      </c>
      <c r="G54" s="28">
        <f t="shared" si="2"/>
        <v>542</v>
      </c>
      <c r="H54" s="28">
        <f t="shared" si="3"/>
        <v>540</v>
      </c>
      <c r="I54" s="28">
        <f t="shared" si="4"/>
        <v>535</v>
      </c>
      <c r="J54" s="28">
        <f t="shared" si="5"/>
        <v>532</v>
      </c>
      <c r="K54" s="28">
        <f t="shared" si="6"/>
        <v>529</v>
      </c>
      <c r="L54" s="29">
        <f t="shared" si="7"/>
        <v>2678</v>
      </c>
      <c r="M54" s="30">
        <f t="shared" si="8"/>
        <v>535.6</v>
      </c>
      <c r="N54" s="31"/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2">
        <v>532</v>
      </c>
      <c r="V54" s="32">
        <v>0</v>
      </c>
      <c r="W54" s="32">
        <v>0</v>
      </c>
      <c r="X54" s="32">
        <v>0</v>
      </c>
      <c r="Y54" s="32">
        <v>0</v>
      </c>
      <c r="Z54" s="32">
        <v>0</v>
      </c>
      <c r="AA54" s="32">
        <v>0</v>
      </c>
      <c r="AB54" s="32">
        <v>0</v>
      </c>
      <c r="AC54" s="32">
        <v>529</v>
      </c>
      <c r="AD54" s="32">
        <v>0</v>
      </c>
      <c r="AE54" s="32">
        <v>0</v>
      </c>
      <c r="AF54" s="32">
        <v>528</v>
      </c>
      <c r="AG54" s="32">
        <v>0</v>
      </c>
      <c r="AH54" s="32">
        <v>0</v>
      </c>
      <c r="AI54" s="32">
        <v>0</v>
      </c>
      <c r="AJ54" s="32">
        <v>0</v>
      </c>
      <c r="AK54" s="32">
        <v>0</v>
      </c>
      <c r="AL54" s="32">
        <v>0</v>
      </c>
      <c r="AM54" s="32">
        <v>0</v>
      </c>
      <c r="AN54" s="32">
        <v>0</v>
      </c>
      <c r="AO54" s="32">
        <v>0</v>
      </c>
      <c r="AP54" s="32">
        <v>0</v>
      </c>
      <c r="AQ54" s="32">
        <v>0</v>
      </c>
      <c r="AR54" s="32">
        <v>0</v>
      </c>
      <c r="AS54" s="32">
        <v>0</v>
      </c>
      <c r="AT54" s="32">
        <v>0</v>
      </c>
      <c r="AU54" s="32">
        <v>0</v>
      </c>
      <c r="AV54" s="32">
        <v>0</v>
      </c>
      <c r="AW54" s="32">
        <v>0</v>
      </c>
      <c r="AX54" s="32">
        <v>0</v>
      </c>
      <c r="AY54" s="32">
        <v>0</v>
      </c>
      <c r="AZ54" s="32">
        <v>0</v>
      </c>
      <c r="BA54" s="32">
        <v>0</v>
      </c>
      <c r="BB54" s="32">
        <v>0</v>
      </c>
      <c r="BC54" s="32">
        <v>0</v>
      </c>
      <c r="BD54" s="32">
        <v>0</v>
      </c>
      <c r="BE54" s="32">
        <v>0</v>
      </c>
      <c r="BF54" s="32">
        <v>0</v>
      </c>
      <c r="BG54" s="32">
        <v>517</v>
      </c>
      <c r="BH54" s="32">
        <v>0</v>
      </c>
      <c r="BI54" s="32">
        <v>0</v>
      </c>
      <c r="BJ54" s="32">
        <v>0</v>
      </c>
      <c r="BK54" s="32">
        <v>535</v>
      </c>
      <c r="BL54" s="32">
        <v>542</v>
      </c>
      <c r="BM54" s="32">
        <v>0</v>
      </c>
      <c r="BN54" s="32">
        <v>0</v>
      </c>
      <c r="BO54" s="32">
        <v>0</v>
      </c>
      <c r="BP54" s="32">
        <v>0</v>
      </c>
      <c r="BQ54" s="32">
        <v>0</v>
      </c>
      <c r="BR54" s="32">
        <v>0</v>
      </c>
      <c r="BS54" s="32">
        <v>0</v>
      </c>
      <c r="BT54" s="32">
        <v>540</v>
      </c>
      <c r="BU54" s="32">
        <v>0</v>
      </c>
      <c r="BV54" s="33">
        <v>0</v>
      </c>
    </row>
    <row r="55" spans="1:74" ht="14.1" customHeight="1" x14ac:dyDescent="0.25">
      <c r="A55" s="23">
        <f t="shared" si="0"/>
        <v>42</v>
      </c>
      <c r="B55" s="41" t="s">
        <v>86</v>
      </c>
      <c r="C55" s="35">
        <v>12376</v>
      </c>
      <c r="D55" s="42" t="s">
        <v>87</v>
      </c>
      <c r="E55" s="27">
        <f t="shared" si="1"/>
        <v>544</v>
      </c>
      <c r="F55" s="27" t="str">
        <f>VLOOKUP(E55,Tab!$A$2:$B$255,2,TRUE)</f>
        <v>Não</v>
      </c>
      <c r="G55" s="28">
        <f t="shared" si="2"/>
        <v>544</v>
      </c>
      <c r="H55" s="28">
        <f t="shared" si="3"/>
        <v>544</v>
      </c>
      <c r="I55" s="28">
        <f t="shared" si="4"/>
        <v>531</v>
      </c>
      <c r="J55" s="28">
        <f t="shared" si="5"/>
        <v>530</v>
      </c>
      <c r="K55" s="28">
        <f t="shared" si="6"/>
        <v>524</v>
      </c>
      <c r="L55" s="29">
        <f t="shared" si="7"/>
        <v>2673</v>
      </c>
      <c r="M55" s="30">
        <f t="shared" si="8"/>
        <v>534.6</v>
      </c>
      <c r="N55" s="31"/>
      <c r="O55" s="32">
        <v>0</v>
      </c>
      <c r="P55" s="32">
        <v>544</v>
      </c>
      <c r="Q55" s="32">
        <v>0</v>
      </c>
      <c r="R55" s="32">
        <v>0</v>
      </c>
      <c r="S55" s="32">
        <v>0</v>
      </c>
      <c r="T55" s="32">
        <v>0</v>
      </c>
      <c r="U55" s="32">
        <v>544</v>
      </c>
      <c r="V55" s="32">
        <v>0</v>
      </c>
      <c r="W55" s="32">
        <v>0</v>
      </c>
      <c r="X55" s="32">
        <v>531</v>
      </c>
      <c r="Y55" s="32">
        <v>0</v>
      </c>
      <c r="Z55" s="32">
        <v>0</v>
      </c>
      <c r="AA55" s="32">
        <v>0</v>
      </c>
      <c r="AB55" s="32">
        <v>0</v>
      </c>
      <c r="AC55" s="32">
        <v>0</v>
      </c>
      <c r="AD55" s="32">
        <v>0</v>
      </c>
      <c r="AE55" s="32">
        <v>0</v>
      </c>
      <c r="AF55" s="32">
        <v>530</v>
      </c>
      <c r="AG55" s="32">
        <v>0</v>
      </c>
      <c r="AH55" s="32">
        <v>0</v>
      </c>
      <c r="AI55" s="32">
        <v>524</v>
      </c>
      <c r="AJ55" s="32">
        <v>0</v>
      </c>
      <c r="AK55" s="32">
        <v>0</v>
      </c>
      <c r="AL55" s="32">
        <v>0</v>
      </c>
      <c r="AM55" s="32">
        <v>0</v>
      </c>
      <c r="AN55" s="32">
        <v>0</v>
      </c>
      <c r="AO55" s="32">
        <v>0</v>
      </c>
      <c r="AP55" s="32">
        <v>0</v>
      </c>
      <c r="AQ55" s="32">
        <v>0</v>
      </c>
      <c r="AR55" s="32">
        <v>0</v>
      </c>
      <c r="AS55" s="32">
        <v>0</v>
      </c>
      <c r="AT55" s="32">
        <v>0</v>
      </c>
      <c r="AU55" s="32">
        <v>0</v>
      </c>
      <c r="AV55" s="32">
        <v>0</v>
      </c>
      <c r="AW55" s="32">
        <v>0</v>
      </c>
      <c r="AX55" s="32">
        <v>0</v>
      </c>
      <c r="AY55" s="32">
        <v>0</v>
      </c>
      <c r="AZ55" s="32">
        <v>0</v>
      </c>
      <c r="BA55" s="32">
        <v>511</v>
      </c>
      <c r="BB55" s="32">
        <v>0</v>
      </c>
      <c r="BC55" s="32">
        <v>0</v>
      </c>
      <c r="BD55" s="32">
        <v>0</v>
      </c>
      <c r="BE55" s="32">
        <v>0</v>
      </c>
      <c r="BF55" s="32">
        <v>0</v>
      </c>
      <c r="BG55" s="32">
        <v>0</v>
      </c>
      <c r="BH55" s="32">
        <v>0</v>
      </c>
      <c r="BI55" s="32">
        <v>0</v>
      </c>
      <c r="BJ55" s="32">
        <v>0</v>
      </c>
      <c r="BK55" s="32">
        <v>517</v>
      </c>
      <c r="BL55" s="32">
        <v>0</v>
      </c>
      <c r="BM55" s="32">
        <v>0</v>
      </c>
      <c r="BN55" s="32">
        <v>0</v>
      </c>
      <c r="BO55" s="32">
        <v>0</v>
      </c>
      <c r="BP55" s="32">
        <v>0</v>
      </c>
      <c r="BQ55" s="32">
        <v>0</v>
      </c>
      <c r="BR55" s="32">
        <v>0</v>
      </c>
      <c r="BS55" s="32">
        <v>0</v>
      </c>
      <c r="BT55" s="32">
        <v>515</v>
      </c>
      <c r="BU55" s="32">
        <v>0</v>
      </c>
      <c r="BV55" s="33">
        <v>0</v>
      </c>
    </row>
    <row r="56" spans="1:74" ht="14.1" customHeight="1" x14ac:dyDescent="0.25">
      <c r="A56" s="23">
        <f t="shared" si="0"/>
        <v>43</v>
      </c>
      <c r="B56" s="155" t="s">
        <v>77</v>
      </c>
      <c r="C56" s="35">
        <v>10424</v>
      </c>
      <c r="D56" s="40" t="s">
        <v>26</v>
      </c>
      <c r="E56" s="27">
        <f t="shared" si="1"/>
        <v>521</v>
      </c>
      <c r="F56" s="27" t="str">
        <f>VLOOKUP(E56,Tab!$A$2:$B$255,2,TRUE)</f>
        <v>Não</v>
      </c>
      <c r="G56" s="28">
        <f t="shared" si="2"/>
        <v>538</v>
      </c>
      <c r="H56" s="28">
        <f t="shared" si="3"/>
        <v>536</v>
      </c>
      <c r="I56" s="28">
        <f t="shared" si="4"/>
        <v>533</v>
      </c>
      <c r="J56" s="28">
        <f t="shared" si="5"/>
        <v>532</v>
      </c>
      <c r="K56" s="28">
        <f t="shared" si="6"/>
        <v>530</v>
      </c>
      <c r="L56" s="29">
        <f t="shared" si="7"/>
        <v>2669</v>
      </c>
      <c r="M56" s="30">
        <f t="shared" si="8"/>
        <v>533.79999999999995</v>
      </c>
      <c r="N56" s="31"/>
      <c r="O56" s="32">
        <v>0</v>
      </c>
      <c r="P56" s="32">
        <v>0</v>
      </c>
      <c r="Q56" s="32">
        <v>0</v>
      </c>
      <c r="R56" s="32">
        <v>0</v>
      </c>
      <c r="S56" s="32">
        <v>0</v>
      </c>
      <c r="T56" s="32">
        <v>0</v>
      </c>
      <c r="U56" s="32">
        <v>0</v>
      </c>
      <c r="V56" s="32">
        <v>0</v>
      </c>
      <c r="W56" s="32">
        <v>0</v>
      </c>
      <c r="X56" s="32">
        <v>0</v>
      </c>
      <c r="Y56" s="32">
        <v>0</v>
      </c>
      <c r="Z56" s="32">
        <v>0</v>
      </c>
      <c r="AA56" s="32">
        <v>0</v>
      </c>
      <c r="AB56" s="32">
        <v>0</v>
      </c>
      <c r="AC56" s="32">
        <v>0</v>
      </c>
      <c r="AD56" s="32">
        <v>0</v>
      </c>
      <c r="AE56" s="32">
        <v>0</v>
      </c>
      <c r="AF56" s="32">
        <v>521</v>
      </c>
      <c r="AG56" s="32">
        <v>0</v>
      </c>
      <c r="AH56" s="32">
        <v>0</v>
      </c>
      <c r="AI56" s="32">
        <v>0</v>
      </c>
      <c r="AJ56" s="32">
        <v>0</v>
      </c>
      <c r="AK56" s="32">
        <v>0</v>
      </c>
      <c r="AL56" s="32">
        <v>0</v>
      </c>
      <c r="AM56" s="32">
        <v>0</v>
      </c>
      <c r="AN56" s="32">
        <v>0</v>
      </c>
      <c r="AO56" s="32">
        <v>0</v>
      </c>
      <c r="AP56" s="32">
        <v>0</v>
      </c>
      <c r="AQ56" s="32">
        <v>0</v>
      </c>
      <c r="AR56" s="32">
        <v>0</v>
      </c>
      <c r="AS56" s="32">
        <v>0</v>
      </c>
      <c r="AT56" s="32">
        <v>0</v>
      </c>
      <c r="AU56" s="32">
        <v>0</v>
      </c>
      <c r="AV56" s="32">
        <v>0</v>
      </c>
      <c r="AW56" s="32">
        <v>0</v>
      </c>
      <c r="AX56" s="32">
        <v>0</v>
      </c>
      <c r="AY56" s="32">
        <v>0</v>
      </c>
      <c r="AZ56" s="32">
        <v>0</v>
      </c>
      <c r="BA56" s="32">
        <v>0</v>
      </c>
      <c r="BB56" s="32">
        <v>0</v>
      </c>
      <c r="BC56" s="32">
        <v>0</v>
      </c>
      <c r="BD56" s="32">
        <v>0</v>
      </c>
      <c r="BE56" s="32">
        <v>0</v>
      </c>
      <c r="BF56" s="32">
        <v>0</v>
      </c>
      <c r="BG56" s="32">
        <v>532</v>
      </c>
      <c r="BH56" s="32">
        <v>0</v>
      </c>
      <c r="BI56" s="32">
        <v>0</v>
      </c>
      <c r="BJ56" s="32">
        <v>0</v>
      </c>
      <c r="BK56" s="32">
        <v>538</v>
      </c>
      <c r="BL56" s="32">
        <v>536</v>
      </c>
      <c r="BM56" s="32">
        <v>0</v>
      </c>
      <c r="BN56" s="32">
        <v>0</v>
      </c>
      <c r="BO56" s="32">
        <v>533</v>
      </c>
      <c r="BP56" s="32">
        <v>0</v>
      </c>
      <c r="BQ56" s="32">
        <v>0</v>
      </c>
      <c r="BR56" s="32">
        <v>0</v>
      </c>
      <c r="BS56" s="32">
        <v>0</v>
      </c>
      <c r="BT56" s="32">
        <v>530</v>
      </c>
      <c r="BU56" s="32">
        <v>0</v>
      </c>
      <c r="BV56" s="33">
        <v>0</v>
      </c>
    </row>
    <row r="57" spans="1:74" ht="14.1" customHeight="1" x14ac:dyDescent="0.25">
      <c r="A57" s="23">
        <f t="shared" si="0"/>
        <v>44</v>
      </c>
      <c r="B57" s="155" t="s">
        <v>487</v>
      </c>
      <c r="C57" s="35">
        <v>15304</v>
      </c>
      <c r="D57" s="154" t="s">
        <v>78</v>
      </c>
      <c r="E57" s="27">
        <f t="shared" si="1"/>
        <v>540</v>
      </c>
      <c r="F57" s="27" t="str">
        <f>VLOOKUP(E57,Tab!$A$2:$B$255,2,TRUE)</f>
        <v>Não</v>
      </c>
      <c r="G57" s="28">
        <f t="shared" si="2"/>
        <v>540</v>
      </c>
      <c r="H57" s="28">
        <f t="shared" si="3"/>
        <v>533</v>
      </c>
      <c r="I57" s="28">
        <f t="shared" si="4"/>
        <v>532</v>
      </c>
      <c r="J57" s="28">
        <f t="shared" si="5"/>
        <v>529</v>
      </c>
      <c r="K57" s="28">
        <f t="shared" si="6"/>
        <v>527</v>
      </c>
      <c r="L57" s="29">
        <f t="shared" si="7"/>
        <v>2661</v>
      </c>
      <c r="M57" s="30">
        <f t="shared" si="8"/>
        <v>532.20000000000005</v>
      </c>
      <c r="N57" s="31"/>
      <c r="O57" s="32">
        <v>0</v>
      </c>
      <c r="P57" s="32">
        <v>0</v>
      </c>
      <c r="Q57" s="32">
        <v>0</v>
      </c>
      <c r="R57" s="32">
        <v>0</v>
      </c>
      <c r="S57" s="32">
        <v>0</v>
      </c>
      <c r="T57" s="32">
        <v>540</v>
      </c>
      <c r="U57" s="32">
        <v>0</v>
      </c>
      <c r="V57" s="32">
        <v>0</v>
      </c>
      <c r="W57" s="32">
        <v>0</v>
      </c>
      <c r="X57" s="32">
        <v>0</v>
      </c>
      <c r="Y57" s="32">
        <v>0</v>
      </c>
      <c r="Z57" s="32">
        <v>0</v>
      </c>
      <c r="AA57" s="32">
        <v>0</v>
      </c>
      <c r="AB57" s="32">
        <v>0</v>
      </c>
      <c r="AC57" s="32">
        <v>0</v>
      </c>
      <c r="AD57" s="32">
        <v>532</v>
      </c>
      <c r="AE57" s="32">
        <v>0</v>
      </c>
      <c r="AF57" s="32">
        <v>0</v>
      </c>
      <c r="AG57" s="32">
        <v>527</v>
      </c>
      <c r="AH57" s="32">
        <v>0</v>
      </c>
      <c r="AI57" s="32">
        <v>0</v>
      </c>
      <c r="AJ57" s="32">
        <v>0</v>
      </c>
      <c r="AK57" s="32">
        <v>0</v>
      </c>
      <c r="AL57" s="32">
        <v>529</v>
      </c>
      <c r="AM57" s="32">
        <v>0</v>
      </c>
      <c r="AN57" s="32">
        <v>0</v>
      </c>
      <c r="AO57" s="32">
        <v>0</v>
      </c>
      <c r="AP57" s="32">
        <v>0</v>
      </c>
      <c r="AQ57" s="32">
        <v>0</v>
      </c>
      <c r="AR57" s="32">
        <v>533</v>
      </c>
      <c r="AS57" s="32">
        <v>0</v>
      </c>
      <c r="AT57" s="32">
        <v>0</v>
      </c>
      <c r="AU57" s="32">
        <v>0</v>
      </c>
      <c r="AV57" s="32">
        <v>0</v>
      </c>
      <c r="AW57" s="32">
        <v>0</v>
      </c>
      <c r="AX57" s="32">
        <v>0</v>
      </c>
      <c r="AY57" s="32">
        <v>0</v>
      </c>
      <c r="AZ57" s="32">
        <v>0</v>
      </c>
      <c r="BA57" s="32">
        <v>0</v>
      </c>
      <c r="BB57" s="32">
        <v>0</v>
      </c>
      <c r="BC57" s="32">
        <v>0</v>
      </c>
      <c r="BD57" s="32">
        <v>0</v>
      </c>
      <c r="BE57" s="32">
        <v>0</v>
      </c>
      <c r="BF57" s="32">
        <v>0</v>
      </c>
      <c r="BG57" s="32">
        <v>0</v>
      </c>
      <c r="BH57" s="32">
        <v>0</v>
      </c>
      <c r="BI57" s="32">
        <v>0</v>
      </c>
      <c r="BJ57" s="32">
        <v>0</v>
      </c>
      <c r="BK57" s="32">
        <v>0</v>
      </c>
      <c r="BL57" s="32">
        <v>0</v>
      </c>
      <c r="BM57" s="32">
        <v>0</v>
      </c>
      <c r="BN57" s="32">
        <v>0</v>
      </c>
      <c r="BO57" s="32">
        <v>0</v>
      </c>
      <c r="BP57" s="32">
        <v>0</v>
      </c>
      <c r="BQ57" s="32">
        <v>0</v>
      </c>
      <c r="BR57" s="32">
        <v>0</v>
      </c>
      <c r="BS57" s="32">
        <v>0</v>
      </c>
      <c r="BT57" s="32">
        <v>0</v>
      </c>
      <c r="BU57" s="32">
        <v>0</v>
      </c>
      <c r="BV57" s="33">
        <v>0</v>
      </c>
    </row>
    <row r="58" spans="1:74" ht="14.1" customHeight="1" x14ac:dyDescent="0.25">
      <c r="A58" s="23">
        <f t="shared" si="0"/>
        <v>45</v>
      </c>
      <c r="B58" s="43" t="s">
        <v>339</v>
      </c>
      <c r="C58" s="35">
        <v>12684</v>
      </c>
      <c r="D58" s="40" t="s">
        <v>44</v>
      </c>
      <c r="E58" s="27">
        <f t="shared" si="1"/>
        <v>537</v>
      </c>
      <c r="F58" s="27" t="str">
        <f>VLOOKUP(E58,Tab!$A$2:$B$255,2,TRUE)</f>
        <v>Não</v>
      </c>
      <c r="G58" s="28">
        <f t="shared" si="2"/>
        <v>537</v>
      </c>
      <c r="H58" s="28">
        <f t="shared" si="3"/>
        <v>534</v>
      </c>
      <c r="I58" s="28">
        <f t="shared" si="4"/>
        <v>532</v>
      </c>
      <c r="J58" s="28">
        <f t="shared" si="5"/>
        <v>530</v>
      </c>
      <c r="K58" s="28">
        <f t="shared" si="6"/>
        <v>527</v>
      </c>
      <c r="L58" s="29">
        <f t="shared" si="7"/>
        <v>2660</v>
      </c>
      <c r="M58" s="30">
        <f t="shared" si="8"/>
        <v>532</v>
      </c>
      <c r="N58" s="31"/>
      <c r="O58" s="32">
        <v>0</v>
      </c>
      <c r="P58" s="32">
        <v>534</v>
      </c>
      <c r="Q58" s="32">
        <v>0</v>
      </c>
      <c r="R58" s="32">
        <v>0</v>
      </c>
      <c r="S58" s="32">
        <v>0</v>
      </c>
      <c r="T58" s="32">
        <v>0</v>
      </c>
      <c r="U58" s="32">
        <v>530</v>
      </c>
      <c r="V58" s="32">
        <v>0</v>
      </c>
      <c r="W58" s="32">
        <v>0</v>
      </c>
      <c r="X58" s="32">
        <v>527</v>
      </c>
      <c r="Y58" s="32">
        <v>0</v>
      </c>
      <c r="Z58" s="32">
        <v>0</v>
      </c>
      <c r="AA58" s="32">
        <v>0</v>
      </c>
      <c r="AB58" s="32">
        <v>0</v>
      </c>
      <c r="AC58" s="32">
        <v>519</v>
      </c>
      <c r="AD58" s="32">
        <v>0</v>
      </c>
      <c r="AE58" s="32">
        <v>0</v>
      </c>
      <c r="AF58" s="32">
        <v>512</v>
      </c>
      <c r="AG58" s="32">
        <v>0</v>
      </c>
      <c r="AH58" s="32">
        <v>0</v>
      </c>
      <c r="AI58" s="32">
        <v>0</v>
      </c>
      <c r="AJ58" s="32">
        <v>537</v>
      </c>
      <c r="AK58" s="32">
        <v>0</v>
      </c>
      <c r="AL58" s="32">
        <v>0</v>
      </c>
      <c r="AM58" s="32">
        <v>0</v>
      </c>
      <c r="AN58" s="32">
        <v>0</v>
      </c>
      <c r="AO58" s="32">
        <v>0</v>
      </c>
      <c r="AP58" s="32">
        <v>0</v>
      </c>
      <c r="AQ58" s="32">
        <v>523</v>
      </c>
      <c r="AR58" s="32">
        <v>0</v>
      </c>
      <c r="AS58" s="32">
        <v>522</v>
      </c>
      <c r="AT58" s="32">
        <v>0</v>
      </c>
      <c r="AU58" s="32">
        <v>0</v>
      </c>
      <c r="AV58" s="32">
        <v>0</v>
      </c>
      <c r="AW58" s="32">
        <v>0</v>
      </c>
      <c r="AX58" s="32">
        <v>0</v>
      </c>
      <c r="AY58" s="32">
        <v>0</v>
      </c>
      <c r="AZ58" s="32">
        <v>0</v>
      </c>
      <c r="BA58" s="32">
        <v>0</v>
      </c>
      <c r="BB58" s="32">
        <v>0</v>
      </c>
      <c r="BC58" s="32">
        <v>0</v>
      </c>
      <c r="BD58" s="32">
        <v>0</v>
      </c>
      <c r="BE58" s="32">
        <v>0</v>
      </c>
      <c r="BF58" s="32">
        <v>0</v>
      </c>
      <c r="BG58" s="32">
        <v>527</v>
      </c>
      <c r="BH58" s="32">
        <v>0</v>
      </c>
      <c r="BI58" s="32">
        <v>0</v>
      </c>
      <c r="BJ58" s="32">
        <v>0</v>
      </c>
      <c r="BK58" s="32">
        <v>0</v>
      </c>
      <c r="BL58" s="32">
        <v>532</v>
      </c>
      <c r="BM58" s="32">
        <v>0</v>
      </c>
      <c r="BN58" s="32">
        <v>0</v>
      </c>
      <c r="BO58" s="32">
        <v>511</v>
      </c>
      <c r="BP58" s="32">
        <v>0</v>
      </c>
      <c r="BQ58" s="32">
        <v>0</v>
      </c>
      <c r="BR58" s="32">
        <v>0</v>
      </c>
      <c r="BS58" s="32">
        <v>0</v>
      </c>
      <c r="BT58" s="32">
        <v>509</v>
      </c>
      <c r="BU58" s="32">
        <v>0</v>
      </c>
      <c r="BV58" s="33">
        <v>0</v>
      </c>
    </row>
    <row r="59" spans="1:74" ht="14.1" customHeight="1" x14ac:dyDescent="0.25">
      <c r="A59" s="23">
        <f t="shared" si="0"/>
        <v>46</v>
      </c>
      <c r="B59" s="41" t="s">
        <v>63</v>
      </c>
      <c r="C59" s="35">
        <v>10875</v>
      </c>
      <c r="D59" s="42" t="s">
        <v>64</v>
      </c>
      <c r="E59" s="27">
        <f t="shared" si="1"/>
        <v>540</v>
      </c>
      <c r="F59" s="27" t="str">
        <f>VLOOKUP(E59,Tab!$A$2:$B$255,2,TRUE)</f>
        <v>Não</v>
      </c>
      <c r="G59" s="28">
        <f t="shared" si="2"/>
        <v>540</v>
      </c>
      <c r="H59" s="28">
        <f t="shared" si="3"/>
        <v>532</v>
      </c>
      <c r="I59" s="28">
        <f t="shared" si="4"/>
        <v>531</v>
      </c>
      <c r="J59" s="28">
        <f t="shared" si="5"/>
        <v>529</v>
      </c>
      <c r="K59" s="28">
        <f t="shared" si="6"/>
        <v>523</v>
      </c>
      <c r="L59" s="29">
        <f t="shared" si="7"/>
        <v>2655</v>
      </c>
      <c r="M59" s="30">
        <f t="shared" si="8"/>
        <v>531</v>
      </c>
      <c r="N59" s="31"/>
      <c r="O59" s="32">
        <v>0</v>
      </c>
      <c r="P59" s="32">
        <v>523</v>
      </c>
      <c r="Q59" s="32">
        <v>0</v>
      </c>
      <c r="R59" s="32">
        <v>0</v>
      </c>
      <c r="S59" s="32">
        <v>0</v>
      </c>
      <c r="T59" s="32">
        <v>0</v>
      </c>
      <c r="U59" s="32">
        <v>540</v>
      </c>
      <c r="V59" s="32">
        <v>0</v>
      </c>
      <c r="W59" s="32">
        <v>0</v>
      </c>
      <c r="X59" s="32">
        <v>0</v>
      </c>
      <c r="Y59" s="32">
        <v>0</v>
      </c>
      <c r="Z59" s="32">
        <v>0</v>
      </c>
      <c r="AA59" s="32">
        <v>0</v>
      </c>
      <c r="AB59" s="32">
        <v>0</v>
      </c>
      <c r="AC59" s="32">
        <v>531</v>
      </c>
      <c r="AD59" s="32">
        <v>0</v>
      </c>
      <c r="AE59" s="32">
        <v>0</v>
      </c>
      <c r="AF59" s="32">
        <v>529</v>
      </c>
      <c r="AG59" s="32">
        <v>0</v>
      </c>
      <c r="AH59" s="32">
        <v>0</v>
      </c>
      <c r="AI59" s="32">
        <v>0</v>
      </c>
      <c r="AJ59" s="32">
        <v>532</v>
      </c>
      <c r="AK59" s="32">
        <v>0</v>
      </c>
      <c r="AL59" s="32">
        <v>0</v>
      </c>
      <c r="AM59" s="32">
        <v>0</v>
      </c>
      <c r="AN59" s="32">
        <v>0</v>
      </c>
      <c r="AO59" s="32">
        <v>0</v>
      </c>
      <c r="AP59" s="32">
        <v>0</v>
      </c>
      <c r="AQ59" s="32">
        <v>0</v>
      </c>
      <c r="AR59" s="32">
        <v>0</v>
      </c>
      <c r="AS59" s="32">
        <v>0</v>
      </c>
      <c r="AT59" s="32">
        <v>0</v>
      </c>
      <c r="AU59" s="32">
        <v>0</v>
      </c>
      <c r="AV59" s="32">
        <v>0</v>
      </c>
      <c r="AW59" s="32">
        <v>0</v>
      </c>
      <c r="AX59" s="32">
        <v>0</v>
      </c>
      <c r="AY59" s="32">
        <v>0</v>
      </c>
      <c r="AZ59" s="32">
        <v>0</v>
      </c>
      <c r="BA59" s="32">
        <v>0</v>
      </c>
      <c r="BB59" s="32">
        <v>0</v>
      </c>
      <c r="BC59" s="32">
        <v>0</v>
      </c>
      <c r="BD59" s="32">
        <v>0</v>
      </c>
      <c r="BE59" s="32">
        <v>0</v>
      </c>
      <c r="BF59" s="32">
        <v>0</v>
      </c>
      <c r="BG59" s="32">
        <v>0</v>
      </c>
      <c r="BH59" s="32">
        <v>0</v>
      </c>
      <c r="BI59" s="32">
        <v>0</v>
      </c>
      <c r="BJ59" s="32">
        <v>0</v>
      </c>
      <c r="BK59" s="32">
        <v>0</v>
      </c>
      <c r="BL59" s="32">
        <v>0</v>
      </c>
      <c r="BM59" s="32">
        <v>0</v>
      </c>
      <c r="BN59" s="32">
        <v>0</v>
      </c>
      <c r="BO59" s="32">
        <v>0</v>
      </c>
      <c r="BP59" s="32">
        <v>0</v>
      </c>
      <c r="BQ59" s="32">
        <v>0</v>
      </c>
      <c r="BR59" s="32">
        <v>0</v>
      </c>
      <c r="BS59" s="32">
        <v>0</v>
      </c>
      <c r="BT59" s="32">
        <v>0</v>
      </c>
      <c r="BU59" s="32">
        <v>0</v>
      </c>
      <c r="BV59" s="33">
        <v>0</v>
      </c>
    </row>
    <row r="60" spans="1:74" ht="14.1" customHeight="1" x14ac:dyDescent="0.25">
      <c r="A60" s="23">
        <f t="shared" si="0"/>
        <v>47</v>
      </c>
      <c r="B60" s="41" t="s">
        <v>60</v>
      </c>
      <c r="C60" s="35">
        <v>13852</v>
      </c>
      <c r="D60" s="42" t="s">
        <v>59</v>
      </c>
      <c r="E60" s="27">
        <f t="shared" si="1"/>
        <v>531</v>
      </c>
      <c r="F60" s="27" t="str">
        <f>VLOOKUP(E60,Tab!$A$2:$B$255,2,TRUE)</f>
        <v>Não</v>
      </c>
      <c r="G60" s="28">
        <f t="shared" si="2"/>
        <v>544</v>
      </c>
      <c r="H60" s="28">
        <f t="shared" si="3"/>
        <v>542</v>
      </c>
      <c r="I60" s="28">
        <f t="shared" si="4"/>
        <v>531</v>
      </c>
      <c r="J60" s="28">
        <f t="shared" si="5"/>
        <v>530</v>
      </c>
      <c r="K60" s="28">
        <f t="shared" si="6"/>
        <v>507</v>
      </c>
      <c r="L60" s="29">
        <f t="shared" si="7"/>
        <v>2654</v>
      </c>
      <c r="M60" s="30">
        <f t="shared" si="8"/>
        <v>530.79999999999995</v>
      </c>
      <c r="N60" s="31"/>
      <c r="O60" s="32">
        <v>0</v>
      </c>
      <c r="P60" s="32">
        <v>0</v>
      </c>
      <c r="Q60" s="32">
        <v>0</v>
      </c>
      <c r="R60" s="32">
        <v>0</v>
      </c>
      <c r="S60" s="32">
        <v>0</v>
      </c>
      <c r="T60" s="32">
        <v>0</v>
      </c>
      <c r="U60" s="32">
        <v>0</v>
      </c>
      <c r="V60" s="32">
        <v>0</v>
      </c>
      <c r="W60" s="32">
        <v>0</v>
      </c>
      <c r="X60" s="32">
        <v>0</v>
      </c>
      <c r="Y60" s="32">
        <v>0</v>
      </c>
      <c r="Z60" s="32">
        <v>0</v>
      </c>
      <c r="AA60" s="32">
        <v>0</v>
      </c>
      <c r="AB60" s="32">
        <v>0</v>
      </c>
      <c r="AC60" s="32">
        <v>507</v>
      </c>
      <c r="AD60" s="32">
        <v>0</v>
      </c>
      <c r="AE60" s="32">
        <v>0</v>
      </c>
      <c r="AF60" s="32">
        <v>0</v>
      </c>
      <c r="AG60" s="32">
        <v>0</v>
      </c>
      <c r="AH60" s="32">
        <v>0</v>
      </c>
      <c r="AI60" s="32">
        <v>0</v>
      </c>
      <c r="AJ60" s="32">
        <v>0</v>
      </c>
      <c r="AK60" s="32">
        <v>0</v>
      </c>
      <c r="AL60" s="32">
        <v>0</v>
      </c>
      <c r="AM60" s="32">
        <v>0</v>
      </c>
      <c r="AN60" s="32">
        <v>0</v>
      </c>
      <c r="AO60" s="32">
        <v>0</v>
      </c>
      <c r="AP60" s="32">
        <v>0</v>
      </c>
      <c r="AQ60" s="32">
        <v>531</v>
      </c>
      <c r="AR60" s="32">
        <v>0</v>
      </c>
      <c r="AS60" s="32">
        <v>0</v>
      </c>
      <c r="AT60" s="32">
        <v>0</v>
      </c>
      <c r="AU60" s="32">
        <v>0</v>
      </c>
      <c r="AV60" s="32">
        <v>0</v>
      </c>
      <c r="AW60" s="32">
        <v>0</v>
      </c>
      <c r="AX60" s="32">
        <v>0</v>
      </c>
      <c r="AY60" s="32">
        <v>0</v>
      </c>
      <c r="AZ60" s="32">
        <v>0</v>
      </c>
      <c r="BA60" s="32">
        <v>0</v>
      </c>
      <c r="BB60" s="32">
        <v>0</v>
      </c>
      <c r="BC60" s="32">
        <v>0</v>
      </c>
      <c r="BD60" s="32">
        <v>0</v>
      </c>
      <c r="BE60" s="32">
        <v>0</v>
      </c>
      <c r="BF60" s="32">
        <v>0</v>
      </c>
      <c r="BG60" s="32">
        <v>0</v>
      </c>
      <c r="BH60" s="32">
        <v>0</v>
      </c>
      <c r="BI60" s="32">
        <v>0</v>
      </c>
      <c r="BJ60" s="32">
        <v>0</v>
      </c>
      <c r="BK60" s="32">
        <v>530</v>
      </c>
      <c r="BL60" s="32">
        <v>544</v>
      </c>
      <c r="BM60" s="32">
        <v>0</v>
      </c>
      <c r="BN60" s="32">
        <v>0</v>
      </c>
      <c r="BO60" s="32">
        <v>0</v>
      </c>
      <c r="BP60" s="32">
        <v>0</v>
      </c>
      <c r="BQ60" s="32">
        <v>0</v>
      </c>
      <c r="BR60" s="32">
        <v>0</v>
      </c>
      <c r="BS60" s="32">
        <v>0</v>
      </c>
      <c r="BT60" s="32">
        <v>542</v>
      </c>
      <c r="BU60" s="32">
        <v>0</v>
      </c>
      <c r="BV60" s="33">
        <v>0</v>
      </c>
    </row>
    <row r="61" spans="1:74" ht="14.1" customHeight="1" x14ac:dyDescent="0.25">
      <c r="A61" s="23">
        <f t="shared" si="0"/>
        <v>48</v>
      </c>
      <c r="B61" s="45" t="s">
        <v>93</v>
      </c>
      <c r="C61" s="35">
        <v>13917</v>
      </c>
      <c r="D61" s="156" t="s">
        <v>44</v>
      </c>
      <c r="E61" s="27">
        <f t="shared" si="1"/>
        <v>505</v>
      </c>
      <c r="F61" s="27" t="str">
        <f>VLOOKUP(E61,Tab!$A$2:$B$255,2,TRUE)</f>
        <v>Não</v>
      </c>
      <c r="G61" s="28">
        <f t="shared" si="2"/>
        <v>542</v>
      </c>
      <c r="H61" s="28">
        <f t="shared" si="3"/>
        <v>533</v>
      </c>
      <c r="I61" s="28">
        <f t="shared" si="4"/>
        <v>530</v>
      </c>
      <c r="J61" s="28">
        <f t="shared" si="5"/>
        <v>525</v>
      </c>
      <c r="K61" s="28">
        <f t="shared" si="6"/>
        <v>524</v>
      </c>
      <c r="L61" s="29">
        <f t="shared" si="7"/>
        <v>2654</v>
      </c>
      <c r="M61" s="30">
        <f t="shared" si="8"/>
        <v>530.79999999999995</v>
      </c>
      <c r="N61" s="31"/>
      <c r="O61" s="32">
        <v>0</v>
      </c>
      <c r="P61" s="32">
        <v>505</v>
      </c>
      <c r="Q61" s="32">
        <v>0</v>
      </c>
      <c r="R61" s="32">
        <v>0</v>
      </c>
      <c r="S61" s="32">
        <v>0</v>
      </c>
      <c r="T61" s="32">
        <v>0</v>
      </c>
      <c r="U61" s="32">
        <v>0</v>
      </c>
      <c r="V61" s="32">
        <v>0</v>
      </c>
      <c r="W61" s="32">
        <v>0</v>
      </c>
      <c r="X61" s="32">
        <v>0</v>
      </c>
      <c r="Y61" s="32">
        <v>0</v>
      </c>
      <c r="Z61" s="32">
        <v>0</v>
      </c>
      <c r="AA61" s="32">
        <v>0</v>
      </c>
      <c r="AB61" s="32">
        <v>0</v>
      </c>
      <c r="AC61" s="32">
        <v>0</v>
      </c>
      <c r="AD61" s="32">
        <v>0</v>
      </c>
      <c r="AE61" s="32">
        <v>0</v>
      </c>
      <c r="AF61" s="32">
        <v>0</v>
      </c>
      <c r="AG61" s="32">
        <v>0</v>
      </c>
      <c r="AH61" s="32">
        <v>0</v>
      </c>
      <c r="AI61" s="32">
        <v>0</v>
      </c>
      <c r="AJ61" s="32">
        <v>0</v>
      </c>
      <c r="AK61" s="32">
        <v>0</v>
      </c>
      <c r="AL61" s="32">
        <v>0</v>
      </c>
      <c r="AM61" s="32">
        <v>0</v>
      </c>
      <c r="AN61" s="32">
        <v>0</v>
      </c>
      <c r="AO61" s="32">
        <v>0</v>
      </c>
      <c r="AP61" s="32">
        <v>0</v>
      </c>
      <c r="AQ61" s="32">
        <v>0</v>
      </c>
      <c r="AR61" s="32">
        <v>0</v>
      </c>
      <c r="AS61" s="32">
        <v>0</v>
      </c>
      <c r="AT61" s="32">
        <v>0</v>
      </c>
      <c r="AU61" s="32">
        <v>0</v>
      </c>
      <c r="AV61" s="32">
        <v>0</v>
      </c>
      <c r="AW61" s="32">
        <v>0</v>
      </c>
      <c r="AX61" s="32">
        <v>0</v>
      </c>
      <c r="AY61" s="32">
        <v>0</v>
      </c>
      <c r="AZ61" s="32">
        <v>0</v>
      </c>
      <c r="BA61" s="32">
        <v>0</v>
      </c>
      <c r="BB61" s="32">
        <v>0</v>
      </c>
      <c r="BC61" s="32">
        <v>0</v>
      </c>
      <c r="BD61" s="32">
        <v>0</v>
      </c>
      <c r="BE61" s="32">
        <v>0</v>
      </c>
      <c r="BF61" s="32">
        <v>0</v>
      </c>
      <c r="BG61" s="32">
        <v>542</v>
      </c>
      <c r="BH61" s="32">
        <v>0</v>
      </c>
      <c r="BI61" s="32">
        <v>0</v>
      </c>
      <c r="BJ61" s="32">
        <v>0</v>
      </c>
      <c r="BK61" s="32">
        <v>525</v>
      </c>
      <c r="BL61" s="32">
        <v>530</v>
      </c>
      <c r="BM61" s="32">
        <v>0</v>
      </c>
      <c r="BN61" s="32">
        <v>0</v>
      </c>
      <c r="BO61" s="32">
        <v>533</v>
      </c>
      <c r="BP61" s="32">
        <v>0</v>
      </c>
      <c r="BQ61" s="32">
        <v>0</v>
      </c>
      <c r="BR61" s="32">
        <v>0</v>
      </c>
      <c r="BS61" s="32">
        <v>0</v>
      </c>
      <c r="BT61" s="32">
        <v>524</v>
      </c>
      <c r="BU61" s="32">
        <v>0</v>
      </c>
      <c r="BV61" s="33">
        <v>0</v>
      </c>
    </row>
    <row r="62" spans="1:74" ht="14.1" customHeight="1" x14ac:dyDescent="0.25">
      <c r="A62" s="23">
        <f t="shared" si="0"/>
        <v>49</v>
      </c>
      <c r="B62" s="41" t="s">
        <v>159</v>
      </c>
      <c r="C62" s="35">
        <v>12200</v>
      </c>
      <c r="D62" s="42" t="s">
        <v>87</v>
      </c>
      <c r="E62" s="27">
        <f t="shared" si="1"/>
        <v>536</v>
      </c>
      <c r="F62" s="27" t="str">
        <f>VLOOKUP(E62,Tab!$A$2:$B$255,2,TRUE)</f>
        <v>Não</v>
      </c>
      <c r="G62" s="28">
        <f t="shared" si="2"/>
        <v>536</v>
      </c>
      <c r="H62" s="28">
        <f t="shared" si="3"/>
        <v>533</v>
      </c>
      <c r="I62" s="28">
        <f t="shared" si="4"/>
        <v>527</v>
      </c>
      <c r="J62" s="28">
        <f t="shared" si="5"/>
        <v>527</v>
      </c>
      <c r="K62" s="28">
        <f t="shared" si="6"/>
        <v>526</v>
      </c>
      <c r="L62" s="29">
        <f t="shared" si="7"/>
        <v>2649</v>
      </c>
      <c r="M62" s="30">
        <f t="shared" si="8"/>
        <v>529.79999999999995</v>
      </c>
      <c r="N62" s="31"/>
      <c r="O62" s="32">
        <v>0</v>
      </c>
      <c r="P62" s="32">
        <v>524</v>
      </c>
      <c r="Q62" s="32">
        <v>0</v>
      </c>
      <c r="R62" s="32">
        <v>0</v>
      </c>
      <c r="S62" s="32">
        <v>0</v>
      </c>
      <c r="T62" s="32">
        <v>0</v>
      </c>
      <c r="U62" s="32">
        <v>536</v>
      </c>
      <c r="V62" s="32">
        <v>0</v>
      </c>
      <c r="W62" s="32">
        <v>0</v>
      </c>
      <c r="X62" s="32">
        <v>0</v>
      </c>
      <c r="Y62" s="32">
        <v>0</v>
      </c>
      <c r="Z62" s="32">
        <v>0</v>
      </c>
      <c r="AA62" s="32">
        <v>0</v>
      </c>
      <c r="AB62" s="32">
        <v>0</v>
      </c>
      <c r="AC62" s="32">
        <v>0</v>
      </c>
      <c r="AD62" s="32">
        <v>0</v>
      </c>
      <c r="AE62" s="32">
        <v>0</v>
      </c>
      <c r="AF62" s="32">
        <v>526</v>
      </c>
      <c r="AG62" s="32">
        <v>0</v>
      </c>
      <c r="AH62" s="32">
        <v>0</v>
      </c>
      <c r="AI62" s="32">
        <v>527</v>
      </c>
      <c r="AJ62" s="32">
        <v>0</v>
      </c>
      <c r="AK62" s="32">
        <v>0</v>
      </c>
      <c r="AL62" s="32">
        <v>0</v>
      </c>
      <c r="AM62" s="32">
        <v>0</v>
      </c>
      <c r="AN62" s="32">
        <v>0</v>
      </c>
      <c r="AO62" s="32">
        <v>0</v>
      </c>
      <c r="AP62" s="32">
        <v>0</v>
      </c>
      <c r="AQ62" s="32">
        <v>0</v>
      </c>
      <c r="AR62" s="32">
        <v>0</v>
      </c>
      <c r="AS62" s="32">
        <v>508</v>
      </c>
      <c r="AT62" s="32">
        <v>0</v>
      </c>
      <c r="AU62" s="32">
        <v>0</v>
      </c>
      <c r="AV62" s="32">
        <v>0</v>
      </c>
      <c r="AW62" s="32">
        <v>0</v>
      </c>
      <c r="AX62" s="32">
        <v>0</v>
      </c>
      <c r="AY62" s="32">
        <v>0</v>
      </c>
      <c r="AZ62" s="32">
        <v>0</v>
      </c>
      <c r="BA62" s="32">
        <v>291</v>
      </c>
      <c r="BB62" s="32">
        <v>0</v>
      </c>
      <c r="BC62" s="32">
        <v>0</v>
      </c>
      <c r="BD62" s="32">
        <v>0</v>
      </c>
      <c r="BE62" s="32">
        <v>0</v>
      </c>
      <c r="BF62" s="32">
        <v>0</v>
      </c>
      <c r="BG62" s="32">
        <v>527</v>
      </c>
      <c r="BH62" s="32">
        <v>0</v>
      </c>
      <c r="BI62" s="32">
        <v>0</v>
      </c>
      <c r="BJ62" s="32">
        <v>0</v>
      </c>
      <c r="BK62" s="32">
        <v>533</v>
      </c>
      <c r="BL62" s="32">
        <v>0</v>
      </c>
      <c r="BM62" s="32">
        <v>0</v>
      </c>
      <c r="BN62" s="32">
        <v>0</v>
      </c>
      <c r="BO62" s="32">
        <v>0</v>
      </c>
      <c r="BP62" s="32">
        <v>0</v>
      </c>
      <c r="BQ62" s="32">
        <v>0</v>
      </c>
      <c r="BR62" s="32">
        <v>0</v>
      </c>
      <c r="BS62" s="32">
        <v>0</v>
      </c>
      <c r="BT62" s="32">
        <v>525</v>
      </c>
      <c r="BU62" s="32">
        <v>0</v>
      </c>
      <c r="BV62" s="33">
        <v>0</v>
      </c>
    </row>
    <row r="63" spans="1:74" ht="14.1" customHeight="1" x14ac:dyDescent="0.25">
      <c r="A63" s="23">
        <f t="shared" si="0"/>
        <v>50</v>
      </c>
      <c r="B63" s="41" t="s">
        <v>414</v>
      </c>
      <c r="C63" s="35">
        <v>10998</v>
      </c>
      <c r="D63" s="42" t="s">
        <v>44</v>
      </c>
      <c r="E63" s="27">
        <f t="shared" si="1"/>
        <v>532</v>
      </c>
      <c r="F63" s="27" t="str">
        <f>VLOOKUP(E63,Tab!$A$2:$B$255,2,TRUE)</f>
        <v>Não</v>
      </c>
      <c r="G63" s="28">
        <f t="shared" si="2"/>
        <v>541</v>
      </c>
      <c r="H63" s="28">
        <f t="shared" si="3"/>
        <v>541</v>
      </c>
      <c r="I63" s="28">
        <f t="shared" si="4"/>
        <v>532</v>
      </c>
      <c r="J63" s="28">
        <f t="shared" si="5"/>
        <v>522</v>
      </c>
      <c r="K63" s="28">
        <f t="shared" si="6"/>
        <v>513</v>
      </c>
      <c r="L63" s="29">
        <f t="shared" si="7"/>
        <v>2649</v>
      </c>
      <c r="M63" s="30">
        <f t="shared" si="8"/>
        <v>529.79999999999995</v>
      </c>
      <c r="N63" s="31"/>
      <c r="O63" s="32">
        <v>0</v>
      </c>
      <c r="P63" s="32">
        <v>0</v>
      </c>
      <c r="Q63" s="32">
        <v>0</v>
      </c>
      <c r="R63" s="32">
        <v>0</v>
      </c>
      <c r="S63" s="32">
        <v>0</v>
      </c>
      <c r="T63" s="32">
        <v>0</v>
      </c>
      <c r="U63" s="32">
        <v>513</v>
      </c>
      <c r="V63" s="32">
        <v>0</v>
      </c>
      <c r="W63" s="32">
        <v>0</v>
      </c>
      <c r="X63" s="32">
        <v>0</v>
      </c>
      <c r="Y63" s="32">
        <v>0</v>
      </c>
      <c r="Z63" s="32">
        <v>0</v>
      </c>
      <c r="AA63" s="32">
        <v>0</v>
      </c>
      <c r="AB63" s="32">
        <v>0</v>
      </c>
      <c r="AC63" s="32">
        <v>532</v>
      </c>
      <c r="AD63" s="32">
        <v>0</v>
      </c>
      <c r="AE63" s="32">
        <v>0</v>
      </c>
      <c r="AF63" s="32">
        <v>522</v>
      </c>
      <c r="AG63" s="32">
        <v>0</v>
      </c>
      <c r="AH63" s="32">
        <v>0</v>
      </c>
      <c r="AI63" s="32">
        <v>0</v>
      </c>
      <c r="AJ63" s="32">
        <v>0</v>
      </c>
      <c r="AK63" s="32">
        <v>0</v>
      </c>
      <c r="AL63" s="32">
        <v>0</v>
      </c>
      <c r="AM63" s="32">
        <v>0</v>
      </c>
      <c r="AN63" s="32">
        <v>0</v>
      </c>
      <c r="AO63" s="32">
        <v>0</v>
      </c>
      <c r="AP63" s="32">
        <v>0</v>
      </c>
      <c r="AQ63" s="32">
        <v>0</v>
      </c>
      <c r="AR63" s="32">
        <v>0</v>
      </c>
      <c r="AS63" s="32">
        <v>0</v>
      </c>
      <c r="AT63" s="32">
        <v>0</v>
      </c>
      <c r="AU63" s="32">
        <v>0</v>
      </c>
      <c r="AV63" s="32">
        <v>0</v>
      </c>
      <c r="AW63" s="32">
        <v>0</v>
      </c>
      <c r="AX63" s="32">
        <v>0</v>
      </c>
      <c r="AY63" s="32">
        <v>0</v>
      </c>
      <c r="AZ63" s="32">
        <v>0</v>
      </c>
      <c r="BA63" s="32">
        <v>0</v>
      </c>
      <c r="BB63" s="32">
        <v>0</v>
      </c>
      <c r="BC63" s="32">
        <v>0</v>
      </c>
      <c r="BD63" s="32">
        <v>0</v>
      </c>
      <c r="BE63" s="32">
        <v>0</v>
      </c>
      <c r="BF63" s="32">
        <v>0</v>
      </c>
      <c r="BG63" s="32">
        <v>0</v>
      </c>
      <c r="BH63" s="32">
        <v>0</v>
      </c>
      <c r="BI63" s="32">
        <v>0</v>
      </c>
      <c r="BJ63" s="32">
        <v>0</v>
      </c>
      <c r="BK63" s="32">
        <v>541</v>
      </c>
      <c r="BL63" s="32">
        <v>541</v>
      </c>
      <c r="BM63" s="32">
        <v>0</v>
      </c>
      <c r="BN63" s="32">
        <v>0</v>
      </c>
      <c r="BO63" s="32">
        <v>0</v>
      </c>
      <c r="BP63" s="32">
        <v>0</v>
      </c>
      <c r="BQ63" s="32">
        <v>0</v>
      </c>
      <c r="BR63" s="32">
        <v>0</v>
      </c>
      <c r="BS63" s="32">
        <v>0</v>
      </c>
      <c r="BT63" s="32">
        <v>508</v>
      </c>
      <c r="BU63" s="32">
        <v>0</v>
      </c>
      <c r="BV63" s="33">
        <v>0</v>
      </c>
    </row>
    <row r="64" spans="1:74" ht="14.1" customHeight="1" x14ac:dyDescent="0.25">
      <c r="A64" s="23">
        <f t="shared" si="0"/>
        <v>51</v>
      </c>
      <c r="B64" s="155" t="s">
        <v>119</v>
      </c>
      <c r="C64" s="35">
        <v>4863</v>
      </c>
      <c r="D64" s="154" t="s">
        <v>46</v>
      </c>
      <c r="E64" s="27">
        <f t="shared" si="1"/>
        <v>532</v>
      </c>
      <c r="F64" s="27" t="str">
        <f>VLOOKUP(E64,Tab!$A$2:$B$255,2,TRUE)</f>
        <v>Não</v>
      </c>
      <c r="G64" s="28">
        <f t="shared" si="2"/>
        <v>536</v>
      </c>
      <c r="H64" s="28">
        <f t="shared" si="3"/>
        <v>535</v>
      </c>
      <c r="I64" s="28">
        <f t="shared" si="4"/>
        <v>532</v>
      </c>
      <c r="J64" s="28">
        <f t="shared" si="5"/>
        <v>522</v>
      </c>
      <c r="K64" s="28">
        <f t="shared" si="6"/>
        <v>520</v>
      </c>
      <c r="L64" s="29">
        <f t="shared" si="7"/>
        <v>2645</v>
      </c>
      <c r="M64" s="30">
        <f t="shared" si="8"/>
        <v>529</v>
      </c>
      <c r="N64" s="31"/>
      <c r="O64" s="32">
        <v>0</v>
      </c>
      <c r="P64" s="32">
        <v>0</v>
      </c>
      <c r="Q64" s="32">
        <v>532</v>
      </c>
      <c r="R64" s="32">
        <v>0</v>
      </c>
      <c r="S64" s="32">
        <v>0</v>
      </c>
      <c r="T64" s="32">
        <v>0</v>
      </c>
      <c r="U64" s="32">
        <v>0</v>
      </c>
      <c r="V64" s="32">
        <v>0</v>
      </c>
      <c r="W64" s="32">
        <v>0</v>
      </c>
      <c r="X64" s="32">
        <v>0</v>
      </c>
      <c r="Y64" s="32">
        <v>0</v>
      </c>
      <c r="Z64" s="32">
        <v>0</v>
      </c>
      <c r="AA64" s="32">
        <v>0</v>
      </c>
      <c r="AB64" s="32">
        <v>0</v>
      </c>
      <c r="AC64" s="32">
        <v>0</v>
      </c>
      <c r="AD64" s="32">
        <v>520</v>
      </c>
      <c r="AE64" s="32">
        <v>0</v>
      </c>
      <c r="AF64" s="32">
        <v>0</v>
      </c>
      <c r="AG64" s="32">
        <v>507</v>
      </c>
      <c r="AH64" s="32">
        <v>0</v>
      </c>
      <c r="AI64" s="32">
        <v>0</v>
      </c>
      <c r="AJ64" s="32">
        <v>0</v>
      </c>
      <c r="AK64" s="32">
        <v>0</v>
      </c>
      <c r="AL64" s="32">
        <v>0</v>
      </c>
      <c r="AM64" s="32">
        <v>0</v>
      </c>
      <c r="AN64" s="32">
        <v>0</v>
      </c>
      <c r="AO64" s="32">
        <v>0</v>
      </c>
      <c r="AP64" s="32">
        <v>0</v>
      </c>
      <c r="AQ64" s="32">
        <v>0</v>
      </c>
      <c r="AR64" s="32">
        <v>0</v>
      </c>
      <c r="AS64" s="32">
        <v>0</v>
      </c>
      <c r="AT64" s="32">
        <v>0</v>
      </c>
      <c r="AU64" s="32">
        <v>0</v>
      </c>
      <c r="AV64" s="32">
        <v>0</v>
      </c>
      <c r="AW64" s="32">
        <v>0</v>
      </c>
      <c r="AX64" s="32">
        <v>0</v>
      </c>
      <c r="AY64" s="32">
        <v>0</v>
      </c>
      <c r="AZ64" s="32">
        <v>0</v>
      </c>
      <c r="BA64" s="32">
        <v>0</v>
      </c>
      <c r="BB64" s="32">
        <v>0</v>
      </c>
      <c r="BC64" s="32">
        <v>0</v>
      </c>
      <c r="BD64" s="32">
        <v>0</v>
      </c>
      <c r="BE64" s="32">
        <v>0</v>
      </c>
      <c r="BF64" s="32">
        <v>0</v>
      </c>
      <c r="BG64" s="32">
        <v>0</v>
      </c>
      <c r="BH64" s="32">
        <v>0</v>
      </c>
      <c r="BI64" s="32">
        <v>0</v>
      </c>
      <c r="BJ64" s="32">
        <v>522</v>
      </c>
      <c r="BK64" s="32">
        <v>0</v>
      </c>
      <c r="BL64" s="32">
        <v>0</v>
      </c>
      <c r="BM64" s="32">
        <v>0</v>
      </c>
      <c r="BN64" s="32">
        <v>510</v>
      </c>
      <c r="BO64" s="32">
        <v>0</v>
      </c>
      <c r="BP64" s="32">
        <v>536</v>
      </c>
      <c r="BQ64" s="32">
        <v>0</v>
      </c>
      <c r="BR64" s="32">
        <v>535</v>
      </c>
      <c r="BS64" s="32">
        <v>0</v>
      </c>
      <c r="BT64" s="32">
        <v>0</v>
      </c>
      <c r="BU64" s="32">
        <v>0</v>
      </c>
      <c r="BV64" s="33">
        <v>0</v>
      </c>
    </row>
    <row r="65" spans="1:74" ht="14.1" customHeight="1" x14ac:dyDescent="0.25">
      <c r="A65" s="23">
        <f t="shared" si="0"/>
        <v>52</v>
      </c>
      <c r="B65" s="43" t="s">
        <v>244</v>
      </c>
      <c r="C65" s="35">
        <v>14172</v>
      </c>
      <c r="D65" s="40" t="s">
        <v>271</v>
      </c>
      <c r="E65" s="27">
        <f t="shared" si="1"/>
        <v>532</v>
      </c>
      <c r="F65" s="27" t="str">
        <f>VLOOKUP(E65,Tab!$A$2:$B$255,2,TRUE)</f>
        <v>Não</v>
      </c>
      <c r="G65" s="28">
        <f t="shared" si="2"/>
        <v>532</v>
      </c>
      <c r="H65" s="28">
        <f t="shared" si="3"/>
        <v>532</v>
      </c>
      <c r="I65" s="28">
        <f t="shared" si="4"/>
        <v>530</v>
      </c>
      <c r="J65" s="28">
        <f t="shared" si="5"/>
        <v>525</v>
      </c>
      <c r="K65" s="28">
        <f t="shared" si="6"/>
        <v>525</v>
      </c>
      <c r="L65" s="29">
        <f t="shared" si="7"/>
        <v>2644</v>
      </c>
      <c r="M65" s="30">
        <f t="shared" si="8"/>
        <v>528.79999999999995</v>
      </c>
      <c r="N65" s="31"/>
      <c r="O65" s="32">
        <v>0</v>
      </c>
      <c r="P65" s="32">
        <v>525</v>
      </c>
      <c r="Q65" s="32">
        <v>0</v>
      </c>
      <c r="R65" s="32">
        <v>0</v>
      </c>
      <c r="S65" s="32">
        <v>0</v>
      </c>
      <c r="T65" s="32">
        <v>0</v>
      </c>
      <c r="U65" s="32">
        <v>517</v>
      </c>
      <c r="V65" s="32">
        <v>0</v>
      </c>
      <c r="W65" s="32">
        <v>0</v>
      </c>
      <c r="X65" s="32">
        <v>0</v>
      </c>
      <c r="Y65" s="32">
        <v>0</v>
      </c>
      <c r="Z65" s="32">
        <v>0</v>
      </c>
      <c r="AA65" s="32">
        <v>0</v>
      </c>
      <c r="AB65" s="32">
        <v>0</v>
      </c>
      <c r="AC65" s="32">
        <v>525</v>
      </c>
      <c r="AD65" s="32">
        <v>0</v>
      </c>
      <c r="AE65" s="32">
        <v>0</v>
      </c>
      <c r="AF65" s="32">
        <v>517</v>
      </c>
      <c r="AG65" s="32">
        <v>0</v>
      </c>
      <c r="AH65" s="32">
        <v>0</v>
      </c>
      <c r="AI65" s="32">
        <v>0</v>
      </c>
      <c r="AJ65" s="32">
        <v>530</v>
      </c>
      <c r="AK65" s="32">
        <v>0</v>
      </c>
      <c r="AL65" s="32">
        <v>0</v>
      </c>
      <c r="AM65" s="32">
        <v>0</v>
      </c>
      <c r="AN65" s="32">
        <v>0</v>
      </c>
      <c r="AO65" s="32">
        <v>0</v>
      </c>
      <c r="AP65" s="32">
        <v>0</v>
      </c>
      <c r="AQ65" s="32">
        <v>532</v>
      </c>
      <c r="AR65" s="32">
        <v>0</v>
      </c>
      <c r="AS65" s="32">
        <v>0</v>
      </c>
      <c r="AT65" s="32">
        <v>0</v>
      </c>
      <c r="AU65" s="32">
        <v>0</v>
      </c>
      <c r="AV65" s="32">
        <v>0</v>
      </c>
      <c r="AW65" s="32">
        <v>0</v>
      </c>
      <c r="AX65" s="32">
        <v>0</v>
      </c>
      <c r="AY65" s="32">
        <v>0</v>
      </c>
      <c r="AZ65" s="32">
        <v>0</v>
      </c>
      <c r="BA65" s="32">
        <v>498</v>
      </c>
      <c r="BB65" s="32">
        <v>0</v>
      </c>
      <c r="BC65" s="32">
        <v>0</v>
      </c>
      <c r="BD65" s="32">
        <v>0</v>
      </c>
      <c r="BE65" s="32">
        <v>0</v>
      </c>
      <c r="BF65" s="32">
        <v>0</v>
      </c>
      <c r="BG65" s="32">
        <v>532</v>
      </c>
      <c r="BH65" s="32">
        <v>0</v>
      </c>
      <c r="BI65" s="32">
        <v>0</v>
      </c>
      <c r="BJ65" s="32">
        <v>0</v>
      </c>
      <c r="BK65" s="32">
        <v>0</v>
      </c>
      <c r="BL65" s="32">
        <v>520</v>
      </c>
      <c r="BM65" s="32">
        <v>0</v>
      </c>
      <c r="BN65" s="32">
        <v>0</v>
      </c>
      <c r="BO65" s="32">
        <v>0</v>
      </c>
      <c r="BP65" s="32">
        <v>0</v>
      </c>
      <c r="BQ65" s="32">
        <v>0</v>
      </c>
      <c r="BR65" s="32">
        <v>0</v>
      </c>
      <c r="BS65" s="32">
        <v>0</v>
      </c>
      <c r="BT65" s="32">
        <v>519</v>
      </c>
      <c r="BU65" s="32">
        <v>0</v>
      </c>
      <c r="BV65" s="33">
        <v>0</v>
      </c>
    </row>
    <row r="66" spans="1:74" ht="14.1" customHeight="1" x14ac:dyDescent="0.25">
      <c r="A66" s="23">
        <f t="shared" si="0"/>
        <v>53</v>
      </c>
      <c r="B66" s="155" t="s">
        <v>85</v>
      </c>
      <c r="C66" s="35">
        <v>314</v>
      </c>
      <c r="D66" s="154" t="s">
        <v>24</v>
      </c>
      <c r="E66" s="27">
        <f t="shared" si="1"/>
        <v>537</v>
      </c>
      <c r="F66" s="27" t="str">
        <f>VLOOKUP(E66,Tab!$A$2:$B$255,2,TRUE)</f>
        <v>Não</v>
      </c>
      <c r="G66" s="28">
        <f t="shared" si="2"/>
        <v>537</v>
      </c>
      <c r="H66" s="28">
        <f t="shared" si="3"/>
        <v>535</v>
      </c>
      <c r="I66" s="28">
        <f t="shared" si="4"/>
        <v>529</v>
      </c>
      <c r="J66" s="28">
        <f t="shared" si="5"/>
        <v>513</v>
      </c>
      <c r="K66" s="28">
        <f t="shared" si="6"/>
        <v>513</v>
      </c>
      <c r="L66" s="29">
        <f t="shared" si="7"/>
        <v>2627</v>
      </c>
      <c r="M66" s="30">
        <f t="shared" si="8"/>
        <v>525.4</v>
      </c>
      <c r="N66" s="31"/>
      <c r="O66" s="32">
        <v>0</v>
      </c>
      <c r="P66" s="32">
        <v>0</v>
      </c>
      <c r="Q66" s="32">
        <v>0</v>
      </c>
      <c r="R66" s="32">
        <v>537</v>
      </c>
      <c r="S66" s="32">
        <v>0</v>
      </c>
      <c r="T66" s="32">
        <v>0</v>
      </c>
      <c r="U66" s="32">
        <v>0</v>
      </c>
      <c r="V66" s="32">
        <v>0</v>
      </c>
      <c r="W66" s="32">
        <v>0</v>
      </c>
      <c r="X66" s="32">
        <v>0</v>
      </c>
      <c r="Y66" s="32">
        <v>509</v>
      </c>
      <c r="Z66" s="32">
        <v>0</v>
      </c>
      <c r="AA66" s="32">
        <v>0</v>
      </c>
      <c r="AB66" s="32">
        <v>513</v>
      </c>
      <c r="AC66" s="32">
        <v>0</v>
      </c>
      <c r="AD66" s="32">
        <v>0</v>
      </c>
      <c r="AE66" s="32">
        <v>535</v>
      </c>
      <c r="AF66" s="32">
        <v>0</v>
      </c>
      <c r="AG66" s="32">
        <v>0</v>
      </c>
      <c r="AH66" s="32">
        <v>512</v>
      </c>
      <c r="AI66" s="32">
        <v>0</v>
      </c>
      <c r="AJ66" s="32">
        <v>0</v>
      </c>
      <c r="AK66" s="32">
        <v>513</v>
      </c>
      <c r="AL66" s="32">
        <v>0</v>
      </c>
      <c r="AM66" s="32">
        <v>0</v>
      </c>
      <c r="AN66" s="32">
        <v>0</v>
      </c>
      <c r="AO66" s="32">
        <v>0</v>
      </c>
      <c r="AP66" s="32">
        <v>529</v>
      </c>
      <c r="AQ66" s="32">
        <v>0</v>
      </c>
      <c r="AR66" s="32">
        <v>0</v>
      </c>
      <c r="AS66" s="32">
        <v>0</v>
      </c>
      <c r="AT66" s="32">
        <v>0</v>
      </c>
      <c r="AU66" s="32">
        <v>0</v>
      </c>
      <c r="AV66" s="32">
        <v>0</v>
      </c>
      <c r="AW66" s="32">
        <v>0</v>
      </c>
      <c r="AX66" s="32">
        <v>0</v>
      </c>
      <c r="AY66" s="32">
        <v>0</v>
      </c>
      <c r="AZ66" s="32">
        <v>0</v>
      </c>
      <c r="BA66" s="32">
        <v>0</v>
      </c>
      <c r="BB66" s="32">
        <v>0</v>
      </c>
      <c r="BC66" s="32">
        <v>0</v>
      </c>
      <c r="BD66" s="32">
        <v>0</v>
      </c>
      <c r="BE66" s="32">
        <v>0</v>
      </c>
      <c r="BF66" s="32">
        <v>0</v>
      </c>
      <c r="BG66" s="32">
        <v>0</v>
      </c>
      <c r="BH66" s="32">
        <v>0</v>
      </c>
      <c r="BI66" s="32">
        <v>0</v>
      </c>
      <c r="BJ66" s="32">
        <v>0</v>
      </c>
      <c r="BK66" s="32">
        <v>0</v>
      </c>
      <c r="BL66" s="32">
        <v>0</v>
      </c>
      <c r="BM66" s="32">
        <v>0</v>
      </c>
      <c r="BN66" s="32">
        <v>0</v>
      </c>
      <c r="BO66" s="32">
        <v>0</v>
      </c>
      <c r="BP66" s="32">
        <v>0</v>
      </c>
      <c r="BQ66" s="32">
        <v>0</v>
      </c>
      <c r="BR66" s="32">
        <v>0</v>
      </c>
      <c r="BS66" s="32">
        <v>504</v>
      </c>
      <c r="BT66" s="32">
        <v>0</v>
      </c>
      <c r="BU66" s="32">
        <v>0</v>
      </c>
      <c r="BV66" s="33">
        <v>0</v>
      </c>
    </row>
    <row r="67" spans="1:74" ht="14.1" customHeight="1" x14ac:dyDescent="0.25">
      <c r="A67" s="23">
        <f t="shared" si="0"/>
        <v>54</v>
      </c>
      <c r="B67" s="41" t="s">
        <v>99</v>
      </c>
      <c r="C67" s="35">
        <v>7899</v>
      </c>
      <c r="D67" s="42" t="s">
        <v>41</v>
      </c>
      <c r="E67" s="27">
        <f t="shared" si="1"/>
        <v>533</v>
      </c>
      <c r="F67" s="27" t="str">
        <f>VLOOKUP(E67,Tab!$A$2:$B$255,2,TRUE)</f>
        <v>Não</v>
      </c>
      <c r="G67" s="28">
        <f t="shared" si="2"/>
        <v>533</v>
      </c>
      <c r="H67" s="28">
        <f t="shared" si="3"/>
        <v>527</v>
      </c>
      <c r="I67" s="28">
        <f t="shared" si="4"/>
        <v>524</v>
      </c>
      <c r="J67" s="28">
        <f t="shared" si="5"/>
        <v>524</v>
      </c>
      <c r="K67" s="28">
        <f t="shared" si="6"/>
        <v>504</v>
      </c>
      <c r="L67" s="29">
        <f t="shared" si="7"/>
        <v>2612</v>
      </c>
      <c r="M67" s="30">
        <f t="shared" si="8"/>
        <v>522.4</v>
      </c>
      <c r="N67" s="31"/>
      <c r="O67" s="32">
        <v>0</v>
      </c>
      <c r="P67" s="32">
        <v>0</v>
      </c>
      <c r="Q67" s="32">
        <v>496</v>
      </c>
      <c r="R67" s="32">
        <v>0</v>
      </c>
      <c r="S67" s="32">
        <v>0</v>
      </c>
      <c r="T67" s="32">
        <v>504</v>
      </c>
      <c r="U67" s="32">
        <v>0</v>
      </c>
      <c r="V67" s="32">
        <v>0</v>
      </c>
      <c r="W67" s="32">
        <v>524</v>
      </c>
      <c r="X67" s="32">
        <v>0</v>
      </c>
      <c r="Y67" s="32">
        <v>0</v>
      </c>
      <c r="Z67" s="32">
        <v>0</v>
      </c>
      <c r="AA67" s="32">
        <v>0</v>
      </c>
      <c r="AB67" s="32">
        <v>0</v>
      </c>
      <c r="AC67" s="32">
        <v>0</v>
      </c>
      <c r="AD67" s="32">
        <v>0</v>
      </c>
      <c r="AE67" s="32">
        <v>0</v>
      </c>
      <c r="AF67" s="32">
        <v>0</v>
      </c>
      <c r="AG67" s="32">
        <v>524</v>
      </c>
      <c r="AH67" s="32">
        <v>0</v>
      </c>
      <c r="AI67" s="32">
        <v>0</v>
      </c>
      <c r="AJ67" s="32">
        <v>0</v>
      </c>
      <c r="AK67" s="32">
        <v>0</v>
      </c>
      <c r="AL67" s="32">
        <v>533</v>
      </c>
      <c r="AM67" s="32">
        <v>0</v>
      </c>
      <c r="AN67" s="32">
        <v>0</v>
      </c>
      <c r="AO67" s="32">
        <v>0</v>
      </c>
      <c r="AP67" s="32">
        <v>0</v>
      </c>
      <c r="AQ67" s="32">
        <v>0</v>
      </c>
      <c r="AR67" s="32">
        <v>0</v>
      </c>
      <c r="AS67" s="32">
        <v>0</v>
      </c>
      <c r="AT67" s="32">
        <v>0</v>
      </c>
      <c r="AU67" s="32">
        <v>0</v>
      </c>
      <c r="AV67" s="32">
        <v>0</v>
      </c>
      <c r="AW67" s="32">
        <v>0</v>
      </c>
      <c r="AX67" s="32">
        <v>0</v>
      </c>
      <c r="AY67" s="32">
        <v>497</v>
      </c>
      <c r="AZ67" s="32">
        <v>469</v>
      </c>
      <c r="BA67" s="32">
        <v>0</v>
      </c>
      <c r="BB67" s="32">
        <v>0</v>
      </c>
      <c r="BC67" s="32">
        <v>527</v>
      </c>
      <c r="BD67" s="32">
        <v>0</v>
      </c>
      <c r="BE67" s="32">
        <v>0</v>
      </c>
      <c r="BF67" s="32">
        <v>0</v>
      </c>
      <c r="BG67" s="32">
        <v>0</v>
      </c>
      <c r="BH67" s="32">
        <v>0</v>
      </c>
      <c r="BI67" s="32">
        <v>0</v>
      </c>
      <c r="BJ67" s="32">
        <v>0</v>
      </c>
      <c r="BK67" s="32">
        <v>0</v>
      </c>
      <c r="BL67" s="32">
        <v>0</v>
      </c>
      <c r="BM67" s="32">
        <v>0</v>
      </c>
      <c r="BN67" s="32">
        <v>0</v>
      </c>
      <c r="BO67" s="32">
        <v>0</v>
      </c>
      <c r="BP67" s="32">
        <v>0</v>
      </c>
      <c r="BQ67" s="32">
        <v>0</v>
      </c>
      <c r="BR67" s="32">
        <v>0</v>
      </c>
      <c r="BS67" s="32">
        <v>0</v>
      </c>
      <c r="BT67" s="32">
        <v>0</v>
      </c>
      <c r="BU67" s="32">
        <v>0</v>
      </c>
      <c r="BV67" s="33">
        <v>0</v>
      </c>
    </row>
    <row r="68" spans="1:74" ht="14.1" customHeight="1" x14ac:dyDescent="0.25">
      <c r="A68" s="23">
        <f t="shared" si="0"/>
        <v>55</v>
      </c>
      <c r="B68" s="41" t="s">
        <v>94</v>
      </c>
      <c r="C68" s="35">
        <v>12745</v>
      </c>
      <c r="D68" s="42" t="s">
        <v>26</v>
      </c>
      <c r="E68" s="27">
        <f t="shared" si="1"/>
        <v>513</v>
      </c>
      <c r="F68" s="27" t="str">
        <f>VLOOKUP(E68,Tab!$A$2:$B$255,2,TRUE)</f>
        <v>Não</v>
      </c>
      <c r="G68" s="28">
        <f t="shared" si="2"/>
        <v>542</v>
      </c>
      <c r="H68" s="28">
        <f t="shared" si="3"/>
        <v>521</v>
      </c>
      <c r="I68" s="28">
        <f t="shared" si="4"/>
        <v>519</v>
      </c>
      <c r="J68" s="28">
        <f t="shared" si="5"/>
        <v>513</v>
      </c>
      <c r="K68" s="28">
        <f t="shared" si="6"/>
        <v>512</v>
      </c>
      <c r="L68" s="29">
        <f t="shared" si="7"/>
        <v>2607</v>
      </c>
      <c r="M68" s="30">
        <f t="shared" si="8"/>
        <v>521.4</v>
      </c>
      <c r="N68" s="31"/>
      <c r="O68" s="32">
        <v>0</v>
      </c>
      <c r="P68" s="32">
        <v>512</v>
      </c>
      <c r="Q68" s="32">
        <v>0</v>
      </c>
      <c r="R68" s="32">
        <v>0</v>
      </c>
      <c r="S68" s="32">
        <v>0</v>
      </c>
      <c r="T68" s="32">
        <v>0</v>
      </c>
      <c r="U68" s="32">
        <v>513</v>
      </c>
      <c r="V68" s="32">
        <v>0</v>
      </c>
      <c r="W68" s="32">
        <v>0</v>
      </c>
      <c r="X68" s="32">
        <v>0</v>
      </c>
      <c r="Y68" s="32">
        <v>0</v>
      </c>
      <c r="Z68" s="32">
        <v>0</v>
      </c>
      <c r="AA68" s="32">
        <v>0</v>
      </c>
      <c r="AB68" s="32">
        <v>0</v>
      </c>
      <c r="AC68" s="32">
        <v>0</v>
      </c>
      <c r="AD68" s="32">
        <v>0</v>
      </c>
      <c r="AE68" s="32">
        <v>0</v>
      </c>
      <c r="AF68" s="32">
        <v>0</v>
      </c>
      <c r="AG68" s="32">
        <v>0</v>
      </c>
      <c r="AH68" s="32">
        <v>0</v>
      </c>
      <c r="AI68" s="32">
        <v>0</v>
      </c>
      <c r="AJ68" s="32">
        <v>0</v>
      </c>
      <c r="AK68" s="32">
        <v>0</v>
      </c>
      <c r="AL68" s="32">
        <v>0</v>
      </c>
      <c r="AM68" s="32">
        <v>0</v>
      </c>
      <c r="AN68" s="32">
        <v>0</v>
      </c>
      <c r="AO68" s="32">
        <v>0</v>
      </c>
      <c r="AP68" s="32">
        <v>0</v>
      </c>
      <c r="AQ68" s="32">
        <v>0</v>
      </c>
      <c r="AR68" s="32">
        <v>0</v>
      </c>
      <c r="AS68" s="32">
        <v>0</v>
      </c>
      <c r="AT68" s="32">
        <v>0</v>
      </c>
      <c r="AU68" s="32">
        <v>0</v>
      </c>
      <c r="AV68" s="32">
        <v>0</v>
      </c>
      <c r="AW68" s="32">
        <v>0</v>
      </c>
      <c r="AX68" s="32">
        <v>0</v>
      </c>
      <c r="AY68" s="32">
        <v>0</v>
      </c>
      <c r="AZ68" s="32">
        <v>0</v>
      </c>
      <c r="BA68" s="32">
        <v>0</v>
      </c>
      <c r="BB68" s="32">
        <v>0</v>
      </c>
      <c r="BC68" s="32">
        <v>0</v>
      </c>
      <c r="BD68" s="32">
        <v>0</v>
      </c>
      <c r="BE68" s="32">
        <v>0</v>
      </c>
      <c r="BF68" s="32">
        <v>0</v>
      </c>
      <c r="BG68" s="32">
        <v>542</v>
      </c>
      <c r="BH68" s="32">
        <v>0</v>
      </c>
      <c r="BI68" s="32">
        <v>0</v>
      </c>
      <c r="BJ68" s="32">
        <v>0</v>
      </c>
      <c r="BK68" s="32">
        <v>519</v>
      </c>
      <c r="BL68" s="32">
        <v>521</v>
      </c>
      <c r="BM68" s="32">
        <v>0</v>
      </c>
      <c r="BN68" s="32">
        <v>0</v>
      </c>
      <c r="BO68" s="32">
        <v>0</v>
      </c>
      <c r="BP68" s="32">
        <v>0</v>
      </c>
      <c r="BQ68" s="32">
        <v>0</v>
      </c>
      <c r="BR68" s="32">
        <v>0</v>
      </c>
      <c r="BS68" s="32">
        <v>0</v>
      </c>
      <c r="BT68" s="32">
        <v>506</v>
      </c>
      <c r="BU68" s="32">
        <v>0</v>
      </c>
      <c r="BV68" s="33">
        <v>0</v>
      </c>
    </row>
    <row r="69" spans="1:74" ht="14.1" customHeight="1" x14ac:dyDescent="0.25">
      <c r="A69" s="23">
        <f t="shared" si="0"/>
        <v>56</v>
      </c>
      <c r="B69" s="41" t="s">
        <v>105</v>
      </c>
      <c r="C69" s="35">
        <v>9289</v>
      </c>
      <c r="D69" s="42" t="s">
        <v>22</v>
      </c>
      <c r="E69" s="27">
        <f t="shared" si="1"/>
        <v>535</v>
      </c>
      <c r="F69" s="27" t="str">
        <f>VLOOKUP(E69,Tab!$A$2:$B$255,2,TRUE)</f>
        <v>Não</v>
      </c>
      <c r="G69" s="28">
        <f t="shared" si="2"/>
        <v>535</v>
      </c>
      <c r="H69" s="28">
        <f t="shared" si="3"/>
        <v>528</v>
      </c>
      <c r="I69" s="28">
        <f t="shared" si="4"/>
        <v>525</v>
      </c>
      <c r="J69" s="28">
        <f t="shared" si="5"/>
        <v>523</v>
      </c>
      <c r="K69" s="28">
        <f t="shared" si="6"/>
        <v>488</v>
      </c>
      <c r="L69" s="29">
        <f t="shared" si="7"/>
        <v>2599</v>
      </c>
      <c r="M69" s="30">
        <f t="shared" si="8"/>
        <v>519.79999999999995</v>
      </c>
      <c r="N69" s="31"/>
      <c r="O69" s="32">
        <v>0</v>
      </c>
      <c r="P69" s="32">
        <v>0</v>
      </c>
      <c r="Q69" s="32">
        <v>0</v>
      </c>
      <c r="R69" s="32">
        <v>0</v>
      </c>
      <c r="S69" s="32">
        <v>535</v>
      </c>
      <c r="T69" s="32">
        <v>0</v>
      </c>
      <c r="U69" s="32">
        <v>0</v>
      </c>
      <c r="V69" s="32">
        <v>525</v>
      </c>
      <c r="W69" s="32">
        <v>0</v>
      </c>
      <c r="X69" s="32">
        <v>0</v>
      </c>
      <c r="Y69" s="32">
        <v>0</v>
      </c>
      <c r="Z69" s="32">
        <v>0</v>
      </c>
      <c r="AA69" s="32">
        <v>0</v>
      </c>
      <c r="AB69" s="32">
        <v>0</v>
      </c>
      <c r="AC69" s="32">
        <v>0</v>
      </c>
      <c r="AD69" s="32">
        <v>0</v>
      </c>
      <c r="AE69" s="32">
        <v>0</v>
      </c>
      <c r="AF69" s="32">
        <v>0</v>
      </c>
      <c r="AG69" s="32">
        <v>0</v>
      </c>
      <c r="AH69" s="32">
        <v>0</v>
      </c>
      <c r="AI69" s="32">
        <v>0</v>
      </c>
      <c r="AJ69" s="32">
        <v>0</v>
      </c>
      <c r="AK69" s="32">
        <v>0</v>
      </c>
      <c r="AL69" s="32">
        <v>0</v>
      </c>
      <c r="AM69" s="32">
        <v>0</v>
      </c>
      <c r="AN69" s="32">
        <v>0</v>
      </c>
      <c r="AO69" s="32">
        <v>523</v>
      </c>
      <c r="AP69" s="32">
        <v>0</v>
      </c>
      <c r="AQ69" s="32">
        <v>0</v>
      </c>
      <c r="AR69" s="32">
        <v>0</v>
      </c>
      <c r="AS69" s="32">
        <v>0</v>
      </c>
      <c r="AT69" s="32">
        <v>528</v>
      </c>
      <c r="AU69" s="32">
        <v>0</v>
      </c>
      <c r="AV69" s="32">
        <v>0</v>
      </c>
      <c r="AW69" s="32">
        <v>0</v>
      </c>
      <c r="AX69" s="32">
        <v>0</v>
      </c>
      <c r="AY69" s="32">
        <v>0</v>
      </c>
      <c r="AZ69" s="32">
        <v>0</v>
      </c>
      <c r="BA69" s="32">
        <v>0</v>
      </c>
      <c r="BB69" s="32">
        <v>488</v>
      </c>
      <c r="BC69" s="32">
        <v>0</v>
      </c>
      <c r="BD69" s="32">
        <v>0</v>
      </c>
      <c r="BE69" s="32">
        <v>0</v>
      </c>
      <c r="BF69" s="32">
        <v>0</v>
      </c>
      <c r="BG69" s="32">
        <v>0</v>
      </c>
      <c r="BH69" s="32">
        <v>0</v>
      </c>
      <c r="BI69" s="32">
        <v>0</v>
      </c>
      <c r="BJ69" s="32">
        <v>0</v>
      </c>
      <c r="BK69" s="32">
        <v>0</v>
      </c>
      <c r="BL69" s="32">
        <v>0</v>
      </c>
      <c r="BM69" s="32">
        <v>0</v>
      </c>
      <c r="BN69" s="32">
        <v>0</v>
      </c>
      <c r="BO69" s="32">
        <v>0</v>
      </c>
      <c r="BP69" s="32">
        <v>0</v>
      </c>
      <c r="BQ69" s="32">
        <v>0</v>
      </c>
      <c r="BR69" s="32">
        <v>0</v>
      </c>
      <c r="BS69" s="32">
        <v>0</v>
      </c>
      <c r="BT69" s="32">
        <v>0</v>
      </c>
      <c r="BU69" s="32">
        <v>0</v>
      </c>
      <c r="BV69" s="33">
        <v>0</v>
      </c>
    </row>
    <row r="70" spans="1:74" ht="14.1" customHeight="1" x14ac:dyDescent="0.25">
      <c r="A70" s="23">
        <f t="shared" si="0"/>
        <v>57</v>
      </c>
      <c r="B70" s="45" t="s">
        <v>340</v>
      </c>
      <c r="C70" s="35">
        <v>14794</v>
      </c>
      <c r="D70" s="156" t="s">
        <v>64</v>
      </c>
      <c r="E70" s="27">
        <f t="shared" si="1"/>
        <v>521</v>
      </c>
      <c r="F70" s="27" t="str">
        <f>VLOOKUP(E70,Tab!$A$2:$B$255,2,TRUE)</f>
        <v>Não</v>
      </c>
      <c r="G70" s="28">
        <f t="shared" si="2"/>
        <v>524</v>
      </c>
      <c r="H70" s="28">
        <f t="shared" si="3"/>
        <v>521</v>
      </c>
      <c r="I70" s="28">
        <f t="shared" si="4"/>
        <v>520</v>
      </c>
      <c r="J70" s="28">
        <f t="shared" si="5"/>
        <v>518</v>
      </c>
      <c r="K70" s="28">
        <f t="shared" si="6"/>
        <v>510</v>
      </c>
      <c r="L70" s="29">
        <f t="shared" si="7"/>
        <v>2593</v>
      </c>
      <c r="M70" s="30">
        <f t="shared" si="8"/>
        <v>518.6</v>
      </c>
      <c r="N70" s="31"/>
      <c r="O70" s="32">
        <v>0</v>
      </c>
      <c r="P70" s="32">
        <v>0</v>
      </c>
      <c r="Q70" s="32">
        <v>0</v>
      </c>
      <c r="R70" s="32">
        <v>0</v>
      </c>
      <c r="S70" s="32">
        <v>0</v>
      </c>
      <c r="T70" s="32">
        <v>0</v>
      </c>
      <c r="U70" s="32">
        <v>520</v>
      </c>
      <c r="V70" s="32">
        <v>0</v>
      </c>
      <c r="W70" s="32">
        <v>0</v>
      </c>
      <c r="X70" s="32">
        <v>0</v>
      </c>
      <c r="Y70" s="32">
        <v>0</v>
      </c>
      <c r="Z70" s="32">
        <v>0</v>
      </c>
      <c r="AA70" s="32">
        <v>0</v>
      </c>
      <c r="AB70" s="32">
        <v>0</v>
      </c>
      <c r="AC70" s="32">
        <v>510</v>
      </c>
      <c r="AD70" s="32">
        <v>0</v>
      </c>
      <c r="AE70" s="32">
        <v>0</v>
      </c>
      <c r="AF70" s="32">
        <v>518</v>
      </c>
      <c r="AG70" s="32">
        <v>0</v>
      </c>
      <c r="AH70" s="32">
        <v>0</v>
      </c>
      <c r="AI70" s="32">
        <v>0</v>
      </c>
      <c r="AJ70" s="32">
        <v>521</v>
      </c>
      <c r="AK70" s="32">
        <v>0</v>
      </c>
      <c r="AL70" s="32">
        <v>0</v>
      </c>
      <c r="AM70" s="32">
        <v>0</v>
      </c>
      <c r="AN70" s="32">
        <v>0</v>
      </c>
      <c r="AO70" s="32">
        <v>0</v>
      </c>
      <c r="AP70" s="32">
        <v>0</v>
      </c>
      <c r="AQ70" s="32">
        <v>0</v>
      </c>
      <c r="AR70" s="32">
        <v>0</v>
      </c>
      <c r="AS70" s="32">
        <v>0</v>
      </c>
      <c r="AT70" s="32">
        <v>0</v>
      </c>
      <c r="AU70" s="32">
        <v>0</v>
      </c>
      <c r="AV70" s="32">
        <v>0</v>
      </c>
      <c r="AW70" s="32">
        <v>0</v>
      </c>
      <c r="AX70" s="32">
        <v>0</v>
      </c>
      <c r="AY70" s="32">
        <v>0</v>
      </c>
      <c r="AZ70" s="32">
        <v>0</v>
      </c>
      <c r="BA70" s="32">
        <v>0</v>
      </c>
      <c r="BB70" s="32">
        <v>0</v>
      </c>
      <c r="BC70" s="32">
        <v>0</v>
      </c>
      <c r="BD70" s="32">
        <v>0</v>
      </c>
      <c r="BE70" s="32">
        <v>0</v>
      </c>
      <c r="BF70" s="32">
        <v>0</v>
      </c>
      <c r="BG70" s="32">
        <v>0</v>
      </c>
      <c r="BH70" s="32">
        <v>0</v>
      </c>
      <c r="BI70" s="32">
        <v>0</v>
      </c>
      <c r="BJ70" s="32">
        <v>0</v>
      </c>
      <c r="BK70" s="32">
        <v>0</v>
      </c>
      <c r="BL70" s="32">
        <v>0</v>
      </c>
      <c r="BM70" s="32">
        <v>0</v>
      </c>
      <c r="BN70" s="32">
        <v>0</v>
      </c>
      <c r="BO70" s="32">
        <v>0</v>
      </c>
      <c r="BP70" s="32">
        <v>0</v>
      </c>
      <c r="BQ70" s="32">
        <v>0</v>
      </c>
      <c r="BR70" s="32">
        <v>0</v>
      </c>
      <c r="BS70" s="32">
        <v>0</v>
      </c>
      <c r="BT70" s="32">
        <v>524</v>
      </c>
      <c r="BU70" s="32">
        <v>0</v>
      </c>
      <c r="BV70" s="33">
        <v>0</v>
      </c>
    </row>
    <row r="71" spans="1:74" ht="14.1" customHeight="1" x14ac:dyDescent="0.25">
      <c r="A71" s="23">
        <f t="shared" si="0"/>
        <v>58</v>
      </c>
      <c r="B71" s="155" t="s">
        <v>479</v>
      </c>
      <c r="C71" s="35">
        <v>15157</v>
      </c>
      <c r="D71" s="154" t="s">
        <v>78</v>
      </c>
      <c r="E71" s="27">
        <f t="shared" si="1"/>
        <v>545</v>
      </c>
      <c r="F71" s="27" t="str">
        <f>VLOOKUP(E71,Tab!$A$2:$B$255,2,TRUE)</f>
        <v>Não</v>
      </c>
      <c r="G71" s="28">
        <f t="shared" si="2"/>
        <v>545</v>
      </c>
      <c r="H71" s="28">
        <f t="shared" si="3"/>
        <v>524</v>
      </c>
      <c r="I71" s="28">
        <f t="shared" si="4"/>
        <v>512</v>
      </c>
      <c r="J71" s="28">
        <f t="shared" si="5"/>
        <v>507</v>
      </c>
      <c r="K71" s="28">
        <f t="shared" si="6"/>
        <v>500</v>
      </c>
      <c r="L71" s="29">
        <f t="shared" si="7"/>
        <v>2588</v>
      </c>
      <c r="M71" s="30">
        <f t="shared" si="8"/>
        <v>517.6</v>
      </c>
      <c r="N71" s="31"/>
      <c r="O71" s="32">
        <v>0</v>
      </c>
      <c r="P71" s="32">
        <v>0</v>
      </c>
      <c r="Q71" s="32">
        <v>0</v>
      </c>
      <c r="R71" s="32">
        <v>0</v>
      </c>
      <c r="S71" s="32">
        <v>0</v>
      </c>
      <c r="T71" s="32">
        <v>545</v>
      </c>
      <c r="U71" s="32">
        <v>0</v>
      </c>
      <c r="V71" s="32">
        <v>0</v>
      </c>
      <c r="W71" s="32">
        <v>0</v>
      </c>
      <c r="X71" s="32">
        <v>0</v>
      </c>
      <c r="Y71" s="32">
        <v>0</v>
      </c>
      <c r="Z71" s="32">
        <v>0</v>
      </c>
      <c r="AA71" s="32">
        <v>0</v>
      </c>
      <c r="AB71" s="32">
        <v>0</v>
      </c>
      <c r="AC71" s="32">
        <v>0</v>
      </c>
      <c r="AD71" s="32">
        <v>0</v>
      </c>
      <c r="AE71" s="32">
        <v>0</v>
      </c>
      <c r="AF71" s="32">
        <v>0</v>
      </c>
      <c r="AG71" s="32">
        <v>507</v>
      </c>
      <c r="AH71" s="32">
        <v>0</v>
      </c>
      <c r="AI71" s="32">
        <v>0</v>
      </c>
      <c r="AJ71" s="32">
        <v>0</v>
      </c>
      <c r="AK71" s="32">
        <v>0</v>
      </c>
      <c r="AL71" s="32">
        <v>512</v>
      </c>
      <c r="AM71" s="32">
        <v>0</v>
      </c>
      <c r="AN71" s="32">
        <v>0</v>
      </c>
      <c r="AO71" s="32">
        <v>0</v>
      </c>
      <c r="AP71" s="32">
        <v>0</v>
      </c>
      <c r="AQ71" s="32">
        <v>0</v>
      </c>
      <c r="AR71" s="32">
        <v>0</v>
      </c>
      <c r="AS71" s="32">
        <v>0</v>
      </c>
      <c r="AT71" s="32">
        <v>0</v>
      </c>
      <c r="AU71" s="32">
        <v>0</v>
      </c>
      <c r="AV71" s="32">
        <v>0</v>
      </c>
      <c r="AW71" s="32">
        <v>0</v>
      </c>
      <c r="AX71" s="32">
        <v>0</v>
      </c>
      <c r="AY71" s="32">
        <v>0</v>
      </c>
      <c r="AZ71" s="32">
        <v>500</v>
      </c>
      <c r="BA71" s="32">
        <v>0</v>
      </c>
      <c r="BB71" s="32">
        <v>0</v>
      </c>
      <c r="BC71" s="32">
        <v>0</v>
      </c>
      <c r="BD71" s="32">
        <v>524</v>
      </c>
      <c r="BE71" s="32">
        <v>0</v>
      </c>
      <c r="BF71" s="32">
        <v>0</v>
      </c>
      <c r="BG71" s="32">
        <v>0</v>
      </c>
      <c r="BH71" s="32">
        <v>0</v>
      </c>
      <c r="BI71" s="32">
        <v>0</v>
      </c>
      <c r="BJ71" s="32">
        <v>0</v>
      </c>
      <c r="BK71" s="32">
        <v>0</v>
      </c>
      <c r="BL71" s="32">
        <v>0</v>
      </c>
      <c r="BM71" s="32">
        <v>0</v>
      </c>
      <c r="BN71" s="32">
        <v>0</v>
      </c>
      <c r="BO71" s="32">
        <v>0</v>
      </c>
      <c r="BP71" s="32">
        <v>0</v>
      </c>
      <c r="BQ71" s="32">
        <v>0</v>
      </c>
      <c r="BR71" s="32">
        <v>0</v>
      </c>
      <c r="BS71" s="32">
        <v>0</v>
      </c>
      <c r="BT71" s="32">
        <v>0</v>
      </c>
      <c r="BU71" s="32">
        <v>0</v>
      </c>
      <c r="BV71" s="33">
        <v>0</v>
      </c>
    </row>
    <row r="72" spans="1:74" ht="14.1" customHeight="1" x14ac:dyDescent="0.25">
      <c r="A72" s="23">
        <f t="shared" si="0"/>
        <v>59</v>
      </c>
      <c r="B72" s="45" t="s">
        <v>341</v>
      </c>
      <c r="C72" s="35">
        <v>14797</v>
      </c>
      <c r="D72" s="156" t="s">
        <v>64</v>
      </c>
      <c r="E72" s="27">
        <f t="shared" si="1"/>
        <v>526</v>
      </c>
      <c r="F72" s="27" t="str">
        <f>VLOOKUP(E72,Tab!$A$2:$B$255,2,TRUE)</f>
        <v>Não</v>
      </c>
      <c r="G72" s="28">
        <f t="shared" si="2"/>
        <v>526</v>
      </c>
      <c r="H72" s="28">
        <f t="shared" si="3"/>
        <v>523</v>
      </c>
      <c r="I72" s="28">
        <f t="shared" si="4"/>
        <v>518</v>
      </c>
      <c r="J72" s="28">
        <f t="shared" si="5"/>
        <v>515</v>
      </c>
      <c r="K72" s="28">
        <f t="shared" si="6"/>
        <v>502</v>
      </c>
      <c r="L72" s="29">
        <f t="shared" si="7"/>
        <v>2584</v>
      </c>
      <c r="M72" s="30">
        <f t="shared" si="8"/>
        <v>516.79999999999995</v>
      </c>
      <c r="N72" s="31"/>
      <c r="O72" s="32">
        <v>0</v>
      </c>
      <c r="P72" s="32">
        <v>0</v>
      </c>
      <c r="Q72" s="32">
        <v>0</v>
      </c>
      <c r="R72" s="32">
        <v>0</v>
      </c>
      <c r="S72" s="32">
        <v>0</v>
      </c>
      <c r="T72" s="32">
        <v>0</v>
      </c>
      <c r="U72" s="32">
        <v>518</v>
      </c>
      <c r="V72" s="32">
        <v>0</v>
      </c>
      <c r="W72" s="32">
        <v>0</v>
      </c>
      <c r="X72" s="32">
        <v>0</v>
      </c>
      <c r="Y72" s="32">
        <v>0</v>
      </c>
      <c r="Z72" s="32">
        <v>0</v>
      </c>
      <c r="AA72" s="32">
        <v>0</v>
      </c>
      <c r="AB72" s="32">
        <v>0</v>
      </c>
      <c r="AC72" s="32">
        <v>526</v>
      </c>
      <c r="AD72" s="32">
        <v>0</v>
      </c>
      <c r="AE72" s="32">
        <v>0</v>
      </c>
      <c r="AF72" s="32">
        <v>502</v>
      </c>
      <c r="AG72" s="32">
        <v>0</v>
      </c>
      <c r="AH72" s="32">
        <v>0</v>
      </c>
      <c r="AI72" s="32">
        <v>0</v>
      </c>
      <c r="AJ72" s="32">
        <v>515</v>
      </c>
      <c r="AK72" s="32">
        <v>0</v>
      </c>
      <c r="AL72" s="32">
        <v>0</v>
      </c>
      <c r="AM72" s="32">
        <v>0</v>
      </c>
      <c r="AN72" s="32">
        <v>0</v>
      </c>
      <c r="AO72" s="32">
        <v>0</v>
      </c>
      <c r="AP72" s="32">
        <v>0</v>
      </c>
      <c r="AQ72" s="32">
        <v>0</v>
      </c>
      <c r="AR72" s="32">
        <v>0</v>
      </c>
      <c r="AS72" s="32">
        <v>0</v>
      </c>
      <c r="AT72" s="32">
        <v>0</v>
      </c>
      <c r="AU72" s="32">
        <v>0</v>
      </c>
      <c r="AV72" s="32">
        <v>0</v>
      </c>
      <c r="AW72" s="32">
        <v>0</v>
      </c>
      <c r="AX72" s="32">
        <v>0</v>
      </c>
      <c r="AY72" s="32">
        <v>0</v>
      </c>
      <c r="AZ72" s="32">
        <v>0</v>
      </c>
      <c r="BA72" s="32">
        <v>0</v>
      </c>
      <c r="BB72" s="32">
        <v>0</v>
      </c>
      <c r="BC72" s="32">
        <v>0</v>
      </c>
      <c r="BD72" s="32">
        <v>0</v>
      </c>
      <c r="BE72" s="32">
        <v>0</v>
      </c>
      <c r="BF72" s="32">
        <v>0</v>
      </c>
      <c r="BG72" s="32">
        <v>0</v>
      </c>
      <c r="BH72" s="32">
        <v>0</v>
      </c>
      <c r="BI72" s="32">
        <v>0</v>
      </c>
      <c r="BJ72" s="32">
        <v>0</v>
      </c>
      <c r="BK72" s="32">
        <v>0</v>
      </c>
      <c r="BL72" s="32">
        <v>0</v>
      </c>
      <c r="BM72" s="32">
        <v>0</v>
      </c>
      <c r="BN72" s="32">
        <v>0</v>
      </c>
      <c r="BO72" s="32">
        <v>0</v>
      </c>
      <c r="BP72" s="32">
        <v>0</v>
      </c>
      <c r="BQ72" s="32">
        <v>0</v>
      </c>
      <c r="BR72" s="32">
        <v>0</v>
      </c>
      <c r="BS72" s="32">
        <v>0</v>
      </c>
      <c r="BT72" s="32">
        <v>523</v>
      </c>
      <c r="BU72" s="32">
        <v>0</v>
      </c>
      <c r="BV72" s="33">
        <v>0</v>
      </c>
    </row>
    <row r="73" spans="1:74" ht="14.1" customHeight="1" x14ac:dyDescent="0.25">
      <c r="A73" s="23">
        <f t="shared" si="0"/>
        <v>60</v>
      </c>
      <c r="B73" s="45" t="s">
        <v>166</v>
      </c>
      <c r="C73" s="35">
        <v>5090</v>
      </c>
      <c r="D73" s="156" t="s">
        <v>147</v>
      </c>
      <c r="E73" s="27">
        <f t="shared" si="1"/>
        <v>520</v>
      </c>
      <c r="F73" s="27" t="str">
        <f>VLOOKUP(E73,Tab!$A$2:$B$255,2,TRUE)</f>
        <v>Não</v>
      </c>
      <c r="G73" s="28">
        <f t="shared" si="2"/>
        <v>520</v>
      </c>
      <c r="H73" s="28">
        <f t="shared" si="3"/>
        <v>518</v>
      </c>
      <c r="I73" s="28">
        <f t="shared" si="4"/>
        <v>517</v>
      </c>
      <c r="J73" s="28">
        <f t="shared" si="5"/>
        <v>510</v>
      </c>
      <c r="K73" s="28">
        <f t="shared" si="6"/>
        <v>509</v>
      </c>
      <c r="L73" s="29">
        <f t="shared" si="7"/>
        <v>2574</v>
      </c>
      <c r="M73" s="30">
        <f t="shared" si="8"/>
        <v>514.79999999999995</v>
      </c>
      <c r="N73" s="31"/>
      <c r="O73" s="32">
        <v>0</v>
      </c>
      <c r="P73" s="32">
        <v>509</v>
      </c>
      <c r="Q73" s="32">
        <v>0</v>
      </c>
      <c r="R73" s="32">
        <v>0</v>
      </c>
      <c r="S73" s="32">
        <v>0</v>
      </c>
      <c r="T73" s="32">
        <v>0</v>
      </c>
      <c r="U73" s="32">
        <v>0</v>
      </c>
      <c r="V73" s="32">
        <v>0</v>
      </c>
      <c r="W73" s="32">
        <v>0</v>
      </c>
      <c r="X73" s="32">
        <v>517</v>
      </c>
      <c r="Y73" s="32">
        <v>0</v>
      </c>
      <c r="Z73" s="32">
        <v>0</v>
      </c>
      <c r="AA73" s="32">
        <v>0</v>
      </c>
      <c r="AB73" s="32">
        <v>0</v>
      </c>
      <c r="AC73" s="32">
        <v>0</v>
      </c>
      <c r="AD73" s="32">
        <v>0</v>
      </c>
      <c r="AE73" s="32">
        <v>0</v>
      </c>
      <c r="AF73" s="32">
        <v>0</v>
      </c>
      <c r="AG73" s="32">
        <v>0</v>
      </c>
      <c r="AH73" s="32">
        <v>0</v>
      </c>
      <c r="AI73" s="32">
        <v>520</v>
      </c>
      <c r="AJ73" s="32">
        <v>0</v>
      </c>
      <c r="AK73" s="32">
        <v>0</v>
      </c>
      <c r="AL73" s="32">
        <v>0</v>
      </c>
      <c r="AM73" s="32">
        <v>518</v>
      </c>
      <c r="AN73" s="32">
        <v>0</v>
      </c>
      <c r="AO73" s="32">
        <v>0</v>
      </c>
      <c r="AP73" s="32">
        <v>0</v>
      </c>
      <c r="AQ73" s="32">
        <v>0</v>
      </c>
      <c r="AR73" s="32">
        <v>0</v>
      </c>
      <c r="AS73" s="32">
        <v>510</v>
      </c>
      <c r="AT73" s="32">
        <v>0</v>
      </c>
      <c r="AU73" s="32">
        <v>0</v>
      </c>
      <c r="AV73" s="32">
        <v>0</v>
      </c>
      <c r="AW73" s="32">
        <v>0</v>
      </c>
      <c r="AX73" s="32">
        <v>0</v>
      </c>
      <c r="AY73" s="32">
        <v>0</v>
      </c>
      <c r="AZ73" s="32">
        <v>0</v>
      </c>
      <c r="BA73" s="32">
        <v>0</v>
      </c>
      <c r="BB73" s="32">
        <v>0</v>
      </c>
      <c r="BC73" s="32">
        <v>0</v>
      </c>
      <c r="BD73" s="32">
        <v>0</v>
      </c>
      <c r="BE73" s="32">
        <v>486</v>
      </c>
      <c r="BF73" s="32">
        <v>0</v>
      </c>
      <c r="BG73" s="32">
        <v>0</v>
      </c>
      <c r="BH73" s="32">
        <v>0</v>
      </c>
      <c r="BI73" s="32">
        <v>0</v>
      </c>
      <c r="BJ73" s="32">
        <v>0</v>
      </c>
      <c r="BK73" s="32">
        <v>0</v>
      </c>
      <c r="BL73" s="32">
        <v>0</v>
      </c>
      <c r="BM73" s="32">
        <v>0</v>
      </c>
      <c r="BN73" s="32">
        <v>0</v>
      </c>
      <c r="BO73" s="32">
        <v>0</v>
      </c>
      <c r="BP73" s="32">
        <v>0</v>
      </c>
      <c r="BQ73" s="32">
        <v>0</v>
      </c>
      <c r="BR73" s="32">
        <v>0</v>
      </c>
      <c r="BS73" s="32">
        <v>0</v>
      </c>
      <c r="BT73" s="32">
        <v>0</v>
      </c>
      <c r="BU73" s="32">
        <v>0</v>
      </c>
      <c r="BV73" s="33">
        <v>0</v>
      </c>
    </row>
    <row r="74" spans="1:74" ht="14.1" customHeight="1" x14ac:dyDescent="0.25">
      <c r="A74" s="23">
        <f t="shared" si="0"/>
        <v>61</v>
      </c>
      <c r="B74" s="155" t="s">
        <v>480</v>
      </c>
      <c r="C74" s="35">
        <v>15347</v>
      </c>
      <c r="D74" s="154" t="s">
        <v>83</v>
      </c>
      <c r="E74" s="27">
        <f t="shared" si="1"/>
        <v>521</v>
      </c>
      <c r="F74" s="27" t="str">
        <f>VLOOKUP(E74,Tab!$A$2:$B$255,2,TRUE)</f>
        <v>Não</v>
      </c>
      <c r="G74" s="28">
        <f t="shared" si="2"/>
        <v>521</v>
      </c>
      <c r="H74" s="28">
        <f t="shared" si="3"/>
        <v>512</v>
      </c>
      <c r="I74" s="28">
        <f t="shared" si="4"/>
        <v>509</v>
      </c>
      <c r="J74" s="28">
        <f t="shared" si="5"/>
        <v>509</v>
      </c>
      <c r="K74" s="28">
        <f t="shared" si="6"/>
        <v>506</v>
      </c>
      <c r="L74" s="29">
        <f t="shared" si="7"/>
        <v>2557</v>
      </c>
      <c r="M74" s="30">
        <f t="shared" si="8"/>
        <v>511.4</v>
      </c>
      <c r="N74" s="31"/>
      <c r="O74" s="32">
        <v>0</v>
      </c>
      <c r="P74" s="32">
        <v>0</v>
      </c>
      <c r="Q74" s="32">
        <v>500</v>
      </c>
      <c r="R74" s="32">
        <v>0</v>
      </c>
      <c r="S74" s="32">
        <v>0</v>
      </c>
      <c r="T74" s="32">
        <v>0</v>
      </c>
      <c r="U74" s="32">
        <v>506</v>
      </c>
      <c r="V74" s="32">
        <v>0</v>
      </c>
      <c r="W74" s="32">
        <v>483</v>
      </c>
      <c r="X74" s="32">
        <v>0</v>
      </c>
      <c r="Y74" s="32">
        <v>0</v>
      </c>
      <c r="Z74" s="32">
        <v>0</v>
      </c>
      <c r="AA74" s="32">
        <v>0</v>
      </c>
      <c r="AB74" s="32">
        <v>0</v>
      </c>
      <c r="AC74" s="32">
        <v>509</v>
      </c>
      <c r="AD74" s="32">
        <v>0</v>
      </c>
      <c r="AE74" s="32">
        <v>0</v>
      </c>
      <c r="AF74" s="32">
        <v>0</v>
      </c>
      <c r="AG74" s="32">
        <v>0</v>
      </c>
      <c r="AH74" s="32">
        <v>0</v>
      </c>
      <c r="AI74" s="32">
        <v>0</v>
      </c>
      <c r="AJ74" s="32">
        <v>0</v>
      </c>
      <c r="AK74" s="32">
        <v>0</v>
      </c>
      <c r="AL74" s="32">
        <v>0</v>
      </c>
      <c r="AM74" s="32">
        <v>0</v>
      </c>
      <c r="AN74" s="32">
        <v>0</v>
      </c>
      <c r="AO74" s="32">
        <v>0</v>
      </c>
      <c r="AP74" s="32">
        <v>0</v>
      </c>
      <c r="AQ74" s="32">
        <v>512</v>
      </c>
      <c r="AR74" s="32">
        <v>0</v>
      </c>
      <c r="AS74" s="32">
        <v>0</v>
      </c>
      <c r="AT74" s="32">
        <v>0</v>
      </c>
      <c r="AU74" s="32">
        <v>0</v>
      </c>
      <c r="AV74" s="32">
        <v>0</v>
      </c>
      <c r="AW74" s="32">
        <v>0</v>
      </c>
      <c r="AX74" s="32">
        <v>521</v>
      </c>
      <c r="AY74" s="32">
        <v>0</v>
      </c>
      <c r="AZ74" s="32">
        <v>493</v>
      </c>
      <c r="BA74" s="32">
        <v>493</v>
      </c>
      <c r="BB74" s="32">
        <v>0</v>
      </c>
      <c r="BC74" s="32">
        <v>505</v>
      </c>
      <c r="BD74" s="32">
        <v>509</v>
      </c>
      <c r="BE74" s="32">
        <v>0</v>
      </c>
      <c r="BF74" s="32">
        <v>0</v>
      </c>
      <c r="BG74" s="32">
        <v>0</v>
      </c>
      <c r="BH74" s="32">
        <v>0</v>
      </c>
      <c r="BI74" s="32">
        <v>0</v>
      </c>
      <c r="BJ74" s="32">
        <v>0</v>
      </c>
      <c r="BK74" s="32">
        <v>0</v>
      </c>
      <c r="BL74" s="32">
        <v>0</v>
      </c>
      <c r="BM74" s="32">
        <v>0</v>
      </c>
      <c r="BN74" s="32">
        <v>0</v>
      </c>
      <c r="BO74" s="32">
        <v>0</v>
      </c>
      <c r="BP74" s="32">
        <v>0</v>
      </c>
      <c r="BQ74" s="32">
        <v>0</v>
      </c>
      <c r="BR74" s="32">
        <v>0</v>
      </c>
      <c r="BS74" s="32">
        <v>0</v>
      </c>
      <c r="BT74" s="32">
        <v>0</v>
      </c>
      <c r="BU74" s="32">
        <v>0</v>
      </c>
      <c r="BV74" s="33">
        <v>0</v>
      </c>
    </row>
    <row r="75" spans="1:74" ht="14.1" customHeight="1" x14ac:dyDescent="0.25">
      <c r="A75" s="23">
        <f t="shared" si="0"/>
        <v>62</v>
      </c>
      <c r="B75" s="155" t="s">
        <v>100</v>
      </c>
      <c r="C75" s="35">
        <v>1012</v>
      </c>
      <c r="D75" s="154" t="s">
        <v>46</v>
      </c>
      <c r="E75" s="27">
        <f t="shared" si="1"/>
        <v>521</v>
      </c>
      <c r="F75" s="27" t="str">
        <f>VLOOKUP(E75,Tab!$A$2:$B$255,2,TRUE)</f>
        <v>Não</v>
      </c>
      <c r="G75" s="28">
        <f t="shared" si="2"/>
        <v>521</v>
      </c>
      <c r="H75" s="28">
        <f t="shared" si="3"/>
        <v>508</v>
      </c>
      <c r="I75" s="28">
        <f t="shared" si="4"/>
        <v>508</v>
      </c>
      <c r="J75" s="28">
        <f t="shared" si="5"/>
        <v>507</v>
      </c>
      <c r="K75" s="28">
        <f t="shared" si="6"/>
        <v>506</v>
      </c>
      <c r="L75" s="29">
        <f t="shared" si="7"/>
        <v>2550</v>
      </c>
      <c r="M75" s="30">
        <f t="shared" si="8"/>
        <v>510</v>
      </c>
      <c r="N75" s="31"/>
      <c r="O75" s="32">
        <v>0</v>
      </c>
      <c r="P75" s="32">
        <v>0</v>
      </c>
      <c r="Q75" s="32">
        <v>0</v>
      </c>
      <c r="R75" s="32">
        <v>0</v>
      </c>
      <c r="S75" s="32">
        <v>0</v>
      </c>
      <c r="T75" s="32">
        <v>0</v>
      </c>
      <c r="U75" s="32">
        <v>0</v>
      </c>
      <c r="V75" s="32">
        <v>0</v>
      </c>
      <c r="W75" s="32">
        <v>0</v>
      </c>
      <c r="X75" s="32">
        <v>0</v>
      </c>
      <c r="Y75" s="32">
        <v>0</v>
      </c>
      <c r="Z75" s="32">
        <v>0</v>
      </c>
      <c r="AA75" s="32">
        <v>0</v>
      </c>
      <c r="AB75" s="32">
        <v>0</v>
      </c>
      <c r="AC75" s="32">
        <v>0</v>
      </c>
      <c r="AD75" s="32">
        <v>0</v>
      </c>
      <c r="AE75" s="32">
        <v>0</v>
      </c>
      <c r="AF75" s="32">
        <v>0</v>
      </c>
      <c r="AG75" s="32">
        <v>0</v>
      </c>
      <c r="AH75" s="32">
        <v>0</v>
      </c>
      <c r="AI75" s="32">
        <v>0</v>
      </c>
      <c r="AJ75" s="32">
        <v>0</v>
      </c>
      <c r="AK75" s="32">
        <v>0</v>
      </c>
      <c r="AL75" s="32">
        <v>506</v>
      </c>
      <c r="AM75" s="32">
        <v>0</v>
      </c>
      <c r="AN75" s="32">
        <v>0</v>
      </c>
      <c r="AO75" s="32">
        <v>0</v>
      </c>
      <c r="AP75" s="32">
        <v>0</v>
      </c>
      <c r="AQ75" s="32">
        <v>0</v>
      </c>
      <c r="AR75" s="32">
        <v>484</v>
      </c>
      <c r="AS75" s="32">
        <v>0</v>
      </c>
      <c r="AT75" s="32">
        <v>0</v>
      </c>
      <c r="AU75" s="32">
        <v>0</v>
      </c>
      <c r="AV75" s="32">
        <v>0</v>
      </c>
      <c r="AW75" s="32">
        <v>0</v>
      </c>
      <c r="AX75" s="32">
        <v>0</v>
      </c>
      <c r="AY75" s="32">
        <v>521</v>
      </c>
      <c r="AZ75" s="32">
        <v>0</v>
      </c>
      <c r="BA75" s="32">
        <v>0</v>
      </c>
      <c r="BB75" s="32">
        <v>0</v>
      </c>
      <c r="BC75" s="32">
        <v>0</v>
      </c>
      <c r="BD75" s="32">
        <v>0</v>
      </c>
      <c r="BE75" s="32">
        <v>0</v>
      </c>
      <c r="BF75" s="32">
        <v>0</v>
      </c>
      <c r="BG75" s="32">
        <v>0</v>
      </c>
      <c r="BH75" s="32">
        <v>508</v>
      </c>
      <c r="BI75" s="32">
        <v>0</v>
      </c>
      <c r="BJ75" s="32">
        <v>0</v>
      </c>
      <c r="BK75" s="32">
        <v>0</v>
      </c>
      <c r="BL75" s="32">
        <v>0</v>
      </c>
      <c r="BM75" s="32">
        <v>0</v>
      </c>
      <c r="BN75" s="32">
        <v>505</v>
      </c>
      <c r="BO75" s="32">
        <v>0</v>
      </c>
      <c r="BP75" s="32">
        <v>0</v>
      </c>
      <c r="BQ75" s="32">
        <v>0</v>
      </c>
      <c r="BR75" s="32">
        <v>507</v>
      </c>
      <c r="BS75" s="32">
        <v>0</v>
      </c>
      <c r="BT75" s="32">
        <v>0</v>
      </c>
      <c r="BU75" s="32">
        <v>508</v>
      </c>
      <c r="BV75" s="33">
        <v>0</v>
      </c>
    </row>
    <row r="76" spans="1:74" s="5" customFormat="1" ht="14.1" customHeight="1" x14ac:dyDescent="0.25">
      <c r="A76" s="23">
        <f t="shared" si="0"/>
        <v>63</v>
      </c>
      <c r="B76" s="43" t="s">
        <v>298</v>
      </c>
      <c r="C76" s="35">
        <v>14490</v>
      </c>
      <c r="D76" s="40" t="s">
        <v>163</v>
      </c>
      <c r="E76" s="27">
        <f t="shared" si="1"/>
        <v>512</v>
      </c>
      <c r="F76" s="27" t="str">
        <f>VLOOKUP(E76,Tab!$A$2:$B$255,2,TRUE)</f>
        <v>Não</v>
      </c>
      <c r="G76" s="28">
        <f t="shared" si="2"/>
        <v>518</v>
      </c>
      <c r="H76" s="28">
        <f t="shared" si="3"/>
        <v>512</v>
      </c>
      <c r="I76" s="28">
        <f t="shared" si="4"/>
        <v>510</v>
      </c>
      <c r="J76" s="28">
        <f t="shared" si="5"/>
        <v>508</v>
      </c>
      <c r="K76" s="28">
        <f t="shared" si="6"/>
        <v>499</v>
      </c>
      <c r="L76" s="29">
        <f t="shared" si="7"/>
        <v>2547</v>
      </c>
      <c r="M76" s="30">
        <f t="shared" si="8"/>
        <v>509.4</v>
      </c>
      <c r="N76" s="31"/>
      <c r="O76" s="32">
        <v>510</v>
      </c>
      <c r="P76" s="32">
        <v>0</v>
      </c>
      <c r="Q76" s="32">
        <v>0</v>
      </c>
      <c r="R76" s="32">
        <v>0</v>
      </c>
      <c r="S76" s="32">
        <v>0</v>
      </c>
      <c r="T76" s="32">
        <v>0</v>
      </c>
      <c r="U76" s="32">
        <v>0</v>
      </c>
      <c r="V76" s="32">
        <v>0</v>
      </c>
      <c r="W76" s="32">
        <v>0</v>
      </c>
      <c r="X76" s="32">
        <v>0</v>
      </c>
      <c r="Y76" s="32">
        <v>0</v>
      </c>
      <c r="Z76" s="32">
        <v>0</v>
      </c>
      <c r="AA76" s="32">
        <v>0</v>
      </c>
      <c r="AB76" s="32">
        <v>0</v>
      </c>
      <c r="AC76" s="32">
        <v>0</v>
      </c>
      <c r="AD76" s="32">
        <v>0</v>
      </c>
      <c r="AE76" s="32">
        <v>0</v>
      </c>
      <c r="AF76" s="32">
        <v>0</v>
      </c>
      <c r="AG76" s="32">
        <v>0</v>
      </c>
      <c r="AH76" s="32">
        <v>0</v>
      </c>
      <c r="AI76" s="32">
        <v>0</v>
      </c>
      <c r="AJ76" s="32">
        <v>0</v>
      </c>
      <c r="AK76" s="32">
        <v>0</v>
      </c>
      <c r="AL76" s="32">
        <v>0</v>
      </c>
      <c r="AM76" s="32">
        <v>0</v>
      </c>
      <c r="AN76" s="32">
        <v>0</v>
      </c>
      <c r="AO76" s="32">
        <v>0</v>
      </c>
      <c r="AP76" s="32">
        <v>0</v>
      </c>
      <c r="AQ76" s="32">
        <v>0</v>
      </c>
      <c r="AR76" s="32">
        <v>0</v>
      </c>
      <c r="AS76" s="32">
        <v>0</v>
      </c>
      <c r="AT76" s="32">
        <v>0</v>
      </c>
      <c r="AU76" s="32">
        <v>0</v>
      </c>
      <c r="AV76" s="32">
        <v>0</v>
      </c>
      <c r="AW76" s="32">
        <v>499</v>
      </c>
      <c r="AX76" s="32">
        <v>0</v>
      </c>
      <c r="AY76" s="32">
        <v>0</v>
      </c>
      <c r="AZ76" s="32">
        <v>508</v>
      </c>
      <c r="BA76" s="32">
        <v>0</v>
      </c>
      <c r="BB76" s="32">
        <v>0</v>
      </c>
      <c r="BC76" s="32">
        <v>512</v>
      </c>
      <c r="BD76" s="32">
        <v>0</v>
      </c>
      <c r="BE76" s="32">
        <v>0</v>
      </c>
      <c r="BF76" s="32">
        <v>0</v>
      </c>
      <c r="BG76" s="32">
        <v>0</v>
      </c>
      <c r="BH76" s="32">
        <v>0</v>
      </c>
      <c r="BI76" s="32">
        <v>0</v>
      </c>
      <c r="BJ76" s="32">
        <v>518</v>
      </c>
      <c r="BK76" s="32">
        <v>0</v>
      </c>
      <c r="BL76" s="32">
        <v>0</v>
      </c>
      <c r="BM76" s="32">
        <v>0</v>
      </c>
      <c r="BN76" s="32">
        <v>0</v>
      </c>
      <c r="BO76" s="32">
        <v>0</v>
      </c>
      <c r="BP76" s="32">
        <v>0</v>
      </c>
      <c r="BQ76" s="32">
        <v>0</v>
      </c>
      <c r="BR76" s="32">
        <v>0</v>
      </c>
      <c r="BS76" s="32">
        <v>0</v>
      </c>
      <c r="BT76" s="32">
        <v>0</v>
      </c>
      <c r="BU76" s="32">
        <v>0</v>
      </c>
      <c r="BV76" s="33">
        <v>0</v>
      </c>
    </row>
    <row r="77" spans="1:74" ht="14.1" customHeight="1" x14ac:dyDescent="0.25">
      <c r="A77" s="23">
        <f t="shared" si="0"/>
        <v>64</v>
      </c>
      <c r="B77" s="155" t="s">
        <v>216</v>
      </c>
      <c r="C77" s="35">
        <v>14775</v>
      </c>
      <c r="D77" s="154" t="s">
        <v>44</v>
      </c>
      <c r="E77" s="27">
        <f t="shared" si="1"/>
        <v>521</v>
      </c>
      <c r="F77" s="27" t="str">
        <f>VLOOKUP(E77,Tab!$A$2:$B$255,2,TRUE)</f>
        <v>Não</v>
      </c>
      <c r="G77" s="28">
        <f t="shared" si="2"/>
        <v>521</v>
      </c>
      <c r="H77" s="28">
        <f t="shared" si="3"/>
        <v>508</v>
      </c>
      <c r="I77" s="28">
        <f t="shared" si="4"/>
        <v>506</v>
      </c>
      <c r="J77" s="28">
        <f t="shared" si="5"/>
        <v>506</v>
      </c>
      <c r="K77" s="28">
        <f t="shared" si="6"/>
        <v>505</v>
      </c>
      <c r="L77" s="29">
        <f t="shared" si="7"/>
        <v>2546</v>
      </c>
      <c r="M77" s="30">
        <f t="shared" si="8"/>
        <v>509.2</v>
      </c>
      <c r="N77" s="31"/>
      <c r="O77" s="32">
        <v>0</v>
      </c>
      <c r="P77" s="32">
        <v>0</v>
      </c>
      <c r="Q77" s="32">
        <v>0</v>
      </c>
      <c r="R77" s="32">
        <v>0</v>
      </c>
      <c r="S77" s="32">
        <v>0</v>
      </c>
      <c r="T77" s="32">
        <v>0</v>
      </c>
      <c r="U77" s="32">
        <v>505</v>
      </c>
      <c r="V77" s="32">
        <v>0</v>
      </c>
      <c r="W77" s="32">
        <v>0</v>
      </c>
      <c r="X77" s="32">
        <v>0</v>
      </c>
      <c r="Y77" s="32">
        <v>0</v>
      </c>
      <c r="Z77" s="32">
        <v>0</v>
      </c>
      <c r="AA77" s="32">
        <v>0</v>
      </c>
      <c r="AB77" s="32">
        <v>0</v>
      </c>
      <c r="AC77" s="32">
        <v>0</v>
      </c>
      <c r="AD77" s="32">
        <v>0</v>
      </c>
      <c r="AE77" s="32">
        <v>0</v>
      </c>
      <c r="AF77" s="32">
        <v>0</v>
      </c>
      <c r="AG77" s="32">
        <v>0</v>
      </c>
      <c r="AH77" s="32">
        <v>0</v>
      </c>
      <c r="AI77" s="32">
        <v>0</v>
      </c>
      <c r="AJ77" s="32">
        <v>506</v>
      </c>
      <c r="AK77" s="32">
        <v>0</v>
      </c>
      <c r="AL77" s="32">
        <v>0</v>
      </c>
      <c r="AM77" s="32">
        <v>0</v>
      </c>
      <c r="AN77" s="32">
        <v>0</v>
      </c>
      <c r="AO77" s="32">
        <v>0</v>
      </c>
      <c r="AP77" s="32">
        <v>0</v>
      </c>
      <c r="AQ77" s="32">
        <v>521</v>
      </c>
      <c r="AR77" s="32">
        <v>0</v>
      </c>
      <c r="AS77" s="32">
        <v>0</v>
      </c>
      <c r="AT77" s="32">
        <v>0</v>
      </c>
      <c r="AU77" s="32">
        <v>0</v>
      </c>
      <c r="AV77" s="32">
        <v>0</v>
      </c>
      <c r="AW77" s="32">
        <v>0</v>
      </c>
      <c r="AX77" s="32">
        <v>0</v>
      </c>
      <c r="AY77" s="32">
        <v>0</v>
      </c>
      <c r="AZ77" s="32">
        <v>0</v>
      </c>
      <c r="BA77" s="32">
        <v>487</v>
      </c>
      <c r="BB77" s="32">
        <v>0</v>
      </c>
      <c r="BC77" s="32">
        <v>0</v>
      </c>
      <c r="BD77" s="32">
        <v>0</v>
      </c>
      <c r="BE77" s="32">
        <v>0</v>
      </c>
      <c r="BF77" s="32">
        <v>0</v>
      </c>
      <c r="BG77" s="32">
        <v>500</v>
      </c>
      <c r="BH77" s="32">
        <v>0</v>
      </c>
      <c r="BI77" s="32">
        <v>0</v>
      </c>
      <c r="BJ77" s="32">
        <v>0</v>
      </c>
      <c r="BK77" s="32">
        <v>502</v>
      </c>
      <c r="BL77" s="32">
        <v>506</v>
      </c>
      <c r="BM77" s="32">
        <v>0</v>
      </c>
      <c r="BN77" s="32">
        <v>0</v>
      </c>
      <c r="BO77" s="32">
        <v>0</v>
      </c>
      <c r="BP77" s="32">
        <v>0</v>
      </c>
      <c r="BQ77" s="32">
        <v>0</v>
      </c>
      <c r="BR77" s="32">
        <v>0</v>
      </c>
      <c r="BS77" s="32">
        <v>0</v>
      </c>
      <c r="BT77" s="32">
        <v>508</v>
      </c>
      <c r="BU77" s="32">
        <v>0</v>
      </c>
      <c r="BV77" s="33">
        <v>0</v>
      </c>
    </row>
    <row r="78" spans="1:74" ht="14.1" customHeight="1" x14ac:dyDescent="0.25">
      <c r="A78" s="23">
        <f t="shared" ref="A78:A141" si="9">A77+1</f>
        <v>65</v>
      </c>
      <c r="B78" s="41" t="s">
        <v>337</v>
      </c>
      <c r="C78" s="35">
        <v>14834</v>
      </c>
      <c r="D78" s="42" t="s">
        <v>26</v>
      </c>
      <c r="E78" s="27">
        <f t="shared" ref="E78:E141" si="10">MAX(O78:BF78)</f>
        <v>533</v>
      </c>
      <c r="F78" s="27" t="str">
        <f>VLOOKUP(E78,Tab!$A$2:$B$255,2,TRUE)</f>
        <v>Não</v>
      </c>
      <c r="G78" s="28">
        <f t="shared" ref="G78:G141" si="11">LARGE(O78:BV78,1)</f>
        <v>533</v>
      </c>
      <c r="H78" s="28">
        <f t="shared" ref="H78:H141" si="12">LARGE(O78:BV78,2)</f>
        <v>491</v>
      </c>
      <c r="I78" s="28">
        <f t="shared" ref="I78:I141" si="13">LARGE(O78:BV78,3)</f>
        <v>491</v>
      </c>
      <c r="J78" s="28">
        <f t="shared" ref="J78:J141" si="14">LARGE(O78:BV78,4)</f>
        <v>483</v>
      </c>
      <c r="K78" s="28">
        <f t="shared" ref="K78:K141" si="15">LARGE(O78:BV78,5)</f>
        <v>471</v>
      </c>
      <c r="L78" s="29">
        <f t="shared" ref="L78:L141" si="16">SUM(G78:K78)</f>
        <v>2469</v>
      </c>
      <c r="M78" s="30">
        <f t="shared" ref="M78:M141" si="17">L78/5</f>
        <v>493.8</v>
      </c>
      <c r="N78" s="31"/>
      <c r="O78" s="32">
        <v>0</v>
      </c>
      <c r="P78" s="32">
        <v>533</v>
      </c>
      <c r="Q78" s="32">
        <v>0</v>
      </c>
      <c r="R78" s="32">
        <v>0</v>
      </c>
      <c r="S78" s="32">
        <v>0</v>
      </c>
      <c r="T78" s="32">
        <v>0</v>
      </c>
      <c r="U78" s="32">
        <v>0</v>
      </c>
      <c r="V78" s="32">
        <v>0</v>
      </c>
      <c r="W78" s="32">
        <v>0</v>
      </c>
      <c r="X78" s="32">
        <v>0</v>
      </c>
      <c r="Y78" s="32">
        <v>0</v>
      </c>
      <c r="Z78" s="32">
        <v>0</v>
      </c>
      <c r="AA78" s="32">
        <v>0</v>
      </c>
      <c r="AB78" s="32">
        <v>0</v>
      </c>
      <c r="AC78" s="32">
        <v>483</v>
      </c>
      <c r="AD78" s="32">
        <v>0</v>
      </c>
      <c r="AE78" s="32">
        <v>0</v>
      </c>
      <c r="AF78" s="32">
        <v>491</v>
      </c>
      <c r="AG78" s="32">
        <v>0</v>
      </c>
      <c r="AH78" s="32">
        <v>0</v>
      </c>
      <c r="AI78" s="32">
        <v>0</v>
      </c>
      <c r="AJ78" s="32">
        <v>0</v>
      </c>
      <c r="AK78" s="32">
        <v>0</v>
      </c>
      <c r="AL78" s="32">
        <v>0</v>
      </c>
      <c r="AM78" s="32">
        <v>0</v>
      </c>
      <c r="AN78" s="32">
        <v>0</v>
      </c>
      <c r="AO78" s="32">
        <v>0</v>
      </c>
      <c r="AP78" s="32">
        <v>0</v>
      </c>
      <c r="AQ78" s="32">
        <v>0</v>
      </c>
      <c r="AR78" s="32">
        <v>0</v>
      </c>
      <c r="AS78" s="32">
        <v>0</v>
      </c>
      <c r="AT78" s="32">
        <v>0</v>
      </c>
      <c r="AU78" s="32">
        <v>0</v>
      </c>
      <c r="AV78" s="32">
        <v>0</v>
      </c>
      <c r="AW78" s="32">
        <v>0</v>
      </c>
      <c r="AX78" s="32">
        <v>0</v>
      </c>
      <c r="AY78" s="32">
        <v>0</v>
      </c>
      <c r="AZ78" s="32">
        <v>0</v>
      </c>
      <c r="BA78" s="32">
        <v>0</v>
      </c>
      <c r="BB78" s="32">
        <v>0</v>
      </c>
      <c r="BC78" s="32">
        <v>0</v>
      </c>
      <c r="BD78" s="32">
        <v>0</v>
      </c>
      <c r="BE78" s="32">
        <v>0</v>
      </c>
      <c r="BF78" s="32">
        <v>0</v>
      </c>
      <c r="BG78" s="32">
        <v>0</v>
      </c>
      <c r="BH78" s="32">
        <v>0</v>
      </c>
      <c r="BI78" s="32">
        <v>0</v>
      </c>
      <c r="BJ78" s="32">
        <v>0</v>
      </c>
      <c r="BK78" s="32">
        <v>0</v>
      </c>
      <c r="BL78" s="32">
        <v>491</v>
      </c>
      <c r="BM78" s="32">
        <v>0</v>
      </c>
      <c r="BN78" s="32">
        <v>0</v>
      </c>
      <c r="BO78" s="32">
        <v>0</v>
      </c>
      <c r="BP78" s="32">
        <v>0</v>
      </c>
      <c r="BQ78" s="32">
        <v>0</v>
      </c>
      <c r="BR78" s="32">
        <v>0</v>
      </c>
      <c r="BS78" s="32">
        <v>0</v>
      </c>
      <c r="BT78" s="32">
        <v>471</v>
      </c>
      <c r="BU78" s="32">
        <v>0</v>
      </c>
      <c r="BV78" s="33">
        <v>0</v>
      </c>
    </row>
    <row r="79" spans="1:74" ht="14.1" customHeight="1" x14ac:dyDescent="0.25">
      <c r="A79" s="23">
        <f t="shared" si="9"/>
        <v>66</v>
      </c>
      <c r="B79" s="155" t="s">
        <v>472</v>
      </c>
      <c r="C79" s="35">
        <v>15273</v>
      </c>
      <c r="D79" s="154" t="s">
        <v>147</v>
      </c>
      <c r="E79" s="27">
        <f t="shared" si="10"/>
        <v>510</v>
      </c>
      <c r="F79" s="27" t="str">
        <f>VLOOKUP(E79,Tab!$A$2:$B$255,2,TRUE)</f>
        <v>Não</v>
      </c>
      <c r="G79" s="28">
        <f t="shared" si="11"/>
        <v>510</v>
      </c>
      <c r="H79" s="28">
        <f t="shared" si="12"/>
        <v>498</v>
      </c>
      <c r="I79" s="28">
        <f t="shared" si="13"/>
        <v>490</v>
      </c>
      <c r="J79" s="28">
        <f t="shared" si="14"/>
        <v>485</v>
      </c>
      <c r="K79" s="28">
        <f t="shared" si="15"/>
        <v>485</v>
      </c>
      <c r="L79" s="29">
        <f t="shared" si="16"/>
        <v>2468</v>
      </c>
      <c r="M79" s="30">
        <f t="shared" si="17"/>
        <v>493.6</v>
      </c>
      <c r="N79" s="31"/>
      <c r="O79" s="32">
        <v>0</v>
      </c>
      <c r="P79" s="32">
        <v>0</v>
      </c>
      <c r="Q79" s="32">
        <v>0</v>
      </c>
      <c r="R79" s="32">
        <v>0</v>
      </c>
      <c r="S79" s="32">
        <v>0</v>
      </c>
      <c r="T79" s="32">
        <v>0</v>
      </c>
      <c r="U79" s="32">
        <v>0</v>
      </c>
      <c r="V79" s="32">
        <v>0</v>
      </c>
      <c r="W79" s="32">
        <v>0</v>
      </c>
      <c r="X79" s="32">
        <v>510</v>
      </c>
      <c r="Y79" s="32">
        <v>0</v>
      </c>
      <c r="Z79" s="32">
        <v>0</v>
      </c>
      <c r="AA79" s="32">
        <v>0</v>
      </c>
      <c r="AB79" s="32">
        <v>0</v>
      </c>
      <c r="AC79" s="32">
        <v>0</v>
      </c>
      <c r="AD79" s="32">
        <v>0</v>
      </c>
      <c r="AE79" s="32">
        <v>0</v>
      </c>
      <c r="AF79" s="32">
        <v>0</v>
      </c>
      <c r="AG79" s="32">
        <v>0</v>
      </c>
      <c r="AH79" s="32">
        <v>0</v>
      </c>
      <c r="AI79" s="32">
        <v>485</v>
      </c>
      <c r="AJ79" s="32">
        <v>0</v>
      </c>
      <c r="AK79" s="32">
        <v>0</v>
      </c>
      <c r="AL79" s="32">
        <v>0</v>
      </c>
      <c r="AM79" s="32">
        <v>485</v>
      </c>
      <c r="AN79" s="32">
        <v>0</v>
      </c>
      <c r="AO79" s="32">
        <v>0</v>
      </c>
      <c r="AP79" s="32">
        <v>0</v>
      </c>
      <c r="AQ79" s="32">
        <v>498</v>
      </c>
      <c r="AR79" s="32">
        <v>0</v>
      </c>
      <c r="AS79" s="32">
        <v>481</v>
      </c>
      <c r="AT79" s="32">
        <v>0</v>
      </c>
      <c r="AU79" s="32">
        <v>0</v>
      </c>
      <c r="AV79" s="32">
        <v>0</v>
      </c>
      <c r="AW79" s="32">
        <v>0</v>
      </c>
      <c r="AX79" s="32">
        <v>0</v>
      </c>
      <c r="AY79" s="32">
        <v>0</v>
      </c>
      <c r="AZ79" s="32">
        <v>0</v>
      </c>
      <c r="BA79" s="32">
        <v>0</v>
      </c>
      <c r="BB79" s="32">
        <v>0</v>
      </c>
      <c r="BC79" s="32">
        <v>0</v>
      </c>
      <c r="BD79" s="32">
        <v>0</v>
      </c>
      <c r="BE79" s="32">
        <v>490</v>
      </c>
      <c r="BF79" s="32">
        <v>0</v>
      </c>
      <c r="BG79" s="32">
        <v>0</v>
      </c>
      <c r="BH79" s="32">
        <v>0</v>
      </c>
      <c r="BI79" s="32">
        <v>0</v>
      </c>
      <c r="BJ79" s="32">
        <v>0</v>
      </c>
      <c r="BK79" s="32">
        <v>0</v>
      </c>
      <c r="BL79" s="32">
        <v>0</v>
      </c>
      <c r="BM79" s="32">
        <v>0</v>
      </c>
      <c r="BN79" s="32">
        <v>0</v>
      </c>
      <c r="BO79" s="32">
        <v>0</v>
      </c>
      <c r="BP79" s="32">
        <v>0</v>
      </c>
      <c r="BQ79" s="32">
        <v>0</v>
      </c>
      <c r="BR79" s="32">
        <v>0</v>
      </c>
      <c r="BS79" s="32">
        <v>0</v>
      </c>
      <c r="BT79" s="32">
        <v>0</v>
      </c>
      <c r="BU79" s="32">
        <v>0</v>
      </c>
      <c r="BV79" s="33">
        <v>0</v>
      </c>
    </row>
    <row r="80" spans="1:74" ht="14.1" customHeight="1" x14ac:dyDescent="0.25">
      <c r="A80" s="23">
        <f t="shared" si="9"/>
        <v>67</v>
      </c>
      <c r="B80" s="41" t="s">
        <v>267</v>
      </c>
      <c r="C80" s="35">
        <v>14057</v>
      </c>
      <c r="D80" s="42" t="s">
        <v>87</v>
      </c>
      <c r="E80" s="27">
        <f t="shared" si="10"/>
        <v>482</v>
      </c>
      <c r="F80" s="27" t="e">
        <f>VLOOKUP(E80,Tab!$A$2:$B$255,2,TRUE)</f>
        <v>#N/A</v>
      </c>
      <c r="G80" s="28">
        <f t="shared" si="11"/>
        <v>488</v>
      </c>
      <c r="H80" s="28">
        <f t="shared" si="12"/>
        <v>487</v>
      </c>
      <c r="I80" s="28">
        <f t="shared" si="13"/>
        <v>482</v>
      </c>
      <c r="J80" s="28">
        <f t="shared" si="14"/>
        <v>470</v>
      </c>
      <c r="K80" s="28">
        <f t="shared" si="15"/>
        <v>466</v>
      </c>
      <c r="L80" s="29">
        <f t="shared" si="16"/>
        <v>2393</v>
      </c>
      <c r="M80" s="30">
        <f t="shared" si="17"/>
        <v>478.6</v>
      </c>
      <c r="N80" s="31"/>
      <c r="O80" s="32">
        <v>0</v>
      </c>
      <c r="P80" s="32">
        <v>482</v>
      </c>
      <c r="Q80" s="32">
        <v>0</v>
      </c>
      <c r="R80" s="32">
        <v>0</v>
      </c>
      <c r="S80" s="32">
        <v>0</v>
      </c>
      <c r="T80" s="32">
        <v>0</v>
      </c>
      <c r="U80" s="32">
        <v>466</v>
      </c>
      <c r="V80" s="32">
        <v>0</v>
      </c>
      <c r="W80" s="32">
        <v>0</v>
      </c>
      <c r="X80" s="32">
        <v>470</v>
      </c>
      <c r="Y80" s="32">
        <v>0</v>
      </c>
      <c r="Z80" s="32">
        <v>0</v>
      </c>
      <c r="AA80" s="32">
        <v>0</v>
      </c>
      <c r="AB80" s="32">
        <v>0</v>
      </c>
      <c r="AC80" s="32">
        <v>0</v>
      </c>
      <c r="AD80" s="32">
        <v>0</v>
      </c>
      <c r="AE80" s="32">
        <v>0</v>
      </c>
      <c r="AF80" s="32">
        <v>0</v>
      </c>
      <c r="AG80" s="32">
        <v>0</v>
      </c>
      <c r="AH80" s="32">
        <v>0</v>
      </c>
      <c r="AI80" s="32">
        <v>0</v>
      </c>
      <c r="AJ80" s="32">
        <v>0</v>
      </c>
      <c r="AK80" s="32">
        <v>0</v>
      </c>
      <c r="AL80" s="32">
        <v>0</v>
      </c>
      <c r="AM80" s="32">
        <v>0</v>
      </c>
      <c r="AN80" s="32">
        <v>0</v>
      </c>
      <c r="AO80" s="32">
        <v>0</v>
      </c>
      <c r="AP80" s="32">
        <v>0</v>
      </c>
      <c r="AQ80" s="32">
        <v>0</v>
      </c>
      <c r="AR80" s="32">
        <v>0</v>
      </c>
      <c r="AS80" s="32">
        <v>0</v>
      </c>
      <c r="AT80" s="32">
        <v>0</v>
      </c>
      <c r="AU80" s="32">
        <v>0</v>
      </c>
      <c r="AV80" s="32">
        <v>0</v>
      </c>
      <c r="AW80" s="32">
        <v>0</v>
      </c>
      <c r="AX80" s="32">
        <v>0</v>
      </c>
      <c r="AY80" s="32">
        <v>0</v>
      </c>
      <c r="AZ80" s="32">
        <v>0</v>
      </c>
      <c r="BA80" s="32">
        <v>0</v>
      </c>
      <c r="BB80" s="32">
        <v>0</v>
      </c>
      <c r="BC80" s="32">
        <v>0</v>
      </c>
      <c r="BD80" s="32">
        <v>0</v>
      </c>
      <c r="BE80" s="32">
        <v>0</v>
      </c>
      <c r="BF80" s="32">
        <v>0</v>
      </c>
      <c r="BG80" s="32">
        <v>0</v>
      </c>
      <c r="BH80" s="32">
        <v>0</v>
      </c>
      <c r="BI80" s="32">
        <v>0</v>
      </c>
      <c r="BJ80" s="32">
        <v>0</v>
      </c>
      <c r="BK80" s="32">
        <v>487</v>
      </c>
      <c r="BL80" s="32">
        <v>0</v>
      </c>
      <c r="BM80" s="32">
        <v>0</v>
      </c>
      <c r="BN80" s="32">
        <v>0</v>
      </c>
      <c r="BO80" s="32">
        <v>0</v>
      </c>
      <c r="BP80" s="32">
        <v>0</v>
      </c>
      <c r="BQ80" s="32">
        <v>0</v>
      </c>
      <c r="BR80" s="32">
        <v>0</v>
      </c>
      <c r="BS80" s="32">
        <v>0</v>
      </c>
      <c r="BT80" s="32">
        <v>488</v>
      </c>
      <c r="BU80" s="32">
        <v>0</v>
      </c>
      <c r="BV80" s="33">
        <v>0</v>
      </c>
    </row>
    <row r="81" spans="1:74" ht="14.1" customHeight="1" x14ac:dyDescent="0.25">
      <c r="A81" s="23">
        <f t="shared" si="9"/>
        <v>68</v>
      </c>
      <c r="B81" s="43" t="s">
        <v>33</v>
      </c>
      <c r="C81" s="35">
        <v>14875</v>
      </c>
      <c r="D81" s="40" t="s">
        <v>358</v>
      </c>
      <c r="E81" s="27">
        <f t="shared" si="10"/>
        <v>484</v>
      </c>
      <c r="F81" s="27" t="e">
        <f>VLOOKUP(E81,Tab!$A$2:$B$255,2,TRUE)</f>
        <v>#N/A</v>
      </c>
      <c r="G81" s="28">
        <f t="shared" si="11"/>
        <v>495</v>
      </c>
      <c r="H81" s="28">
        <f t="shared" si="12"/>
        <v>484</v>
      </c>
      <c r="I81" s="28">
        <f t="shared" si="13"/>
        <v>481</v>
      </c>
      <c r="J81" s="28">
        <f t="shared" si="14"/>
        <v>467</v>
      </c>
      <c r="K81" s="28">
        <f t="shared" si="15"/>
        <v>451</v>
      </c>
      <c r="L81" s="29">
        <f t="shared" si="16"/>
        <v>2378</v>
      </c>
      <c r="M81" s="30">
        <f t="shared" si="17"/>
        <v>475.6</v>
      </c>
      <c r="N81" s="31"/>
      <c r="O81" s="32">
        <v>481</v>
      </c>
      <c r="P81" s="32">
        <v>0</v>
      </c>
      <c r="Q81" s="32">
        <v>484</v>
      </c>
      <c r="R81" s="32">
        <v>0</v>
      </c>
      <c r="S81" s="32">
        <v>0</v>
      </c>
      <c r="T81" s="32">
        <v>0</v>
      </c>
      <c r="U81" s="32">
        <v>0</v>
      </c>
      <c r="V81" s="32">
        <v>0</v>
      </c>
      <c r="W81" s="32">
        <v>0</v>
      </c>
      <c r="X81" s="32">
        <v>0</v>
      </c>
      <c r="Y81" s="32">
        <v>0</v>
      </c>
      <c r="Z81" s="32">
        <v>0</v>
      </c>
      <c r="AA81" s="32">
        <v>451</v>
      </c>
      <c r="AB81" s="32">
        <v>0</v>
      </c>
      <c r="AC81" s="32">
        <v>0</v>
      </c>
      <c r="AD81" s="32">
        <v>0</v>
      </c>
      <c r="AE81" s="32">
        <v>0</v>
      </c>
      <c r="AF81" s="32">
        <v>0</v>
      </c>
      <c r="AG81" s="32">
        <v>0</v>
      </c>
      <c r="AH81" s="32">
        <v>0</v>
      </c>
      <c r="AI81" s="32">
        <v>0</v>
      </c>
      <c r="AJ81" s="32">
        <v>0</v>
      </c>
      <c r="AK81" s="32">
        <v>0</v>
      </c>
      <c r="AL81" s="32">
        <v>0</v>
      </c>
      <c r="AM81" s="32">
        <v>0</v>
      </c>
      <c r="AN81" s="32">
        <v>0</v>
      </c>
      <c r="AO81" s="32">
        <v>0</v>
      </c>
      <c r="AP81" s="32">
        <v>0</v>
      </c>
      <c r="AQ81" s="32">
        <v>0</v>
      </c>
      <c r="AR81" s="32">
        <v>0</v>
      </c>
      <c r="AS81" s="32">
        <v>0</v>
      </c>
      <c r="AT81" s="32">
        <v>0</v>
      </c>
      <c r="AU81" s="32">
        <v>0</v>
      </c>
      <c r="AV81" s="32">
        <v>0</v>
      </c>
      <c r="AW81" s="32">
        <v>467</v>
      </c>
      <c r="AX81" s="32">
        <v>0</v>
      </c>
      <c r="AY81" s="32">
        <v>0</v>
      </c>
      <c r="AZ81" s="32">
        <v>0</v>
      </c>
      <c r="BA81" s="32">
        <v>0</v>
      </c>
      <c r="BB81" s="32">
        <v>0</v>
      </c>
      <c r="BC81" s="32">
        <v>0</v>
      </c>
      <c r="BD81" s="32">
        <v>0</v>
      </c>
      <c r="BE81" s="32">
        <v>0</v>
      </c>
      <c r="BF81" s="32">
        <v>0</v>
      </c>
      <c r="BG81" s="32">
        <v>0</v>
      </c>
      <c r="BH81" s="32">
        <v>0</v>
      </c>
      <c r="BI81" s="32">
        <v>0</v>
      </c>
      <c r="BJ81" s="32">
        <v>495</v>
      </c>
      <c r="BK81" s="32">
        <v>0</v>
      </c>
      <c r="BL81" s="32">
        <v>0</v>
      </c>
      <c r="BM81" s="32">
        <v>0</v>
      </c>
      <c r="BN81" s="32">
        <v>0</v>
      </c>
      <c r="BO81" s="32">
        <v>0</v>
      </c>
      <c r="BP81" s="32">
        <v>0</v>
      </c>
      <c r="BQ81" s="32">
        <v>0</v>
      </c>
      <c r="BR81" s="32">
        <v>0</v>
      </c>
      <c r="BS81" s="32">
        <v>0</v>
      </c>
      <c r="BT81" s="32">
        <v>0</v>
      </c>
      <c r="BU81" s="32">
        <v>0</v>
      </c>
      <c r="BV81" s="33">
        <v>0</v>
      </c>
    </row>
    <row r="82" spans="1:74" ht="14.1" customHeight="1" x14ac:dyDescent="0.25">
      <c r="A82" s="23">
        <f t="shared" si="9"/>
        <v>69</v>
      </c>
      <c r="B82" s="41" t="s">
        <v>420</v>
      </c>
      <c r="C82" s="35">
        <v>14628</v>
      </c>
      <c r="D82" s="42" t="s">
        <v>81</v>
      </c>
      <c r="E82" s="27">
        <f t="shared" si="10"/>
        <v>481</v>
      </c>
      <c r="F82" s="27" t="e">
        <f>VLOOKUP(E82,Tab!$A$2:$B$255,2,TRUE)</f>
        <v>#N/A</v>
      </c>
      <c r="G82" s="28">
        <f t="shared" si="11"/>
        <v>481</v>
      </c>
      <c r="H82" s="28">
        <f t="shared" si="12"/>
        <v>458</v>
      </c>
      <c r="I82" s="28">
        <f t="shared" si="13"/>
        <v>458</v>
      </c>
      <c r="J82" s="28">
        <f t="shared" si="14"/>
        <v>451</v>
      </c>
      <c r="K82" s="28">
        <f t="shared" si="15"/>
        <v>443</v>
      </c>
      <c r="L82" s="29">
        <f t="shared" si="16"/>
        <v>2291</v>
      </c>
      <c r="M82" s="30">
        <f t="shared" si="17"/>
        <v>458.2</v>
      </c>
      <c r="N82" s="31"/>
      <c r="O82" s="32">
        <v>0</v>
      </c>
      <c r="P82" s="32">
        <v>0</v>
      </c>
      <c r="Q82" s="32">
        <v>0</v>
      </c>
      <c r="R82" s="32">
        <v>0</v>
      </c>
      <c r="S82" s="32">
        <v>0</v>
      </c>
      <c r="T82" s="32">
        <v>0</v>
      </c>
      <c r="U82" s="32">
        <v>0</v>
      </c>
      <c r="V82" s="32">
        <v>0</v>
      </c>
      <c r="W82" s="32">
        <v>0</v>
      </c>
      <c r="X82" s="32">
        <v>0</v>
      </c>
      <c r="Y82" s="32">
        <v>0</v>
      </c>
      <c r="Z82" s="32">
        <v>0</v>
      </c>
      <c r="AA82" s="32">
        <v>0</v>
      </c>
      <c r="AB82" s="32">
        <v>0</v>
      </c>
      <c r="AC82" s="32">
        <v>481</v>
      </c>
      <c r="AD82" s="32">
        <v>0</v>
      </c>
      <c r="AE82" s="32">
        <v>0</v>
      </c>
      <c r="AF82" s="32">
        <v>0</v>
      </c>
      <c r="AG82" s="32">
        <v>0</v>
      </c>
      <c r="AH82" s="32">
        <v>0</v>
      </c>
      <c r="AI82" s="32">
        <v>0</v>
      </c>
      <c r="AJ82" s="32">
        <v>458</v>
      </c>
      <c r="AK82" s="32">
        <v>0</v>
      </c>
      <c r="AL82" s="32">
        <v>0</v>
      </c>
      <c r="AM82" s="32">
        <v>0</v>
      </c>
      <c r="AN82" s="32">
        <v>0</v>
      </c>
      <c r="AO82" s="32">
        <v>0</v>
      </c>
      <c r="AP82" s="32">
        <v>0</v>
      </c>
      <c r="AQ82" s="32">
        <v>0</v>
      </c>
      <c r="AR82" s="32">
        <v>0</v>
      </c>
      <c r="AS82" s="32">
        <v>0</v>
      </c>
      <c r="AT82" s="32">
        <v>0</v>
      </c>
      <c r="AU82" s="32">
        <v>0</v>
      </c>
      <c r="AV82" s="32">
        <v>0</v>
      </c>
      <c r="AW82" s="32">
        <v>0</v>
      </c>
      <c r="AX82" s="32">
        <v>0</v>
      </c>
      <c r="AY82" s="32">
        <v>0</v>
      </c>
      <c r="AZ82" s="32">
        <v>0</v>
      </c>
      <c r="BA82" s="32">
        <v>0</v>
      </c>
      <c r="BB82" s="32">
        <v>0</v>
      </c>
      <c r="BC82" s="32">
        <v>0</v>
      </c>
      <c r="BD82" s="32">
        <v>0</v>
      </c>
      <c r="BE82" s="32">
        <v>0</v>
      </c>
      <c r="BF82" s="32">
        <v>0</v>
      </c>
      <c r="BG82" s="32">
        <v>458</v>
      </c>
      <c r="BH82" s="32">
        <v>0</v>
      </c>
      <c r="BI82" s="32">
        <v>0</v>
      </c>
      <c r="BJ82" s="32">
        <v>0</v>
      </c>
      <c r="BK82" s="32">
        <v>0</v>
      </c>
      <c r="BL82" s="32">
        <v>443</v>
      </c>
      <c r="BM82" s="32">
        <v>0</v>
      </c>
      <c r="BN82" s="32">
        <v>0</v>
      </c>
      <c r="BO82" s="32">
        <v>0</v>
      </c>
      <c r="BP82" s="32">
        <v>0</v>
      </c>
      <c r="BQ82" s="32">
        <v>0</v>
      </c>
      <c r="BR82" s="32">
        <v>0</v>
      </c>
      <c r="BS82" s="32">
        <v>0</v>
      </c>
      <c r="BT82" s="32">
        <v>451</v>
      </c>
      <c r="BU82" s="32">
        <v>0</v>
      </c>
      <c r="BV82" s="33">
        <v>0</v>
      </c>
    </row>
    <row r="83" spans="1:74" ht="14.1" customHeight="1" x14ac:dyDescent="0.25">
      <c r="A83" s="23">
        <f t="shared" si="9"/>
        <v>70</v>
      </c>
      <c r="B83" s="41" t="s">
        <v>392</v>
      </c>
      <c r="C83" s="35">
        <v>14798</v>
      </c>
      <c r="D83" s="42" t="s">
        <v>271</v>
      </c>
      <c r="E83" s="27">
        <f t="shared" si="10"/>
        <v>440</v>
      </c>
      <c r="F83" s="27" t="e">
        <f>VLOOKUP(E83,Tab!$A$2:$B$255,2,TRUE)</f>
        <v>#N/A</v>
      </c>
      <c r="G83" s="28">
        <f t="shared" si="11"/>
        <v>471</v>
      </c>
      <c r="H83" s="28">
        <f t="shared" si="12"/>
        <v>460</v>
      </c>
      <c r="I83" s="28">
        <f t="shared" si="13"/>
        <v>440</v>
      </c>
      <c r="J83" s="28">
        <f t="shared" si="14"/>
        <v>430</v>
      </c>
      <c r="K83" s="28">
        <f t="shared" si="15"/>
        <v>429</v>
      </c>
      <c r="L83" s="29">
        <f t="shared" si="16"/>
        <v>2230</v>
      </c>
      <c r="M83" s="30">
        <f t="shared" si="17"/>
        <v>446</v>
      </c>
      <c r="N83" s="31"/>
      <c r="O83" s="32">
        <v>0</v>
      </c>
      <c r="P83" s="32">
        <v>0</v>
      </c>
      <c r="Q83" s="32">
        <v>0</v>
      </c>
      <c r="R83" s="32">
        <v>0</v>
      </c>
      <c r="S83" s="32">
        <v>0</v>
      </c>
      <c r="T83" s="32">
        <v>0</v>
      </c>
      <c r="U83" s="32">
        <v>425</v>
      </c>
      <c r="V83" s="32">
        <v>0</v>
      </c>
      <c r="W83" s="32">
        <v>0</v>
      </c>
      <c r="X83" s="32">
        <v>0</v>
      </c>
      <c r="Y83" s="32">
        <v>0</v>
      </c>
      <c r="Z83" s="32">
        <v>0</v>
      </c>
      <c r="AA83" s="32">
        <v>0</v>
      </c>
      <c r="AB83" s="32">
        <v>0</v>
      </c>
      <c r="AC83" s="32">
        <v>440</v>
      </c>
      <c r="AD83" s="32">
        <v>0</v>
      </c>
      <c r="AE83" s="32">
        <v>0</v>
      </c>
      <c r="AF83" s="32">
        <v>0</v>
      </c>
      <c r="AG83" s="32">
        <v>0</v>
      </c>
      <c r="AH83" s="32">
        <v>0</v>
      </c>
      <c r="AI83" s="32">
        <v>0</v>
      </c>
      <c r="AJ83" s="32">
        <v>429</v>
      </c>
      <c r="AK83" s="32">
        <v>0</v>
      </c>
      <c r="AL83" s="32">
        <v>0</v>
      </c>
      <c r="AM83" s="32">
        <v>0</v>
      </c>
      <c r="AN83" s="32">
        <v>0</v>
      </c>
      <c r="AO83" s="32">
        <v>0</v>
      </c>
      <c r="AP83" s="32">
        <v>0</v>
      </c>
      <c r="AQ83" s="32">
        <v>430</v>
      </c>
      <c r="AR83" s="32">
        <v>0</v>
      </c>
      <c r="AS83" s="32">
        <v>0</v>
      </c>
      <c r="AT83" s="32">
        <v>0</v>
      </c>
      <c r="AU83" s="32">
        <v>0</v>
      </c>
      <c r="AV83" s="32">
        <v>0</v>
      </c>
      <c r="AW83" s="32">
        <v>0</v>
      </c>
      <c r="AX83" s="32">
        <v>0</v>
      </c>
      <c r="AY83" s="32">
        <v>0</v>
      </c>
      <c r="AZ83" s="32">
        <v>0</v>
      </c>
      <c r="BA83" s="32">
        <v>0</v>
      </c>
      <c r="BB83" s="32">
        <v>0</v>
      </c>
      <c r="BC83" s="32">
        <v>0</v>
      </c>
      <c r="BD83" s="32">
        <v>0</v>
      </c>
      <c r="BE83" s="32">
        <v>0</v>
      </c>
      <c r="BF83" s="32">
        <v>0</v>
      </c>
      <c r="BG83" s="32">
        <v>471</v>
      </c>
      <c r="BH83" s="32">
        <v>0</v>
      </c>
      <c r="BI83" s="32">
        <v>0</v>
      </c>
      <c r="BJ83" s="32">
        <v>0</v>
      </c>
      <c r="BK83" s="32">
        <v>0</v>
      </c>
      <c r="BL83" s="32">
        <v>460</v>
      </c>
      <c r="BM83" s="32">
        <v>0</v>
      </c>
      <c r="BN83" s="32">
        <v>0</v>
      </c>
      <c r="BO83" s="32">
        <v>0</v>
      </c>
      <c r="BP83" s="32">
        <v>0</v>
      </c>
      <c r="BQ83" s="32">
        <v>0</v>
      </c>
      <c r="BR83" s="32">
        <v>0</v>
      </c>
      <c r="BS83" s="32">
        <v>0</v>
      </c>
      <c r="BT83" s="32">
        <v>0</v>
      </c>
      <c r="BU83" s="32">
        <v>0</v>
      </c>
      <c r="BV83" s="33">
        <v>0</v>
      </c>
    </row>
    <row r="84" spans="1:74" ht="14.1" customHeight="1" x14ac:dyDescent="0.25">
      <c r="A84" s="23">
        <f t="shared" si="9"/>
        <v>71</v>
      </c>
      <c r="B84" s="155" t="s">
        <v>33</v>
      </c>
      <c r="C84" s="35">
        <v>11945</v>
      </c>
      <c r="D84" s="154" t="s">
        <v>34</v>
      </c>
      <c r="E84" s="27">
        <f t="shared" si="10"/>
        <v>549</v>
      </c>
      <c r="F84" s="27" t="str">
        <f>VLOOKUP(E84,Tab!$A$2:$B$255,2,TRUE)</f>
        <v>Não</v>
      </c>
      <c r="G84" s="28">
        <f t="shared" si="11"/>
        <v>560</v>
      </c>
      <c r="H84" s="28">
        <f t="shared" si="12"/>
        <v>555</v>
      </c>
      <c r="I84" s="28">
        <f t="shared" si="13"/>
        <v>549</v>
      </c>
      <c r="J84" s="28">
        <f t="shared" si="14"/>
        <v>547</v>
      </c>
      <c r="K84" s="28">
        <f t="shared" si="15"/>
        <v>0</v>
      </c>
      <c r="L84" s="29">
        <f t="shared" si="16"/>
        <v>2211</v>
      </c>
      <c r="M84" s="30">
        <f t="shared" si="17"/>
        <v>442.2</v>
      </c>
      <c r="N84" s="31"/>
      <c r="O84" s="32">
        <v>0</v>
      </c>
      <c r="P84" s="32">
        <v>0</v>
      </c>
      <c r="Q84" s="32">
        <v>0</v>
      </c>
      <c r="R84" s="32">
        <v>0</v>
      </c>
      <c r="S84" s="32">
        <v>0</v>
      </c>
      <c r="T84" s="32">
        <v>0</v>
      </c>
      <c r="U84" s="32">
        <v>549</v>
      </c>
      <c r="V84" s="32">
        <v>0</v>
      </c>
      <c r="W84" s="32">
        <v>0</v>
      </c>
      <c r="X84" s="32">
        <v>547</v>
      </c>
      <c r="Y84" s="32">
        <v>0</v>
      </c>
      <c r="Z84" s="32">
        <v>0</v>
      </c>
      <c r="AA84" s="32">
        <v>0</v>
      </c>
      <c r="AB84" s="32">
        <v>0</v>
      </c>
      <c r="AC84" s="32">
        <v>0</v>
      </c>
      <c r="AD84" s="32">
        <v>0</v>
      </c>
      <c r="AE84" s="32">
        <v>0</v>
      </c>
      <c r="AF84" s="32">
        <v>0</v>
      </c>
      <c r="AG84" s="32">
        <v>0</v>
      </c>
      <c r="AH84" s="32">
        <v>0</v>
      </c>
      <c r="AI84" s="32">
        <v>0</v>
      </c>
      <c r="AJ84" s="32">
        <v>0</v>
      </c>
      <c r="AK84" s="32">
        <v>0</v>
      </c>
      <c r="AL84" s="32">
        <v>0</v>
      </c>
      <c r="AM84" s="32">
        <v>0</v>
      </c>
      <c r="AN84" s="32">
        <v>0</v>
      </c>
      <c r="AO84" s="32">
        <v>0</v>
      </c>
      <c r="AP84" s="32">
        <v>0</v>
      </c>
      <c r="AQ84" s="32">
        <v>0</v>
      </c>
      <c r="AR84" s="32">
        <v>0</v>
      </c>
      <c r="AS84" s="32">
        <v>0</v>
      </c>
      <c r="AT84" s="32">
        <v>0</v>
      </c>
      <c r="AU84" s="32">
        <v>0</v>
      </c>
      <c r="AV84" s="32">
        <v>0</v>
      </c>
      <c r="AW84" s="32">
        <v>0</v>
      </c>
      <c r="AX84" s="32">
        <v>0</v>
      </c>
      <c r="AY84" s="32">
        <v>0</v>
      </c>
      <c r="AZ84" s="32">
        <v>0</v>
      </c>
      <c r="BA84" s="32">
        <v>0</v>
      </c>
      <c r="BB84" s="32">
        <v>0</v>
      </c>
      <c r="BC84" s="32">
        <v>0</v>
      </c>
      <c r="BD84" s="32">
        <v>0</v>
      </c>
      <c r="BE84" s="32">
        <v>0</v>
      </c>
      <c r="BF84" s="32">
        <v>0</v>
      </c>
      <c r="BG84" s="32">
        <v>555</v>
      </c>
      <c r="BH84" s="32">
        <v>0</v>
      </c>
      <c r="BI84" s="32">
        <v>0</v>
      </c>
      <c r="BJ84" s="32">
        <v>0</v>
      </c>
      <c r="BK84" s="32">
        <v>0</v>
      </c>
      <c r="BL84" s="32">
        <v>0</v>
      </c>
      <c r="BM84" s="32">
        <v>0</v>
      </c>
      <c r="BN84" s="32">
        <v>0</v>
      </c>
      <c r="BO84" s="32">
        <v>0</v>
      </c>
      <c r="BP84" s="32">
        <v>0</v>
      </c>
      <c r="BQ84" s="32">
        <v>0</v>
      </c>
      <c r="BR84" s="32">
        <v>0</v>
      </c>
      <c r="BS84" s="32">
        <v>0</v>
      </c>
      <c r="BT84" s="32">
        <v>560</v>
      </c>
      <c r="BU84" s="32">
        <v>0</v>
      </c>
      <c r="BV84" s="33">
        <v>0</v>
      </c>
    </row>
    <row r="85" spans="1:74" ht="14.1" customHeight="1" x14ac:dyDescent="0.25">
      <c r="A85" s="23">
        <f t="shared" si="9"/>
        <v>72</v>
      </c>
      <c r="B85" s="41" t="s">
        <v>570</v>
      </c>
      <c r="C85" s="35">
        <v>13406</v>
      </c>
      <c r="D85" s="42" t="s">
        <v>24</v>
      </c>
      <c r="E85" s="27">
        <f t="shared" si="10"/>
        <v>562</v>
      </c>
      <c r="F85" s="27" t="str">
        <f>VLOOKUP(E85,Tab!$A$2:$B$255,2,TRUE)</f>
        <v>Não</v>
      </c>
      <c r="G85" s="28">
        <f t="shared" si="11"/>
        <v>562</v>
      </c>
      <c r="H85" s="28">
        <f t="shared" si="12"/>
        <v>555</v>
      </c>
      <c r="I85" s="28">
        <f t="shared" si="13"/>
        <v>555</v>
      </c>
      <c r="J85" s="28">
        <f t="shared" si="14"/>
        <v>531</v>
      </c>
      <c r="K85" s="28">
        <f t="shared" si="15"/>
        <v>0</v>
      </c>
      <c r="L85" s="29">
        <f t="shared" si="16"/>
        <v>2203</v>
      </c>
      <c r="M85" s="30">
        <f t="shared" si="17"/>
        <v>440.6</v>
      </c>
      <c r="N85" s="31"/>
      <c r="O85" s="32">
        <v>555</v>
      </c>
      <c r="P85" s="32">
        <v>0</v>
      </c>
      <c r="Q85" s="32">
        <v>555</v>
      </c>
      <c r="R85" s="32">
        <v>0</v>
      </c>
      <c r="S85" s="32">
        <v>0</v>
      </c>
      <c r="T85" s="32">
        <v>0</v>
      </c>
      <c r="U85" s="32">
        <v>562</v>
      </c>
      <c r="V85" s="32">
        <v>0</v>
      </c>
      <c r="W85" s="32">
        <v>531</v>
      </c>
      <c r="X85" s="32">
        <v>0</v>
      </c>
      <c r="Y85" s="32">
        <v>0</v>
      </c>
      <c r="Z85" s="32">
        <v>0</v>
      </c>
      <c r="AA85" s="32">
        <v>0</v>
      </c>
      <c r="AB85" s="32">
        <v>0</v>
      </c>
      <c r="AC85" s="32">
        <v>0</v>
      </c>
      <c r="AD85" s="32">
        <v>0</v>
      </c>
      <c r="AE85" s="32">
        <v>0</v>
      </c>
      <c r="AF85" s="32">
        <v>0</v>
      </c>
      <c r="AG85" s="32">
        <v>0</v>
      </c>
      <c r="AH85" s="32">
        <v>0</v>
      </c>
      <c r="AI85" s="32">
        <v>0</v>
      </c>
      <c r="AJ85" s="32">
        <v>0</v>
      </c>
      <c r="AK85" s="32">
        <v>0</v>
      </c>
      <c r="AL85" s="32">
        <v>0</v>
      </c>
      <c r="AM85" s="32">
        <v>0</v>
      </c>
      <c r="AN85" s="32">
        <v>0</v>
      </c>
      <c r="AO85" s="32">
        <v>0</v>
      </c>
      <c r="AP85" s="32">
        <v>0</v>
      </c>
      <c r="AQ85" s="32">
        <v>0</v>
      </c>
      <c r="AR85" s="32">
        <v>0</v>
      </c>
      <c r="AS85" s="32">
        <v>0</v>
      </c>
      <c r="AT85" s="32">
        <v>0</v>
      </c>
      <c r="AU85" s="32">
        <v>0</v>
      </c>
      <c r="AV85" s="32">
        <v>0</v>
      </c>
      <c r="AW85" s="32">
        <v>0</v>
      </c>
      <c r="AX85" s="32">
        <v>0</v>
      </c>
      <c r="AY85" s="32">
        <v>0</v>
      </c>
      <c r="AZ85" s="32">
        <v>0</v>
      </c>
      <c r="BA85" s="32">
        <v>0</v>
      </c>
      <c r="BB85" s="32">
        <v>0</v>
      </c>
      <c r="BC85" s="32">
        <v>0</v>
      </c>
      <c r="BD85" s="32">
        <v>0</v>
      </c>
      <c r="BE85" s="32">
        <v>0</v>
      </c>
      <c r="BF85" s="32">
        <v>0</v>
      </c>
      <c r="BG85" s="32">
        <v>0</v>
      </c>
      <c r="BH85" s="32">
        <v>0</v>
      </c>
      <c r="BI85" s="32">
        <v>0</v>
      </c>
      <c r="BJ85" s="32">
        <v>0</v>
      </c>
      <c r="BK85" s="32">
        <v>0</v>
      </c>
      <c r="BL85" s="32">
        <v>0</v>
      </c>
      <c r="BM85" s="32">
        <v>0</v>
      </c>
      <c r="BN85" s="32">
        <v>0</v>
      </c>
      <c r="BO85" s="32">
        <v>0</v>
      </c>
      <c r="BP85" s="32">
        <v>0</v>
      </c>
      <c r="BQ85" s="32">
        <v>0</v>
      </c>
      <c r="BR85" s="32">
        <v>0</v>
      </c>
      <c r="BS85" s="32">
        <v>0</v>
      </c>
      <c r="BT85" s="32">
        <v>0</v>
      </c>
      <c r="BU85" s="32">
        <v>0</v>
      </c>
      <c r="BV85" s="33">
        <v>0</v>
      </c>
    </row>
    <row r="86" spans="1:74" ht="14.1" customHeight="1" x14ac:dyDescent="0.25">
      <c r="A86" s="23">
        <f t="shared" si="9"/>
        <v>73</v>
      </c>
      <c r="B86" s="41" t="s">
        <v>53</v>
      </c>
      <c r="C86" s="35">
        <v>2691</v>
      </c>
      <c r="D86" s="42" t="s">
        <v>44</v>
      </c>
      <c r="E86" s="27">
        <f t="shared" si="10"/>
        <v>0</v>
      </c>
      <c r="F86" s="27" t="e">
        <f>VLOOKUP(E86,Tab!$A$2:$B$255,2,TRUE)</f>
        <v>#N/A</v>
      </c>
      <c r="G86" s="28">
        <f t="shared" si="11"/>
        <v>552</v>
      </c>
      <c r="H86" s="28">
        <f t="shared" si="12"/>
        <v>550</v>
      </c>
      <c r="I86" s="28">
        <f t="shared" si="13"/>
        <v>549</v>
      </c>
      <c r="J86" s="28">
        <f t="shared" si="14"/>
        <v>546</v>
      </c>
      <c r="K86" s="28">
        <f t="shared" si="15"/>
        <v>0</v>
      </c>
      <c r="L86" s="29">
        <f t="shared" si="16"/>
        <v>2197</v>
      </c>
      <c r="M86" s="30">
        <f t="shared" si="17"/>
        <v>439.4</v>
      </c>
      <c r="N86" s="31"/>
      <c r="O86" s="32">
        <v>0</v>
      </c>
      <c r="P86" s="32">
        <v>0</v>
      </c>
      <c r="Q86" s="32">
        <v>0</v>
      </c>
      <c r="R86" s="32">
        <v>0</v>
      </c>
      <c r="S86" s="32">
        <v>0</v>
      </c>
      <c r="T86" s="32">
        <v>0</v>
      </c>
      <c r="U86" s="32">
        <v>0</v>
      </c>
      <c r="V86" s="32">
        <v>0</v>
      </c>
      <c r="W86" s="32">
        <v>0</v>
      </c>
      <c r="X86" s="32">
        <v>0</v>
      </c>
      <c r="Y86" s="32">
        <v>0</v>
      </c>
      <c r="Z86" s="32">
        <v>0</v>
      </c>
      <c r="AA86" s="32">
        <v>0</v>
      </c>
      <c r="AB86" s="32">
        <v>0</v>
      </c>
      <c r="AC86" s="32">
        <v>0</v>
      </c>
      <c r="AD86" s="32">
        <v>0</v>
      </c>
      <c r="AE86" s="32">
        <v>0</v>
      </c>
      <c r="AF86" s="32">
        <v>0</v>
      </c>
      <c r="AG86" s="32">
        <v>0</v>
      </c>
      <c r="AH86" s="32">
        <v>0</v>
      </c>
      <c r="AI86" s="32">
        <v>0</v>
      </c>
      <c r="AJ86" s="32">
        <v>0</v>
      </c>
      <c r="AK86" s="32">
        <v>0</v>
      </c>
      <c r="AL86" s="32">
        <v>0</v>
      </c>
      <c r="AM86" s="32">
        <v>0</v>
      </c>
      <c r="AN86" s="32">
        <v>0</v>
      </c>
      <c r="AO86" s="32">
        <v>0</v>
      </c>
      <c r="AP86" s="32">
        <v>0</v>
      </c>
      <c r="AQ86" s="32">
        <v>0</v>
      </c>
      <c r="AR86" s="32">
        <v>0</v>
      </c>
      <c r="AS86" s="32">
        <v>0</v>
      </c>
      <c r="AT86" s="32">
        <v>0</v>
      </c>
      <c r="AU86" s="32">
        <v>0</v>
      </c>
      <c r="AV86" s="32">
        <v>0</v>
      </c>
      <c r="AW86" s="32">
        <v>0</v>
      </c>
      <c r="AX86" s="32">
        <v>0</v>
      </c>
      <c r="AY86" s="32">
        <v>0</v>
      </c>
      <c r="AZ86" s="32">
        <v>0</v>
      </c>
      <c r="BA86" s="32">
        <v>0</v>
      </c>
      <c r="BB86" s="32">
        <v>0</v>
      </c>
      <c r="BC86" s="32">
        <v>0</v>
      </c>
      <c r="BD86" s="32">
        <v>0</v>
      </c>
      <c r="BE86" s="32">
        <v>0</v>
      </c>
      <c r="BF86" s="32">
        <v>0</v>
      </c>
      <c r="BG86" s="32">
        <v>546</v>
      </c>
      <c r="BH86" s="32">
        <v>0</v>
      </c>
      <c r="BI86" s="32">
        <v>0</v>
      </c>
      <c r="BJ86" s="32">
        <v>0</v>
      </c>
      <c r="BK86" s="32">
        <v>549</v>
      </c>
      <c r="BL86" s="32">
        <v>552</v>
      </c>
      <c r="BM86" s="32">
        <v>0</v>
      </c>
      <c r="BN86" s="32">
        <v>0</v>
      </c>
      <c r="BO86" s="32">
        <v>0</v>
      </c>
      <c r="BP86" s="32">
        <v>0</v>
      </c>
      <c r="BQ86" s="32">
        <v>0</v>
      </c>
      <c r="BR86" s="32">
        <v>0</v>
      </c>
      <c r="BS86" s="32">
        <v>0</v>
      </c>
      <c r="BT86" s="32">
        <v>550</v>
      </c>
      <c r="BU86" s="32">
        <v>0</v>
      </c>
      <c r="BV86" s="33">
        <v>0</v>
      </c>
    </row>
    <row r="87" spans="1:74" ht="14.1" customHeight="1" x14ac:dyDescent="0.25">
      <c r="A87" s="23">
        <f t="shared" si="9"/>
        <v>74</v>
      </c>
      <c r="B87" s="45" t="s">
        <v>150</v>
      </c>
      <c r="C87" s="35">
        <v>13683</v>
      </c>
      <c r="D87" s="156" t="s">
        <v>66</v>
      </c>
      <c r="E87" s="27">
        <f t="shared" si="10"/>
        <v>556</v>
      </c>
      <c r="F87" s="27" t="str">
        <f>VLOOKUP(E87,Tab!$A$2:$B$255,2,TRUE)</f>
        <v>Não</v>
      </c>
      <c r="G87" s="28">
        <f t="shared" si="11"/>
        <v>556</v>
      </c>
      <c r="H87" s="28">
        <f t="shared" si="12"/>
        <v>549</v>
      </c>
      <c r="I87" s="28">
        <f t="shared" si="13"/>
        <v>544</v>
      </c>
      <c r="J87" s="28">
        <f t="shared" si="14"/>
        <v>541</v>
      </c>
      <c r="K87" s="28">
        <f t="shared" si="15"/>
        <v>0</v>
      </c>
      <c r="L87" s="29">
        <f t="shared" si="16"/>
        <v>2190</v>
      </c>
      <c r="M87" s="30">
        <f t="shared" si="17"/>
        <v>438</v>
      </c>
      <c r="N87" s="31"/>
      <c r="O87" s="32">
        <v>0</v>
      </c>
      <c r="P87" s="32">
        <v>556</v>
      </c>
      <c r="Q87" s="32">
        <v>0</v>
      </c>
      <c r="R87" s="32">
        <v>0</v>
      </c>
      <c r="S87" s="32">
        <v>0</v>
      </c>
      <c r="T87" s="32">
        <v>0</v>
      </c>
      <c r="U87" s="32">
        <v>549</v>
      </c>
      <c r="V87" s="32">
        <v>0</v>
      </c>
      <c r="W87" s="32">
        <v>0</v>
      </c>
      <c r="X87" s="32">
        <v>0</v>
      </c>
      <c r="Y87" s="32">
        <v>0</v>
      </c>
      <c r="Z87" s="32">
        <v>0</v>
      </c>
      <c r="AA87" s="32">
        <v>0</v>
      </c>
      <c r="AB87" s="32">
        <v>0</v>
      </c>
      <c r="AC87" s="32">
        <v>0</v>
      </c>
      <c r="AD87" s="32">
        <v>0</v>
      </c>
      <c r="AE87" s="32">
        <v>0</v>
      </c>
      <c r="AF87" s="32">
        <v>0</v>
      </c>
      <c r="AG87" s="32">
        <v>0</v>
      </c>
      <c r="AH87" s="32">
        <v>0</v>
      </c>
      <c r="AI87" s="32">
        <v>0</v>
      </c>
      <c r="AJ87" s="32">
        <v>0</v>
      </c>
      <c r="AK87" s="32">
        <v>0</v>
      </c>
      <c r="AL87" s="32">
        <v>0</v>
      </c>
      <c r="AM87" s="32">
        <v>0</v>
      </c>
      <c r="AN87" s="32">
        <v>0</v>
      </c>
      <c r="AO87" s="32">
        <v>0</v>
      </c>
      <c r="AP87" s="32">
        <v>0</v>
      </c>
      <c r="AQ87" s="32">
        <v>0</v>
      </c>
      <c r="AR87" s="32">
        <v>0</v>
      </c>
      <c r="AS87" s="32">
        <v>0</v>
      </c>
      <c r="AT87" s="32">
        <v>0</v>
      </c>
      <c r="AU87" s="32">
        <v>0</v>
      </c>
      <c r="AV87" s="32">
        <v>0</v>
      </c>
      <c r="AW87" s="32">
        <v>0</v>
      </c>
      <c r="AX87" s="32">
        <v>0</v>
      </c>
      <c r="AY87" s="32">
        <v>0</v>
      </c>
      <c r="AZ87" s="32">
        <v>0</v>
      </c>
      <c r="BA87" s="32">
        <v>0</v>
      </c>
      <c r="BB87" s="32">
        <v>0</v>
      </c>
      <c r="BC87" s="32">
        <v>0</v>
      </c>
      <c r="BD87" s="32">
        <v>0</v>
      </c>
      <c r="BE87" s="32">
        <v>0</v>
      </c>
      <c r="BF87" s="32">
        <v>0</v>
      </c>
      <c r="BG87" s="32">
        <v>0</v>
      </c>
      <c r="BH87" s="32">
        <v>0</v>
      </c>
      <c r="BI87" s="32">
        <v>0</v>
      </c>
      <c r="BJ87" s="32">
        <v>0</v>
      </c>
      <c r="BK87" s="32">
        <v>0</v>
      </c>
      <c r="BL87" s="32">
        <v>544</v>
      </c>
      <c r="BM87" s="32">
        <v>0</v>
      </c>
      <c r="BN87" s="32">
        <v>0</v>
      </c>
      <c r="BO87" s="32">
        <v>541</v>
      </c>
      <c r="BP87" s="32">
        <v>0</v>
      </c>
      <c r="BQ87" s="32">
        <v>0</v>
      </c>
      <c r="BR87" s="32">
        <v>0</v>
      </c>
      <c r="BS87" s="32">
        <v>0</v>
      </c>
      <c r="BT87" s="32">
        <v>0</v>
      </c>
      <c r="BU87" s="32">
        <v>0</v>
      </c>
      <c r="BV87" s="33">
        <v>0</v>
      </c>
    </row>
    <row r="88" spans="1:74" s="44" customFormat="1" ht="14.1" customHeight="1" x14ac:dyDescent="0.25">
      <c r="A88" s="23">
        <f t="shared" si="9"/>
        <v>75</v>
      </c>
      <c r="B88" s="41" t="s">
        <v>55</v>
      </c>
      <c r="C88" s="35">
        <v>12787</v>
      </c>
      <c r="D88" s="42" t="s">
        <v>39</v>
      </c>
      <c r="E88" s="27">
        <f t="shared" si="10"/>
        <v>545</v>
      </c>
      <c r="F88" s="27" t="str">
        <f>VLOOKUP(E88,Tab!$A$2:$B$255,2,TRUE)</f>
        <v>Não</v>
      </c>
      <c r="G88" s="28">
        <f t="shared" si="11"/>
        <v>553</v>
      </c>
      <c r="H88" s="28">
        <f t="shared" si="12"/>
        <v>545</v>
      </c>
      <c r="I88" s="28">
        <f t="shared" si="13"/>
        <v>543</v>
      </c>
      <c r="J88" s="28">
        <f t="shared" si="14"/>
        <v>535</v>
      </c>
      <c r="K88" s="28">
        <f t="shared" si="15"/>
        <v>0</v>
      </c>
      <c r="L88" s="29">
        <f t="shared" si="16"/>
        <v>2176</v>
      </c>
      <c r="M88" s="30">
        <f t="shared" si="17"/>
        <v>435.2</v>
      </c>
      <c r="N88" s="31"/>
      <c r="O88" s="32">
        <v>0</v>
      </c>
      <c r="P88" s="32">
        <v>0</v>
      </c>
      <c r="Q88" s="32">
        <v>0</v>
      </c>
      <c r="R88" s="32">
        <v>0</v>
      </c>
      <c r="S88" s="32">
        <v>0</v>
      </c>
      <c r="T88" s="32">
        <v>0</v>
      </c>
      <c r="U88" s="32">
        <v>543</v>
      </c>
      <c r="V88" s="32">
        <v>0</v>
      </c>
      <c r="W88" s="32">
        <v>0</v>
      </c>
      <c r="X88" s="32">
        <v>535</v>
      </c>
      <c r="Y88" s="32">
        <v>0</v>
      </c>
      <c r="Z88" s="32">
        <v>0</v>
      </c>
      <c r="AA88" s="32">
        <v>0</v>
      </c>
      <c r="AB88" s="32">
        <v>0</v>
      </c>
      <c r="AC88" s="32">
        <v>0</v>
      </c>
      <c r="AD88" s="32">
        <v>0</v>
      </c>
      <c r="AE88" s="32">
        <v>0</v>
      </c>
      <c r="AF88" s="32">
        <v>0</v>
      </c>
      <c r="AG88" s="32">
        <v>0</v>
      </c>
      <c r="AH88" s="32">
        <v>0</v>
      </c>
      <c r="AI88" s="32">
        <v>545</v>
      </c>
      <c r="AJ88" s="32">
        <v>0</v>
      </c>
      <c r="AK88" s="32">
        <v>0</v>
      </c>
      <c r="AL88" s="32">
        <v>0</v>
      </c>
      <c r="AM88" s="32">
        <v>0</v>
      </c>
      <c r="AN88" s="32">
        <v>0</v>
      </c>
      <c r="AO88" s="32">
        <v>0</v>
      </c>
      <c r="AP88" s="32">
        <v>0</v>
      </c>
      <c r="AQ88" s="32">
        <v>0</v>
      </c>
      <c r="AR88" s="32">
        <v>0</v>
      </c>
      <c r="AS88" s="32">
        <v>0</v>
      </c>
      <c r="AT88" s="32">
        <v>0</v>
      </c>
      <c r="AU88" s="32">
        <v>0</v>
      </c>
      <c r="AV88" s="32">
        <v>0</v>
      </c>
      <c r="AW88" s="32">
        <v>0</v>
      </c>
      <c r="AX88" s="32">
        <v>0</v>
      </c>
      <c r="AY88" s="32">
        <v>0</v>
      </c>
      <c r="AZ88" s="32">
        <v>0</v>
      </c>
      <c r="BA88" s="32">
        <v>0</v>
      </c>
      <c r="BB88" s="32">
        <v>0</v>
      </c>
      <c r="BC88" s="32">
        <v>0</v>
      </c>
      <c r="BD88" s="32">
        <v>0</v>
      </c>
      <c r="BE88" s="32">
        <v>0</v>
      </c>
      <c r="BF88" s="32">
        <v>0</v>
      </c>
      <c r="BG88" s="32">
        <v>0</v>
      </c>
      <c r="BH88" s="32">
        <v>0</v>
      </c>
      <c r="BI88" s="32">
        <v>0</v>
      </c>
      <c r="BJ88" s="32">
        <v>0</v>
      </c>
      <c r="BK88" s="32">
        <v>0</v>
      </c>
      <c r="BL88" s="32">
        <v>0</v>
      </c>
      <c r="BM88" s="32">
        <v>0</v>
      </c>
      <c r="BN88" s="32">
        <v>0</v>
      </c>
      <c r="BO88" s="32">
        <v>0</v>
      </c>
      <c r="BP88" s="32">
        <v>0</v>
      </c>
      <c r="BQ88" s="32">
        <v>0</v>
      </c>
      <c r="BR88" s="32">
        <v>0</v>
      </c>
      <c r="BS88" s="32">
        <v>0</v>
      </c>
      <c r="BT88" s="32">
        <v>553</v>
      </c>
      <c r="BU88" s="32">
        <v>0</v>
      </c>
      <c r="BV88" s="33">
        <v>0</v>
      </c>
    </row>
    <row r="89" spans="1:74" ht="14.1" customHeight="1" x14ac:dyDescent="0.25">
      <c r="A89" s="23">
        <f t="shared" si="9"/>
        <v>76</v>
      </c>
      <c r="B89" s="155" t="s">
        <v>323</v>
      </c>
      <c r="C89" s="35">
        <v>14394</v>
      </c>
      <c r="D89" s="154" t="s">
        <v>44</v>
      </c>
      <c r="E89" s="27">
        <f t="shared" si="10"/>
        <v>419</v>
      </c>
      <c r="F89" s="27" t="e">
        <f>VLOOKUP(E89,Tab!$A$2:$B$255,2,TRUE)</f>
        <v>#N/A</v>
      </c>
      <c r="G89" s="28">
        <f t="shared" si="11"/>
        <v>454</v>
      </c>
      <c r="H89" s="28">
        <f t="shared" si="12"/>
        <v>450</v>
      </c>
      <c r="I89" s="28">
        <f t="shared" si="13"/>
        <v>435</v>
      </c>
      <c r="J89" s="28">
        <f t="shared" si="14"/>
        <v>419</v>
      </c>
      <c r="K89" s="28">
        <f t="shared" si="15"/>
        <v>404</v>
      </c>
      <c r="L89" s="29">
        <f t="shared" si="16"/>
        <v>2162</v>
      </c>
      <c r="M89" s="30">
        <f t="shared" si="17"/>
        <v>432.4</v>
      </c>
      <c r="N89" s="31"/>
      <c r="O89" s="32">
        <v>0</v>
      </c>
      <c r="P89" s="32">
        <v>0</v>
      </c>
      <c r="Q89" s="32">
        <v>0</v>
      </c>
      <c r="R89" s="32">
        <v>0</v>
      </c>
      <c r="S89" s="32">
        <v>0</v>
      </c>
      <c r="T89" s="32">
        <v>0</v>
      </c>
      <c r="U89" s="32">
        <v>0</v>
      </c>
      <c r="V89" s="32">
        <v>0</v>
      </c>
      <c r="W89" s="32">
        <v>0</v>
      </c>
      <c r="X89" s="32">
        <v>0</v>
      </c>
      <c r="Y89" s="32">
        <v>0</v>
      </c>
      <c r="Z89" s="32">
        <v>0</v>
      </c>
      <c r="AA89" s="32">
        <v>0</v>
      </c>
      <c r="AB89" s="32">
        <v>0</v>
      </c>
      <c r="AC89" s="32">
        <v>0</v>
      </c>
      <c r="AD89" s="32">
        <v>0</v>
      </c>
      <c r="AE89" s="32">
        <v>0</v>
      </c>
      <c r="AF89" s="32">
        <v>0</v>
      </c>
      <c r="AG89" s="32">
        <v>0</v>
      </c>
      <c r="AH89" s="32">
        <v>0</v>
      </c>
      <c r="AI89" s="32">
        <v>0</v>
      </c>
      <c r="AJ89" s="32">
        <v>0</v>
      </c>
      <c r="AK89" s="32">
        <v>0</v>
      </c>
      <c r="AL89" s="32">
        <v>0</v>
      </c>
      <c r="AM89" s="32">
        <v>0</v>
      </c>
      <c r="AN89" s="32">
        <v>0</v>
      </c>
      <c r="AO89" s="32">
        <v>0</v>
      </c>
      <c r="AP89" s="32">
        <v>0</v>
      </c>
      <c r="AQ89" s="32">
        <v>419</v>
      </c>
      <c r="AR89" s="32">
        <v>0</v>
      </c>
      <c r="AS89" s="32">
        <v>0</v>
      </c>
      <c r="AT89" s="32">
        <v>0</v>
      </c>
      <c r="AU89" s="32">
        <v>0</v>
      </c>
      <c r="AV89" s="32">
        <v>0</v>
      </c>
      <c r="AW89" s="32">
        <v>0</v>
      </c>
      <c r="AX89" s="32">
        <v>0</v>
      </c>
      <c r="AY89" s="32">
        <v>0</v>
      </c>
      <c r="AZ89" s="32">
        <v>0</v>
      </c>
      <c r="BA89" s="32">
        <v>0</v>
      </c>
      <c r="BB89" s="32">
        <v>0</v>
      </c>
      <c r="BC89" s="32">
        <v>0</v>
      </c>
      <c r="BD89" s="32">
        <v>0</v>
      </c>
      <c r="BE89" s="32">
        <v>0</v>
      </c>
      <c r="BF89" s="32">
        <v>0</v>
      </c>
      <c r="BG89" s="32">
        <v>435</v>
      </c>
      <c r="BH89" s="32">
        <v>0</v>
      </c>
      <c r="BI89" s="32">
        <v>0</v>
      </c>
      <c r="BJ89" s="32">
        <v>0</v>
      </c>
      <c r="BK89" s="32">
        <v>0</v>
      </c>
      <c r="BL89" s="32">
        <v>404</v>
      </c>
      <c r="BM89" s="32">
        <v>0</v>
      </c>
      <c r="BN89" s="32">
        <v>0</v>
      </c>
      <c r="BO89" s="32">
        <v>454</v>
      </c>
      <c r="BP89" s="32">
        <v>0</v>
      </c>
      <c r="BQ89" s="32">
        <v>0</v>
      </c>
      <c r="BR89" s="32">
        <v>0</v>
      </c>
      <c r="BS89" s="32">
        <v>0</v>
      </c>
      <c r="BT89" s="32">
        <v>450</v>
      </c>
      <c r="BU89" s="32">
        <v>0</v>
      </c>
      <c r="BV89" s="33">
        <v>0</v>
      </c>
    </row>
    <row r="90" spans="1:74" ht="14.1" customHeight="1" x14ac:dyDescent="0.25">
      <c r="A90" s="23">
        <f t="shared" si="9"/>
        <v>77</v>
      </c>
      <c r="B90" s="155" t="s">
        <v>80</v>
      </c>
      <c r="C90" s="35">
        <v>10</v>
      </c>
      <c r="D90" s="154" t="s">
        <v>44</v>
      </c>
      <c r="E90" s="27">
        <f t="shared" si="10"/>
        <v>539</v>
      </c>
      <c r="F90" s="27" t="str">
        <f>VLOOKUP(E90,Tab!$A$2:$B$255,2,TRUE)</f>
        <v>Não</v>
      </c>
      <c r="G90" s="28">
        <f t="shared" si="11"/>
        <v>542</v>
      </c>
      <c r="H90" s="28">
        <f t="shared" si="12"/>
        <v>539</v>
      </c>
      <c r="I90" s="28">
        <f t="shared" si="13"/>
        <v>533</v>
      </c>
      <c r="J90" s="28">
        <f t="shared" si="14"/>
        <v>529</v>
      </c>
      <c r="K90" s="28">
        <f t="shared" si="15"/>
        <v>0</v>
      </c>
      <c r="L90" s="29">
        <f t="shared" si="16"/>
        <v>2143</v>
      </c>
      <c r="M90" s="30">
        <f t="shared" si="17"/>
        <v>428.6</v>
      </c>
      <c r="N90" s="31"/>
      <c r="O90" s="32">
        <v>0</v>
      </c>
      <c r="P90" s="32">
        <v>0</v>
      </c>
      <c r="Q90" s="32">
        <v>0</v>
      </c>
      <c r="R90" s="32">
        <v>0</v>
      </c>
      <c r="S90" s="32">
        <v>0</v>
      </c>
      <c r="T90" s="32">
        <v>0</v>
      </c>
      <c r="U90" s="32">
        <v>529</v>
      </c>
      <c r="V90" s="32">
        <v>0</v>
      </c>
      <c r="W90" s="32">
        <v>0</v>
      </c>
      <c r="X90" s="32">
        <v>0</v>
      </c>
      <c r="Y90" s="32">
        <v>0</v>
      </c>
      <c r="Z90" s="32">
        <v>0</v>
      </c>
      <c r="AA90" s="32">
        <v>0</v>
      </c>
      <c r="AB90" s="32">
        <v>0</v>
      </c>
      <c r="AC90" s="32">
        <v>539</v>
      </c>
      <c r="AD90" s="32">
        <v>0</v>
      </c>
      <c r="AE90" s="32">
        <v>0</v>
      </c>
      <c r="AF90" s="32">
        <v>0</v>
      </c>
      <c r="AG90" s="32">
        <v>0</v>
      </c>
      <c r="AH90" s="32">
        <v>0</v>
      </c>
      <c r="AI90" s="32">
        <v>0</v>
      </c>
      <c r="AJ90" s="32">
        <v>533</v>
      </c>
      <c r="AK90" s="32">
        <v>0</v>
      </c>
      <c r="AL90" s="32">
        <v>0</v>
      </c>
      <c r="AM90" s="32">
        <v>0</v>
      </c>
      <c r="AN90" s="32">
        <v>0</v>
      </c>
      <c r="AO90" s="32">
        <v>0</v>
      </c>
      <c r="AP90" s="32">
        <v>0</v>
      </c>
      <c r="AQ90" s="32">
        <v>0</v>
      </c>
      <c r="AR90" s="32">
        <v>0</v>
      </c>
      <c r="AS90" s="32">
        <v>0</v>
      </c>
      <c r="AT90" s="32">
        <v>0</v>
      </c>
      <c r="AU90" s="32">
        <v>0</v>
      </c>
      <c r="AV90" s="32">
        <v>0</v>
      </c>
      <c r="AW90" s="32">
        <v>0</v>
      </c>
      <c r="AX90" s="32">
        <v>0</v>
      </c>
      <c r="AY90" s="32">
        <v>0</v>
      </c>
      <c r="AZ90" s="32">
        <v>0</v>
      </c>
      <c r="BA90" s="32">
        <v>0</v>
      </c>
      <c r="BB90" s="32">
        <v>0</v>
      </c>
      <c r="BC90" s="32">
        <v>0</v>
      </c>
      <c r="BD90" s="32">
        <v>0</v>
      </c>
      <c r="BE90" s="32">
        <v>0</v>
      </c>
      <c r="BF90" s="32">
        <v>0</v>
      </c>
      <c r="BG90" s="32">
        <v>0</v>
      </c>
      <c r="BH90" s="32">
        <v>0</v>
      </c>
      <c r="BI90" s="32">
        <v>0</v>
      </c>
      <c r="BJ90" s="32">
        <v>0</v>
      </c>
      <c r="BK90" s="32">
        <v>0</v>
      </c>
      <c r="BL90" s="32">
        <v>0</v>
      </c>
      <c r="BM90" s="32">
        <v>0</v>
      </c>
      <c r="BN90" s="32">
        <v>0</v>
      </c>
      <c r="BO90" s="32">
        <v>0</v>
      </c>
      <c r="BP90" s="32">
        <v>0</v>
      </c>
      <c r="BQ90" s="32">
        <v>0</v>
      </c>
      <c r="BR90" s="32">
        <v>0</v>
      </c>
      <c r="BS90" s="32">
        <v>0</v>
      </c>
      <c r="BT90" s="32">
        <v>542</v>
      </c>
      <c r="BU90" s="32">
        <v>0</v>
      </c>
      <c r="BV90" s="33">
        <v>0</v>
      </c>
    </row>
    <row r="91" spans="1:74" ht="14.1" customHeight="1" x14ac:dyDescent="0.25">
      <c r="A91" s="23">
        <f t="shared" si="9"/>
        <v>78</v>
      </c>
      <c r="B91" s="45" t="s">
        <v>45</v>
      </c>
      <c r="C91" s="35">
        <v>12652</v>
      </c>
      <c r="D91" s="156" t="s">
        <v>46</v>
      </c>
      <c r="E91" s="27">
        <f t="shared" si="10"/>
        <v>542</v>
      </c>
      <c r="F91" s="27" t="str">
        <f>VLOOKUP(E91,Tab!$A$2:$B$255,2,TRUE)</f>
        <v>Não</v>
      </c>
      <c r="G91" s="28">
        <f t="shared" si="11"/>
        <v>542</v>
      </c>
      <c r="H91" s="28">
        <f t="shared" si="12"/>
        <v>540</v>
      </c>
      <c r="I91" s="28">
        <f t="shared" si="13"/>
        <v>532</v>
      </c>
      <c r="J91" s="28">
        <f t="shared" si="14"/>
        <v>521</v>
      </c>
      <c r="K91" s="28">
        <f t="shared" si="15"/>
        <v>0</v>
      </c>
      <c r="L91" s="29">
        <f t="shared" si="16"/>
        <v>2135</v>
      </c>
      <c r="M91" s="30">
        <f t="shared" si="17"/>
        <v>427</v>
      </c>
      <c r="N91" s="31"/>
      <c r="O91" s="32">
        <v>0</v>
      </c>
      <c r="P91" s="32">
        <v>0</v>
      </c>
      <c r="Q91" s="32">
        <v>0</v>
      </c>
      <c r="R91" s="32">
        <v>0</v>
      </c>
      <c r="S91" s="32">
        <v>0</v>
      </c>
      <c r="T91" s="32">
        <v>532</v>
      </c>
      <c r="U91" s="32">
        <v>0</v>
      </c>
      <c r="V91" s="32">
        <v>0</v>
      </c>
      <c r="W91" s="32">
        <v>0</v>
      </c>
      <c r="X91" s="32">
        <v>0</v>
      </c>
      <c r="Y91" s="32">
        <v>0</v>
      </c>
      <c r="Z91" s="32">
        <v>0</v>
      </c>
      <c r="AA91" s="32">
        <v>0</v>
      </c>
      <c r="AB91" s="32">
        <v>0</v>
      </c>
      <c r="AC91" s="32">
        <v>0</v>
      </c>
      <c r="AD91" s="32">
        <v>0</v>
      </c>
      <c r="AE91" s="32">
        <v>0</v>
      </c>
      <c r="AF91" s="32">
        <v>0</v>
      </c>
      <c r="AG91" s="32">
        <v>542</v>
      </c>
      <c r="AH91" s="32">
        <v>0</v>
      </c>
      <c r="AI91" s="32">
        <v>0</v>
      </c>
      <c r="AJ91" s="32">
        <v>0</v>
      </c>
      <c r="AK91" s="32">
        <v>0</v>
      </c>
      <c r="AL91" s="32">
        <v>0</v>
      </c>
      <c r="AM91" s="32">
        <v>0</v>
      </c>
      <c r="AN91" s="32">
        <v>0</v>
      </c>
      <c r="AO91" s="32">
        <v>0</v>
      </c>
      <c r="AP91" s="32">
        <v>0</v>
      </c>
      <c r="AQ91" s="32">
        <v>0</v>
      </c>
      <c r="AR91" s="32">
        <v>0</v>
      </c>
      <c r="AS91" s="32">
        <v>0</v>
      </c>
      <c r="AT91" s="32">
        <v>0</v>
      </c>
      <c r="AU91" s="32">
        <v>0</v>
      </c>
      <c r="AV91" s="32">
        <v>0</v>
      </c>
      <c r="AW91" s="32">
        <v>0</v>
      </c>
      <c r="AX91" s="32">
        <v>0</v>
      </c>
      <c r="AY91" s="32">
        <v>0</v>
      </c>
      <c r="AZ91" s="32">
        <v>0</v>
      </c>
      <c r="BA91" s="32">
        <v>0</v>
      </c>
      <c r="BB91" s="32">
        <v>0</v>
      </c>
      <c r="BC91" s="32">
        <v>0</v>
      </c>
      <c r="BD91" s="32">
        <v>521</v>
      </c>
      <c r="BE91" s="32">
        <v>0</v>
      </c>
      <c r="BF91" s="32">
        <v>540</v>
      </c>
      <c r="BG91" s="32">
        <v>0</v>
      </c>
      <c r="BH91" s="32">
        <v>0</v>
      </c>
      <c r="BI91" s="32">
        <v>0</v>
      </c>
      <c r="BJ91" s="32">
        <v>0</v>
      </c>
      <c r="BK91" s="32">
        <v>0</v>
      </c>
      <c r="BL91" s="32">
        <v>0</v>
      </c>
      <c r="BM91" s="32">
        <v>0</v>
      </c>
      <c r="BN91" s="32">
        <v>0</v>
      </c>
      <c r="BO91" s="32">
        <v>0</v>
      </c>
      <c r="BP91" s="32">
        <v>0</v>
      </c>
      <c r="BQ91" s="32">
        <v>0</v>
      </c>
      <c r="BR91" s="32">
        <v>0</v>
      </c>
      <c r="BS91" s="32">
        <v>0</v>
      </c>
      <c r="BT91" s="32">
        <v>0</v>
      </c>
      <c r="BU91" s="32">
        <v>0</v>
      </c>
      <c r="BV91" s="33">
        <v>0</v>
      </c>
    </row>
    <row r="92" spans="1:74" ht="14.1" customHeight="1" x14ac:dyDescent="0.25">
      <c r="A92" s="23">
        <f t="shared" si="9"/>
        <v>79</v>
      </c>
      <c r="B92" s="41" t="s">
        <v>390</v>
      </c>
      <c r="C92" s="35">
        <v>14897</v>
      </c>
      <c r="D92" s="42" t="s">
        <v>26</v>
      </c>
      <c r="E92" s="27">
        <f t="shared" si="10"/>
        <v>0</v>
      </c>
      <c r="F92" s="27" t="e">
        <f>VLOOKUP(E92,Tab!$A$2:$B$255,2,TRUE)</f>
        <v>#N/A</v>
      </c>
      <c r="G92" s="28">
        <f t="shared" si="11"/>
        <v>542</v>
      </c>
      <c r="H92" s="28">
        <f t="shared" si="12"/>
        <v>535</v>
      </c>
      <c r="I92" s="28">
        <f t="shared" si="13"/>
        <v>528</v>
      </c>
      <c r="J92" s="28">
        <f t="shared" si="14"/>
        <v>528</v>
      </c>
      <c r="K92" s="28">
        <f t="shared" si="15"/>
        <v>0</v>
      </c>
      <c r="L92" s="29">
        <f t="shared" si="16"/>
        <v>2133</v>
      </c>
      <c r="M92" s="30">
        <f t="shared" si="17"/>
        <v>426.6</v>
      </c>
      <c r="N92" s="31"/>
      <c r="O92" s="32">
        <v>0</v>
      </c>
      <c r="P92" s="32">
        <v>0</v>
      </c>
      <c r="Q92" s="32">
        <v>0</v>
      </c>
      <c r="R92" s="32">
        <v>0</v>
      </c>
      <c r="S92" s="32">
        <v>0</v>
      </c>
      <c r="T92" s="32">
        <v>0</v>
      </c>
      <c r="U92" s="32">
        <v>0</v>
      </c>
      <c r="V92" s="32">
        <v>0</v>
      </c>
      <c r="W92" s="32">
        <v>0</v>
      </c>
      <c r="X92" s="32">
        <v>0</v>
      </c>
      <c r="Y92" s="32">
        <v>0</v>
      </c>
      <c r="Z92" s="32">
        <v>0</v>
      </c>
      <c r="AA92" s="32">
        <v>0</v>
      </c>
      <c r="AB92" s="32">
        <v>0</v>
      </c>
      <c r="AC92" s="32">
        <v>0</v>
      </c>
      <c r="AD92" s="32">
        <v>0</v>
      </c>
      <c r="AE92" s="32">
        <v>0</v>
      </c>
      <c r="AF92" s="32">
        <v>0</v>
      </c>
      <c r="AG92" s="32">
        <v>0</v>
      </c>
      <c r="AH92" s="32">
        <v>0</v>
      </c>
      <c r="AI92" s="32">
        <v>0</v>
      </c>
      <c r="AJ92" s="32">
        <v>0</v>
      </c>
      <c r="AK92" s="32">
        <v>0</v>
      </c>
      <c r="AL92" s="32">
        <v>0</v>
      </c>
      <c r="AM92" s="32">
        <v>0</v>
      </c>
      <c r="AN92" s="32">
        <v>0</v>
      </c>
      <c r="AO92" s="32">
        <v>0</v>
      </c>
      <c r="AP92" s="32">
        <v>0</v>
      </c>
      <c r="AQ92" s="32">
        <v>0</v>
      </c>
      <c r="AR92" s="32">
        <v>0</v>
      </c>
      <c r="AS92" s="32">
        <v>0</v>
      </c>
      <c r="AT92" s="32">
        <v>0</v>
      </c>
      <c r="AU92" s="32">
        <v>0</v>
      </c>
      <c r="AV92" s="32">
        <v>0</v>
      </c>
      <c r="AW92" s="32">
        <v>0</v>
      </c>
      <c r="AX92" s="32">
        <v>0</v>
      </c>
      <c r="AY92" s="32">
        <v>0</v>
      </c>
      <c r="AZ92" s="32">
        <v>0</v>
      </c>
      <c r="BA92" s="32">
        <v>0</v>
      </c>
      <c r="BB92" s="32">
        <v>0</v>
      </c>
      <c r="BC92" s="32">
        <v>0</v>
      </c>
      <c r="BD92" s="32">
        <v>0</v>
      </c>
      <c r="BE92" s="32">
        <v>0</v>
      </c>
      <c r="BF92" s="32">
        <v>0</v>
      </c>
      <c r="BG92" s="32">
        <v>528</v>
      </c>
      <c r="BH92" s="32">
        <v>0</v>
      </c>
      <c r="BI92" s="32">
        <v>0</v>
      </c>
      <c r="BJ92" s="32">
        <v>0</v>
      </c>
      <c r="BK92" s="32">
        <v>542</v>
      </c>
      <c r="BL92" s="32">
        <v>0</v>
      </c>
      <c r="BM92" s="32">
        <v>0</v>
      </c>
      <c r="BN92" s="32">
        <v>0</v>
      </c>
      <c r="BO92" s="32">
        <v>528</v>
      </c>
      <c r="BP92" s="32">
        <v>0</v>
      </c>
      <c r="BQ92" s="32">
        <v>0</v>
      </c>
      <c r="BR92" s="32">
        <v>0</v>
      </c>
      <c r="BS92" s="32">
        <v>0</v>
      </c>
      <c r="BT92" s="32">
        <v>535</v>
      </c>
      <c r="BU92" s="32">
        <v>0</v>
      </c>
      <c r="BV92" s="33">
        <v>0</v>
      </c>
    </row>
    <row r="93" spans="1:74" ht="14.1" customHeight="1" x14ac:dyDescent="0.25">
      <c r="A93" s="23">
        <f t="shared" si="9"/>
        <v>80</v>
      </c>
      <c r="B93" s="155" t="s">
        <v>488</v>
      </c>
      <c r="C93" s="35">
        <v>3918</v>
      </c>
      <c r="D93" s="154" t="s">
        <v>78</v>
      </c>
      <c r="E93" s="27">
        <f t="shared" si="10"/>
        <v>536</v>
      </c>
      <c r="F93" s="27" t="str">
        <f>VLOOKUP(E93,Tab!$A$2:$B$255,2,TRUE)</f>
        <v>Não</v>
      </c>
      <c r="G93" s="28">
        <f t="shared" si="11"/>
        <v>536</v>
      </c>
      <c r="H93" s="28">
        <f t="shared" si="12"/>
        <v>536</v>
      </c>
      <c r="I93" s="28">
        <f t="shared" si="13"/>
        <v>526</v>
      </c>
      <c r="J93" s="28">
        <f t="shared" si="14"/>
        <v>521</v>
      </c>
      <c r="K93" s="28">
        <f t="shared" si="15"/>
        <v>0</v>
      </c>
      <c r="L93" s="29">
        <f t="shared" si="16"/>
        <v>2119</v>
      </c>
      <c r="M93" s="30">
        <f t="shared" si="17"/>
        <v>423.8</v>
      </c>
      <c r="N93" s="31"/>
      <c r="O93" s="32">
        <v>0</v>
      </c>
      <c r="P93" s="32">
        <v>0</v>
      </c>
      <c r="Q93" s="32">
        <v>0</v>
      </c>
      <c r="R93" s="32">
        <v>0</v>
      </c>
      <c r="S93" s="32">
        <v>0</v>
      </c>
      <c r="T93" s="32">
        <v>526</v>
      </c>
      <c r="U93" s="32">
        <v>0</v>
      </c>
      <c r="V93" s="32">
        <v>0</v>
      </c>
      <c r="W93" s="32">
        <v>0</v>
      </c>
      <c r="X93" s="32">
        <v>0</v>
      </c>
      <c r="Y93" s="32">
        <v>0</v>
      </c>
      <c r="Z93" s="32">
        <v>0</v>
      </c>
      <c r="AA93" s="32">
        <v>0</v>
      </c>
      <c r="AB93" s="32">
        <v>0</v>
      </c>
      <c r="AC93" s="32">
        <v>0</v>
      </c>
      <c r="AD93" s="32">
        <v>0</v>
      </c>
      <c r="AE93" s="32">
        <v>0</v>
      </c>
      <c r="AF93" s="32">
        <v>0</v>
      </c>
      <c r="AG93" s="32">
        <v>536</v>
      </c>
      <c r="AH93" s="32">
        <v>0</v>
      </c>
      <c r="AI93" s="32">
        <v>0</v>
      </c>
      <c r="AJ93" s="32">
        <v>0</v>
      </c>
      <c r="AK93" s="32">
        <v>0</v>
      </c>
      <c r="AL93" s="32">
        <v>536</v>
      </c>
      <c r="AM93" s="32">
        <v>0</v>
      </c>
      <c r="AN93" s="32">
        <v>0</v>
      </c>
      <c r="AO93" s="32">
        <v>0</v>
      </c>
      <c r="AP93" s="32">
        <v>0</v>
      </c>
      <c r="AQ93" s="32">
        <v>0</v>
      </c>
      <c r="AR93" s="32">
        <v>0</v>
      </c>
      <c r="AS93" s="32">
        <v>0</v>
      </c>
      <c r="AT93" s="32">
        <v>0</v>
      </c>
      <c r="AU93" s="32">
        <v>0</v>
      </c>
      <c r="AV93" s="32">
        <v>0</v>
      </c>
      <c r="AW93" s="32">
        <v>0</v>
      </c>
      <c r="AX93" s="32">
        <v>0</v>
      </c>
      <c r="AY93" s="32">
        <v>521</v>
      </c>
      <c r="AZ93" s="32">
        <v>0</v>
      </c>
      <c r="BA93" s="32">
        <v>0</v>
      </c>
      <c r="BB93" s="32">
        <v>0</v>
      </c>
      <c r="BC93" s="32">
        <v>0</v>
      </c>
      <c r="BD93" s="32">
        <v>0</v>
      </c>
      <c r="BE93" s="32">
        <v>0</v>
      </c>
      <c r="BF93" s="32">
        <v>0</v>
      </c>
      <c r="BG93" s="32">
        <v>0</v>
      </c>
      <c r="BH93" s="32">
        <v>0</v>
      </c>
      <c r="BI93" s="32">
        <v>0</v>
      </c>
      <c r="BJ93" s="32">
        <v>0</v>
      </c>
      <c r="BK93" s="32">
        <v>0</v>
      </c>
      <c r="BL93" s="32">
        <v>0</v>
      </c>
      <c r="BM93" s="32">
        <v>0</v>
      </c>
      <c r="BN93" s="32">
        <v>0</v>
      </c>
      <c r="BO93" s="32">
        <v>0</v>
      </c>
      <c r="BP93" s="32">
        <v>0</v>
      </c>
      <c r="BQ93" s="32">
        <v>0</v>
      </c>
      <c r="BR93" s="32">
        <v>0</v>
      </c>
      <c r="BS93" s="32">
        <v>0</v>
      </c>
      <c r="BT93" s="32">
        <v>0</v>
      </c>
      <c r="BU93" s="32">
        <v>0</v>
      </c>
      <c r="BV93" s="33">
        <v>0</v>
      </c>
    </row>
    <row r="94" spans="1:74" ht="14.1" customHeight="1" x14ac:dyDescent="0.25">
      <c r="A94" s="23">
        <f t="shared" si="9"/>
        <v>81</v>
      </c>
      <c r="B94" s="41" t="s">
        <v>449</v>
      </c>
      <c r="C94" s="35">
        <v>9550</v>
      </c>
      <c r="D94" s="42" t="s">
        <v>24</v>
      </c>
      <c r="E94" s="27">
        <f t="shared" si="10"/>
        <v>522</v>
      </c>
      <c r="F94" s="27" t="str">
        <f>VLOOKUP(E94,Tab!$A$2:$B$255,2,TRUE)</f>
        <v>Não</v>
      </c>
      <c r="G94" s="28">
        <f t="shared" si="11"/>
        <v>522</v>
      </c>
      <c r="H94" s="28">
        <f t="shared" si="12"/>
        <v>521</v>
      </c>
      <c r="I94" s="28">
        <f t="shared" si="13"/>
        <v>509</v>
      </c>
      <c r="J94" s="28">
        <f t="shared" si="14"/>
        <v>506</v>
      </c>
      <c r="K94" s="28">
        <f t="shared" si="15"/>
        <v>0</v>
      </c>
      <c r="L94" s="29">
        <f t="shared" si="16"/>
        <v>2058</v>
      </c>
      <c r="M94" s="30">
        <f t="shared" si="17"/>
        <v>411.6</v>
      </c>
      <c r="N94" s="31"/>
      <c r="O94" s="32">
        <v>0</v>
      </c>
      <c r="P94" s="32">
        <v>0</v>
      </c>
      <c r="Q94" s="32">
        <v>0</v>
      </c>
      <c r="R94" s="32">
        <v>521</v>
      </c>
      <c r="S94" s="32">
        <v>0</v>
      </c>
      <c r="T94" s="32">
        <v>0</v>
      </c>
      <c r="U94" s="32">
        <v>506</v>
      </c>
      <c r="V94" s="32">
        <v>0</v>
      </c>
      <c r="W94" s="32">
        <v>0</v>
      </c>
      <c r="X94" s="32">
        <v>0</v>
      </c>
      <c r="Y94" s="32">
        <v>509</v>
      </c>
      <c r="Z94" s="32">
        <v>0</v>
      </c>
      <c r="AA94" s="32">
        <v>0</v>
      </c>
      <c r="AB94" s="32">
        <v>522</v>
      </c>
      <c r="AC94" s="32">
        <v>0</v>
      </c>
      <c r="AD94" s="32">
        <v>0</v>
      </c>
      <c r="AE94" s="32">
        <v>0</v>
      </c>
      <c r="AF94" s="32">
        <v>0</v>
      </c>
      <c r="AG94" s="32">
        <v>0</v>
      </c>
      <c r="AH94" s="32">
        <v>0</v>
      </c>
      <c r="AI94" s="32">
        <v>0</v>
      </c>
      <c r="AJ94" s="32">
        <v>0</v>
      </c>
      <c r="AK94" s="32">
        <v>0</v>
      </c>
      <c r="AL94" s="32">
        <v>0</v>
      </c>
      <c r="AM94" s="32">
        <v>0</v>
      </c>
      <c r="AN94" s="32">
        <v>0</v>
      </c>
      <c r="AO94" s="32">
        <v>0</v>
      </c>
      <c r="AP94" s="32">
        <v>0</v>
      </c>
      <c r="AQ94" s="32">
        <v>0</v>
      </c>
      <c r="AR94" s="32">
        <v>0</v>
      </c>
      <c r="AS94" s="32">
        <v>0</v>
      </c>
      <c r="AT94" s="32">
        <v>0</v>
      </c>
      <c r="AU94" s="32">
        <v>0</v>
      </c>
      <c r="AV94" s="32">
        <v>0</v>
      </c>
      <c r="AW94" s="32">
        <v>0</v>
      </c>
      <c r="AX94" s="32">
        <v>0</v>
      </c>
      <c r="AY94" s="32">
        <v>0</v>
      </c>
      <c r="AZ94" s="32">
        <v>0</v>
      </c>
      <c r="BA94" s="32">
        <v>0</v>
      </c>
      <c r="BB94" s="32">
        <v>0</v>
      </c>
      <c r="BC94" s="32">
        <v>0</v>
      </c>
      <c r="BD94" s="32">
        <v>0</v>
      </c>
      <c r="BE94" s="32">
        <v>0</v>
      </c>
      <c r="BF94" s="32">
        <v>0</v>
      </c>
      <c r="BG94" s="32">
        <v>0</v>
      </c>
      <c r="BH94" s="32">
        <v>0</v>
      </c>
      <c r="BI94" s="32">
        <v>0</v>
      </c>
      <c r="BJ94" s="32">
        <v>0</v>
      </c>
      <c r="BK94" s="32">
        <v>0</v>
      </c>
      <c r="BL94" s="32">
        <v>0</v>
      </c>
      <c r="BM94" s="32">
        <v>0</v>
      </c>
      <c r="BN94" s="32">
        <v>0</v>
      </c>
      <c r="BO94" s="32">
        <v>0</v>
      </c>
      <c r="BP94" s="32">
        <v>0</v>
      </c>
      <c r="BQ94" s="32">
        <v>0</v>
      </c>
      <c r="BR94" s="32">
        <v>0</v>
      </c>
      <c r="BS94" s="32">
        <v>0</v>
      </c>
      <c r="BT94" s="32">
        <v>0</v>
      </c>
      <c r="BU94" s="32">
        <v>0</v>
      </c>
      <c r="BV94" s="33">
        <v>0</v>
      </c>
    </row>
    <row r="95" spans="1:74" ht="14.1" customHeight="1" x14ac:dyDescent="0.25">
      <c r="A95" s="23">
        <f t="shared" si="9"/>
        <v>82</v>
      </c>
      <c r="B95" s="41" t="s">
        <v>162</v>
      </c>
      <c r="C95" s="35">
        <v>14194</v>
      </c>
      <c r="D95" s="42" t="s">
        <v>163</v>
      </c>
      <c r="E95" s="27">
        <f t="shared" si="10"/>
        <v>528</v>
      </c>
      <c r="F95" s="27" t="str">
        <f>VLOOKUP(E95,Tab!$A$2:$B$255,2,TRUE)</f>
        <v>Não</v>
      </c>
      <c r="G95" s="28">
        <f t="shared" si="11"/>
        <v>528</v>
      </c>
      <c r="H95" s="28">
        <f t="shared" si="12"/>
        <v>517</v>
      </c>
      <c r="I95" s="28">
        <f t="shared" si="13"/>
        <v>508</v>
      </c>
      <c r="J95" s="28">
        <f t="shared" si="14"/>
        <v>496</v>
      </c>
      <c r="K95" s="28">
        <f t="shared" si="15"/>
        <v>0</v>
      </c>
      <c r="L95" s="29">
        <f t="shared" si="16"/>
        <v>2049</v>
      </c>
      <c r="M95" s="30">
        <f t="shared" si="17"/>
        <v>409.8</v>
      </c>
      <c r="N95" s="31"/>
      <c r="O95" s="32">
        <v>0</v>
      </c>
      <c r="P95" s="32">
        <v>0</v>
      </c>
      <c r="Q95" s="32">
        <v>0</v>
      </c>
      <c r="R95" s="32">
        <v>0</v>
      </c>
      <c r="S95" s="32">
        <v>0</v>
      </c>
      <c r="T95" s="32">
        <v>0</v>
      </c>
      <c r="U95" s="32">
        <v>0</v>
      </c>
      <c r="V95" s="32">
        <v>0</v>
      </c>
      <c r="W95" s="32">
        <v>508</v>
      </c>
      <c r="X95" s="32">
        <v>0</v>
      </c>
      <c r="Y95" s="32">
        <v>0</v>
      </c>
      <c r="Z95" s="32">
        <v>0</v>
      </c>
      <c r="AA95" s="32">
        <v>0</v>
      </c>
      <c r="AB95" s="32">
        <v>0</v>
      </c>
      <c r="AC95" s="32">
        <v>0</v>
      </c>
      <c r="AD95" s="32">
        <v>0</v>
      </c>
      <c r="AE95" s="32">
        <v>0</v>
      </c>
      <c r="AF95" s="32">
        <v>0</v>
      </c>
      <c r="AG95" s="32">
        <v>0</v>
      </c>
      <c r="AH95" s="32">
        <v>0</v>
      </c>
      <c r="AI95" s="32">
        <v>0</v>
      </c>
      <c r="AJ95" s="32">
        <v>0</v>
      </c>
      <c r="AK95" s="32">
        <v>0</v>
      </c>
      <c r="AL95" s="32">
        <v>0</v>
      </c>
      <c r="AM95" s="32">
        <v>0</v>
      </c>
      <c r="AN95" s="32">
        <v>0</v>
      </c>
      <c r="AO95" s="32">
        <v>0</v>
      </c>
      <c r="AP95" s="32">
        <v>0</v>
      </c>
      <c r="AQ95" s="32">
        <v>0</v>
      </c>
      <c r="AR95" s="32">
        <v>0</v>
      </c>
      <c r="AS95" s="32">
        <v>0</v>
      </c>
      <c r="AT95" s="32">
        <v>0</v>
      </c>
      <c r="AU95" s="32">
        <v>0</v>
      </c>
      <c r="AV95" s="32">
        <v>0</v>
      </c>
      <c r="AW95" s="32">
        <v>0</v>
      </c>
      <c r="AX95" s="32">
        <v>0</v>
      </c>
      <c r="AY95" s="32">
        <v>0</v>
      </c>
      <c r="AZ95" s="32">
        <v>496</v>
      </c>
      <c r="BA95" s="32">
        <v>0</v>
      </c>
      <c r="BB95" s="32">
        <v>0</v>
      </c>
      <c r="BC95" s="32">
        <v>517</v>
      </c>
      <c r="BD95" s="32">
        <v>528</v>
      </c>
      <c r="BE95" s="32">
        <v>0</v>
      </c>
      <c r="BF95" s="32">
        <v>0</v>
      </c>
      <c r="BG95" s="32">
        <v>0</v>
      </c>
      <c r="BH95" s="32">
        <v>0</v>
      </c>
      <c r="BI95" s="32">
        <v>0</v>
      </c>
      <c r="BJ95" s="32">
        <v>0</v>
      </c>
      <c r="BK95" s="32">
        <v>0</v>
      </c>
      <c r="BL95" s="32">
        <v>0</v>
      </c>
      <c r="BM95" s="32">
        <v>0</v>
      </c>
      <c r="BN95" s="32">
        <v>0</v>
      </c>
      <c r="BO95" s="32">
        <v>0</v>
      </c>
      <c r="BP95" s="32">
        <v>0</v>
      </c>
      <c r="BQ95" s="32">
        <v>0</v>
      </c>
      <c r="BR95" s="32">
        <v>0</v>
      </c>
      <c r="BS95" s="32">
        <v>0</v>
      </c>
      <c r="BT95" s="32">
        <v>0</v>
      </c>
      <c r="BU95" s="32">
        <v>0</v>
      </c>
      <c r="BV95" s="33">
        <v>0</v>
      </c>
    </row>
    <row r="96" spans="1:74" ht="14.1" customHeight="1" x14ac:dyDescent="0.25">
      <c r="A96" s="23">
        <f t="shared" si="9"/>
        <v>83</v>
      </c>
      <c r="B96" s="41" t="s">
        <v>419</v>
      </c>
      <c r="C96" s="35">
        <v>12347</v>
      </c>
      <c r="D96" s="42" t="s">
        <v>81</v>
      </c>
      <c r="E96" s="27">
        <f t="shared" si="10"/>
        <v>540</v>
      </c>
      <c r="F96" s="27" t="str">
        <f>VLOOKUP(E96,Tab!$A$2:$B$255,2,TRUE)</f>
        <v>Não</v>
      </c>
      <c r="G96" s="28">
        <f t="shared" si="11"/>
        <v>540</v>
      </c>
      <c r="H96" s="28">
        <f t="shared" si="12"/>
        <v>520</v>
      </c>
      <c r="I96" s="28">
        <f t="shared" si="13"/>
        <v>493</v>
      </c>
      <c r="J96" s="28">
        <f t="shared" si="14"/>
        <v>482</v>
      </c>
      <c r="K96" s="28">
        <f t="shared" si="15"/>
        <v>0</v>
      </c>
      <c r="L96" s="29">
        <f t="shared" si="16"/>
        <v>2035</v>
      </c>
      <c r="M96" s="30">
        <f t="shared" si="17"/>
        <v>407</v>
      </c>
      <c r="N96" s="31"/>
      <c r="O96" s="32">
        <v>0</v>
      </c>
      <c r="P96" s="32">
        <v>0</v>
      </c>
      <c r="Q96" s="32">
        <v>0</v>
      </c>
      <c r="R96" s="32">
        <v>0</v>
      </c>
      <c r="S96" s="32">
        <v>0</v>
      </c>
      <c r="T96" s="32">
        <v>0</v>
      </c>
      <c r="U96" s="32">
        <v>0</v>
      </c>
      <c r="V96" s="32">
        <v>0</v>
      </c>
      <c r="W96" s="32">
        <v>0</v>
      </c>
      <c r="X96" s="32">
        <v>0</v>
      </c>
      <c r="Y96" s="32">
        <v>0</v>
      </c>
      <c r="Z96" s="32">
        <v>0</v>
      </c>
      <c r="AA96" s="32">
        <v>0</v>
      </c>
      <c r="AB96" s="32">
        <v>0</v>
      </c>
      <c r="AC96" s="32">
        <v>520</v>
      </c>
      <c r="AD96" s="32">
        <v>0</v>
      </c>
      <c r="AE96" s="32">
        <v>0</v>
      </c>
      <c r="AF96" s="32">
        <v>0</v>
      </c>
      <c r="AG96" s="32">
        <v>0</v>
      </c>
      <c r="AH96" s="32">
        <v>0</v>
      </c>
      <c r="AI96" s="32">
        <v>0</v>
      </c>
      <c r="AJ96" s="32">
        <v>540</v>
      </c>
      <c r="AK96" s="32">
        <v>0</v>
      </c>
      <c r="AL96" s="32">
        <v>0</v>
      </c>
      <c r="AM96" s="32">
        <v>0</v>
      </c>
      <c r="AN96" s="32">
        <v>0</v>
      </c>
      <c r="AO96" s="32">
        <v>0</v>
      </c>
      <c r="AP96" s="32">
        <v>0</v>
      </c>
      <c r="AQ96" s="32">
        <v>0</v>
      </c>
      <c r="AR96" s="32">
        <v>0</v>
      </c>
      <c r="AS96" s="32">
        <v>0</v>
      </c>
      <c r="AT96" s="32">
        <v>0</v>
      </c>
      <c r="AU96" s="32">
        <v>0</v>
      </c>
      <c r="AV96" s="32">
        <v>0</v>
      </c>
      <c r="AW96" s="32">
        <v>0</v>
      </c>
      <c r="AX96" s="32">
        <v>0</v>
      </c>
      <c r="AY96" s="32">
        <v>0</v>
      </c>
      <c r="AZ96" s="32">
        <v>0</v>
      </c>
      <c r="BA96" s="32">
        <v>0</v>
      </c>
      <c r="BB96" s="32">
        <v>0</v>
      </c>
      <c r="BC96" s="32">
        <v>0</v>
      </c>
      <c r="BD96" s="32">
        <v>0</v>
      </c>
      <c r="BE96" s="32">
        <v>0</v>
      </c>
      <c r="BF96" s="32">
        <v>0</v>
      </c>
      <c r="BG96" s="32">
        <v>482</v>
      </c>
      <c r="BH96" s="32">
        <v>0</v>
      </c>
      <c r="BI96" s="32">
        <v>0</v>
      </c>
      <c r="BJ96" s="32">
        <v>0</v>
      </c>
      <c r="BK96" s="32">
        <v>0</v>
      </c>
      <c r="BL96" s="32">
        <v>493</v>
      </c>
      <c r="BM96" s="32">
        <v>0</v>
      </c>
      <c r="BN96" s="32">
        <v>0</v>
      </c>
      <c r="BO96" s="32">
        <v>0</v>
      </c>
      <c r="BP96" s="32">
        <v>0</v>
      </c>
      <c r="BQ96" s="32">
        <v>0</v>
      </c>
      <c r="BR96" s="32">
        <v>0</v>
      </c>
      <c r="BS96" s="32">
        <v>0</v>
      </c>
      <c r="BT96" s="32">
        <v>0</v>
      </c>
      <c r="BU96" s="32">
        <v>0</v>
      </c>
      <c r="BV96" s="33">
        <v>0</v>
      </c>
    </row>
    <row r="97" spans="1:74" ht="14.1" customHeight="1" x14ac:dyDescent="0.25">
      <c r="A97" s="23">
        <f t="shared" si="9"/>
        <v>84</v>
      </c>
      <c r="B97" s="155" t="s">
        <v>481</v>
      </c>
      <c r="C97" s="35">
        <v>14195</v>
      </c>
      <c r="D97" s="154" t="s">
        <v>163</v>
      </c>
      <c r="E97" s="27">
        <f t="shared" si="10"/>
        <v>530</v>
      </c>
      <c r="F97" s="27" t="str">
        <f>VLOOKUP(E97,Tab!$A$2:$B$255,2,TRUE)</f>
        <v>Não</v>
      </c>
      <c r="G97" s="28">
        <f t="shared" si="11"/>
        <v>530</v>
      </c>
      <c r="H97" s="28">
        <f t="shared" si="12"/>
        <v>507</v>
      </c>
      <c r="I97" s="28">
        <f t="shared" si="13"/>
        <v>478</v>
      </c>
      <c r="J97" s="28">
        <f t="shared" si="14"/>
        <v>478</v>
      </c>
      <c r="K97" s="28">
        <f t="shared" si="15"/>
        <v>0</v>
      </c>
      <c r="L97" s="29">
        <f t="shared" si="16"/>
        <v>1993</v>
      </c>
      <c r="M97" s="30">
        <f t="shared" si="17"/>
        <v>398.6</v>
      </c>
      <c r="N97" s="31"/>
      <c r="O97" s="32">
        <v>0</v>
      </c>
      <c r="P97" s="32">
        <v>0</v>
      </c>
      <c r="Q97" s="32">
        <v>0</v>
      </c>
      <c r="R97" s="32">
        <v>0</v>
      </c>
      <c r="S97" s="32">
        <v>0</v>
      </c>
      <c r="T97" s="32">
        <v>0</v>
      </c>
      <c r="U97" s="32">
        <v>0</v>
      </c>
      <c r="V97" s="32">
        <v>0</v>
      </c>
      <c r="W97" s="32">
        <v>530</v>
      </c>
      <c r="X97" s="32">
        <v>0</v>
      </c>
      <c r="Y97" s="32">
        <v>0</v>
      </c>
      <c r="Z97" s="32">
        <v>0</v>
      </c>
      <c r="AA97" s="32">
        <v>0</v>
      </c>
      <c r="AB97" s="32">
        <v>0</v>
      </c>
      <c r="AC97" s="32">
        <v>0</v>
      </c>
      <c r="AD97" s="32">
        <v>0</v>
      </c>
      <c r="AE97" s="32">
        <v>0</v>
      </c>
      <c r="AF97" s="32">
        <v>0</v>
      </c>
      <c r="AG97" s="32">
        <v>0</v>
      </c>
      <c r="AH97" s="32">
        <v>0</v>
      </c>
      <c r="AI97" s="32">
        <v>0</v>
      </c>
      <c r="AJ97" s="32">
        <v>0</v>
      </c>
      <c r="AK97" s="32">
        <v>0</v>
      </c>
      <c r="AL97" s="32">
        <v>0</v>
      </c>
      <c r="AM97" s="32">
        <v>0</v>
      </c>
      <c r="AN97" s="32">
        <v>0</v>
      </c>
      <c r="AO97" s="32">
        <v>0</v>
      </c>
      <c r="AP97" s="32">
        <v>0</v>
      </c>
      <c r="AQ97" s="32">
        <v>0</v>
      </c>
      <c r="AR97" s="32">
        <v>0</v>
      </c>
      <c r="AS97" s="32">
        <v>0</v>
      </c>
      <c r="AT97" s="32">
        <v>0</v>
      </c>
      <c r="AU97" s="32">
        <v>0</v>
      </c>
      <c r="AV97" s="32">
        <v>0</v>
      </c>
      <c r="AW97" s="32">
        <v>0</v>
      </c>
      <c r="AX97" s="32">
        <v>0</v>
      </c>
      <c r="AY97" s="32">
        <v>0</v>
      </c>
      <c r="AZ97" s="32">
        <v>478</v>
      </c>
      <c r="BA97" s="32">
        <v>0</v>
      </c>
      <c r="BB97" s="32">
        <v>0</v>
      </c>
      <c r="BC97" s="32">
        <v>507</v>
      </c>
      <c r="BD97" s="32">
        <v>478</v>
      </c>
      <c r="BE97" s="32">
        <v>0</v>
      </c>
      <c r="BF97" s="32">
        <v>0</v>
      </c>
      <c r="BG97" s="32">
        <v>0</v>
      </c>
      <c r="BH97" s="32">
        <v>0</v>
      </c>
      <c r="BI97" s="32">
        <v>0</v>
      </c>
      <c r="BJ97" s="32">
        <v>0</v>
      </c>
      <c r="BK97" s="32">
        <v>0</v>
      </c>
      <c r="BL97" s="32">
        <v>0</v>
      </c>
      <c r="BM97" s="32">
        <v>0</v>
      </c>
      <c r="BN97" s="32">
        <v>0</v>
      </c>
      <c r="BO97" s="32">
        <v>0</v>
      </c>
      <c r="BP97" s="32">
        <v>0</v>
      </c>
      <c r="BQ97" s="32">
        <v>0</v>
      </c>
      <c r="BR97" s="32">
        <v>0</v>
      </c>
      <c r="BS97" s="32">
        <v>0</v>
      </c>
      <c r="BT97" s="32">
        <v>0</v>
      </c>
      <c r="BU97" s="32">
        <v>0</v>
      </c>
      <c r="BV97" s="33">
        <v>0</v>
      </c>
    </row>
    <row r="98" spans="1:74" ht="14.1" customHeight="1" x14ac:dyDescent="0.25">
      <c r="A98" s="23">
        <f t="shared" si="9"/>
        <v>85</v>
      </c>
      <c r="B98" s="41" t="s">
        <v>415</v>
      </c>
      <c r="C98" s="35">
        <v>14207</v>
      </c>
      <c r="D98" s="42" t="s">
        <v>26</v>
      </c>
      <c r="E98" s="27">
        <f t="shared" si="10"/>
        <v>496</v>
      </c>
      <c r="F98" s="27" t="e">
        <f>VLOOKUP(E98,Tab!$A$2:$B$255,2,TRUE)</f>
        <v>#N/A</v>
      </c>
      <c r="G98" s="28">
        <f t="shared" si="11"/>
        <v>509</v>
      </c>
      <c r="H98" s="28">
        <f t="shared" si="12"/>
        <v>503</v>
      </c>
      <c r="I98" s="28">
        <f t="shared" si="13"/>
        <v>496</v>
      </c>
      <c r="J98" s="28">
        <f t="shared" si="14"/>
        <v>475</v>
      </c>
      <c r="K98" s="28">
        <f t="shared" si="15"/>
        <v>0</v>
      </c>
      <c r="L98" s="29">
        <f t="shared" si="16"/>
        <v>1983</v>
      </c>
      <c r="M98" s="30">
        <f t="shared" si="17"/>
        <v>396.6</v>
      </c>
      <c r="N98" s="31"/>
      <c r="O98" s="32">
        <v>0</v>
      </c>
      <c r="P98" s="32">
        <v>0</v>
      </c>
      <c r="Q98" s="32">
        <v>0</v>
      </c>
      <c r="R98" s="32">
        <v>0</v>
      </c>
      <c r="S98" s="32">
        <v>0</v>
      </c>
      <c r="T98" s="32">
        <v>0</v>
      </c>
      <c r="U98" s="32">
        <v>496</v>
      </c>
      <c r="V98" s="32">
        <v>0</v>
      </c>
      <c r="W98" s="32">
        <v>0</v>
      </c>
      <c r="X98" s="32">
        <v>0</v>
      </c>
      <c r="Y98" s="32">
        <v>0</v>
      </c>
      <c r="Z98" s="32">
        <v>0</v>
      </c>
      <c r="AA98" s="32">
        <v>0</v>
      </c>
      <c r="AB98" s="32">
        <v>0</v>
      </c>
      <c r="AC98" s="32">
        <v>475</v>
      </c>
      <c r="AD98" s="32">
        <v>0</v>
      </c>
      <c r="AE98" s="32">
        <v>0</v>
      </c>
      <c r="AF98" s="32">
        <v>0</v>
      </c>
      <c r="AG98" s="32">
        <v>0</v>
      </c>
      <c r="AH98" s="32">
        <v>0</v>
      </c>
      <c r="AI98" s="32">
        <v>0</v>
      </c>
      <c r="AJ98" s="32">
        <v>0</v>
      </c>
      <c r="AK98" s="32">
        <v>0</v>
      </c>
      <c r="AL98" s="32">
        <v>0</v>
      </c>
      <c r="AM98" s="32">
        <v>0</v>
      </c>
      <c r="AN98" s="32">
        <v>0</v>
      </c>
      <c r="AO98" s="32">
        <v>0</v>
      </c>
      <c r="AP98" s="32">
        <v>0</v>
      </c>
      <c r="AQ98" s="32">
        <v>0</v>
      </c>
      <c r="AR98" s="32">
        <v>0</v>
      </c>
      <c r="AS98" s="32">
        <v>0</v>
      </c>
      <c r="AT98" s="32">
        <v>0</v>
      </c>
      <c r="AU98" s="32">
        <v>0</v>
      </c>
      <c r="AV98" s="32">
        <v>0</v>
      </c>
      <c r="AW98" s="32">
        <v>0</v>
      </c>
      <c r="AX98" s="32">
        <v>0</v>
      </c>
      <c r="AY98" s="32">
        <v>0</v>
      </c>
      <c r="AZ98" s="32">
        <v>0</v>
      </c>
      <c r="BA98" s="32">
        <v>0</v>
      </c>
      <c r="BB98" s="32">
        <v>0</v>
      </c>
      <c r="BC98" s="32">
        <v>0</v>
      </c>
      <c r="BD98" s="32">
        <v>0</v>
      </c>
      <c r="BE98" s="32">
        <v>0</v>
      </c>
      <c r="BF98" s="32">
        <v>0</v>
      </c>
      <c r="BG98" s="32">
        <v>0</v>
      </c>
      <c r="BH98" s="32">
        <v>0</v>
      </c>
      <c r="BI98" s="32">
        <v>0</v>
      </c>
      <c r="BJ98" s="32">
        <v>0</v>
      </c>
      <c r="BK98" s="32">
        <v>509</v>
      </c>
      <c r="BL98" s="32">
        <v>503</v>
      </c>
      <c r="BM98" s="32">
        <v>0</v>
      </c>
      <c r="BN98" s="32">
        <v>0</v>
      </c>
      <c r="BO98" s="32">
        <v>0</v>
      </c>
      <c r="BP98" s="32">
        <v>0</v>
      </c>
      <c r="BQ98" s="32">
        <v>0</v>
      </c>
      <c r="BR98" s="32">
        <v>0</v>
      </c>
      <c r="BS98" s="32">
        <v>0</v>
      </c>
      <c r="BT98" s="32">
        <v>0</v>
      </c>
      <c r="BU98" s="32">
        <v>0</v>
      </c>
      <c r="BV98" s="33">
        <v>0</v>
      </c>
    </row>
    <row r="99" spans="1:74" ht="14.1" customHeight="1" x14ac:dyDescent="0.25">
      <c r="A99" s="23">
        <f t="shared" si="9"/>
        <v>86</v>
      </c>
      <c r="B99" s="45" t="s">
        <v>122</v>
      </c>
      <c r="C99" s="35">
        <v>2121</v>
      </c>
      <c r="D99" s="156" t="s">
        <v>46</v>
      </c>
      <c r="E99" s="27">
        <f t="shared" si="10"/>
        <v>491</v>
      </c>
      <c r="F99" s="27" t="e">
        <f>VLOOKUP(E99,Tab!$A$2:$B$255,2,TRUE)</f>
        <v>#N/A</v>
      </c>
      <c r="G99" s="28">
        <f t="shared" si="11"/>
        <v>495</v>
      </c>
      <c r="H99" s="28">
        <f t="shared" si="12"/>
        <v>491</v>
      </c>
      <c r="I99" s="28">
        <f t="shared" si="13"/>
        <v>485</v>
      </c>
      <c r="J99" s="28">
        <f t="shared" si="14"/>
        <v>482</v>
      </c>
      <c r="K99" s="28">
        <f t="shared" si="15"/>
        <v>0</v>
      </c>
      <c r="L99" s="29">
        <f t="shared" si="16"/>
        <v>1953</v>
      </c>
      <c r="M99" s="30">
        <f t="shared" si="17"/>
        <v>390.6</v>
      </c>
      <c r="N99" s="31"/>
      <c r="O99" s="32">
        <v>491</v>
      </c>
      <c r="P99" s="32">
        <v>0</v>
      </c>
      <c r="Q99" s="32">
        <v>0</v>
      </c>
      <c r="R99" s="32">
        <v>0</v>
      </c>
      <c r="S99" s="32">
        <v>0</v>
      </c>
      <c r="T99" s="32">
        <v>0</v>
      </c>
      <c r="U99" s="32">
        <v>0</v>
      </c>
      <c r="V99" s="32">
        <v>0</v>
      </c>
      <c r="W99" s="32">
        <v>0</v>
      </c>
      <c r="X99" s="32">
        <v>0</v>
      </c>
      <c r="Y99" s="32">
        <v>0</v>
      </c>
      <c r="Z99" s="32">
        <v>0</v>
      </c>
      <c r="AA99" s="32">
        <v>0</v>
      </c>
      <c r="AB99" s="32">
        <v>0</v>
      </c>
      <c r="AC99" s="32">
        <v>0</v>
      </c>
      <c r="AD99" s="32">
        <v>0</v>
      </c>
      <c r="AE99" s="32">
        <v>0</v>
      </c>
      <c r="AF99" s="32">
        <v>0</v>
      </c>
      <c r="AG99" s="32">
        <v>0</v>
      </c>
      <c r="AH99" s="32">
        <v>0</v>
      </c>
      <c r="AI99" s="32">
        <v>0</v>
      </c>
      <c r="AJ99" s="32">
        <v>0</v>
      </c>
      <c r="AK99" s="32">
        <v>0</v>
      </c>
      <c r="AL99" s="32">
        <v>0</v>
      </c>
      <c r="AM99" s="32">
        <v>0</v>
      </c>
      <c r="AN99" s="32">
        <v>0</v>
      </c>
      <c r="AO99" s="32">
        <v>0</v>
      </c>
      <c r="AP99" s="32">
        <v>0</v>
      </c>
      <c r="AQ99" s="32">
        <v>0</v>
      </c>
      <c r="AR99" s="32">
        <v>0</v>
      </c>
      <c r="AS99" s="32">
        <v>0</v>
      </c>
      <c r="AT99" s="32">
        <v>0</v>
      </c>
      <c r="AU99" s="32">
        <v>0</v>
      </c>
      <c r="AV99" s="32">
        <v>0</v>
      </c>
      <c r="AW99" s="32">
        <v>0</v>
      </c>
      <c r="AX99" s="32">
        <v>0</v>
      </c>
      <c r="AY99" s="32">
        <v>0</v>
      </c>
      <c r="AZ99" s="32">
        <v>0</v>
      </c>
      <c r="BA99" s="32">
        <v>0</v>
      </c>
      <c r="BB99" s="32">
        <v>0</v>
      </c>
      <c r="BC99" s="32">
        <v>0</v>
      </c>
      <c r="BD99" s="32">
        <v>0</v>
      </c>
      <c r="BE99" s="32">
        <v>0</v>
      </c>
      <c r="BF99" s="32">
        <v>0</v>
      </c>
      <c r="BG99" s="32">
        <v>0</v>
      </c>
      <c r="BH99" s="32">
        <v>495</v>
      </c>
      <c r="BI99" s="32">
        <v>0</v>
      </c>
      <c r="BJ99" s="32">
        <v>0</v>
      </c>
      <c r="BK99" s="32">
        <v>0</v>
      </c>
      <c r="BL99" s="32">
        <v>0</v>
      </c>
      <c r="BM99" s="32">
        <v>0</v>
      </c>
      <c r="BN99" s="32">
        <v>482</v>
      </c>
      <c r="BO99" s="32">
        <v>0</v>
      </c>
      <c r="BP99" s="32">
        <v>0</v>
      </c>
      <c r="BQ99" s="32">
        <v>0</v>
      </c>
      <c r="BR99" s="32">
        <v>0</v>
      </c>
      <c r="BS99" s="32">
        <v>0</v>
      </c>
      <c r="BT99" s="32">
        <v>0</v>
      </c>
      <c r="BU99" s="32">
        <v>485</v>
      </c>
      <c r="BV99" s="33">
        <v>0</v>
      </c>
    </row>
    <row r="100" spans="1:74" ht="14.1" customHeight="1" x14ac:dyDescent="0.25">
      <c r="A100" s="23">
        <f t="shared" si="9"/>
        <v>87</v>
      </c>
      <c r="B100" s="155" t="s">
        <v>277</v>
      </c>
      <c r="C100" s="35">
        <v>14776</v>
      </c>
      <c r="D100" s="154" t="s">
        <v>44</v>
      </c>
      <c r="E100" s="27">
        <f t="shared" si="10"/>
        <v>484</v>
      </c>
      <c r="F100" s="27" t="e">
        <f>VLOOKUP(E100,Tab!$A$2:$B$255,2,TRUE)</f>
        <v>#N/A</v>
      </c>
      <c r="G100" s="28">
        <f t="shared" si="11"/>
        <v>489</v>
      </c>
      <c r="H100" s="28">
        <f t="shared" si="12"/>
        <v>484</v>
      </c>
      <c r="I100" s="28">
        <f t="shared" si="13"/>
        <v>480</v>
      </c>
      <c r="J100" s="28">
        <f t="shared" si="14"/>
        <v>474</v>
      </c>
      <c r="K100" s="28">
        <f t="shared" si="15"/>
        <v>0</v>
      </c>
      <c r="L100" s="29">
        <f t="shared" si="16"/>
        <v>1927</v>
      </c>
      <c r="M100" s="30">
        <f t="shared" si="17"/>
        <v>385.4</v>
      </c>
      <c r="N100" s="31"/>
      <c r="O100" s="32">
        <v>0</v>
      </c>
      <c r="P100" s="32">
        <v>0</v>
      </c>
      <c r="Q100" s="32">
        <v>0</v>
      </c>
      <c r="R100" s="32">
        <v>0</v>
      </c>
      <c r="S100" s="32">
        <v>0</v>
      </c>
      <c r="T100" s="32">
        <v>0</v>
      </c>
      <c r="U100" s="32">
        <v>484</v>
      </c>
      <c r="V100" s="32">
        <v>0</v>
      </c>
      <c r="W100" s="32">
        <v>0</v>
      </c>
      <c r="X100" s="32">
        <v>0</v>
      </c>
      <c r="Y100" s="32">
        <v>0</v>
      </c>
      <c r="Z100" s="32">
        <v>0</v>
      </c>
      <c r="AA100" s="32">
        <v>0</v>
      </c>
      <c r="AB100" s="32">
        <v>0</v>
      </c>
      <c r="AC100" s="32">
        <v>0</v>
      </c>
      <c r="AD100" s="32">
        <v>0</v>
      </c>
      <c r="AE100" s="32">
        <v>0</v>
      </c>
      <c r="AF100" s="32">
        <v>0</v>
      </c>
      <c r="AG100" s="32">
        <v>0</v>
      </c>
      <c r="AH100" s="32">
        <v>0</v>
      </c>
      <c r="AI100" s="32">
        <v>0</v>
      </c>
      <c r="AJ100" s="32">
        <v>0</v>
      </c>
      <c r="AK100" s="32">
        <v>0</v>
      </c>
      <c r="AL100" s="32">
        <v>0</v>
      </c>
      <c r="AM100" s="32">
        <v>0</v>
      </c>
      <c r="AN100" s="32">
        <v>0</v>
      </c>
      <c r="AO100" s="32">
        <v>0</v>
      </c>
      <c r="AP100" s="32">
        <v>0</v>
      </c>
      <c r="AQ100" s="32">
        <v>0</v>
      </c>
      <c r="AR100" s="32">
        <v>0</v>
      </c>
      <c r="AS100" s="32">
        <v>0</v>
      </c>
      <c r="AT100" s="32">
        <v>0</v>
      </c>
      <c r="AU100" s="32">
        <v>0</v>
      </c>
      <c r="AV100" s="32">
        <v>0</v>
      </c>
      <c r="AW100" s="32">
        <v>0</v>
      </c>
      <c r="AX100" s="32">
        <v>0</v>
      </c>
      <c r="AY100" s="32">
        <v>0</v>
      </c>
      <c r="AZ100" s="32">
        <v>0</v>
      </c>
      <c r="BA100" s="32">
        <v>0</v>
      </c>
      <c r="BB100" s="32">
        <v>0</v>
      </c>
      <c r="BC100" s="32">
        <v>0</v>
      </c>
      <c r="BD100" s="32">
        <v>0</v>
      </c>
      <c r="BE100" s="32">
        <v>0</v>
      </c>
      <c r="BF100" s="32">
        <v>0</v>
      </c>
      <c r="BG100" s="32">
        <v>480</v>
      </c>
      <c r="BH100" s="32">
        <v>0</v>
      </c>
      <c r="BI100" s="32">
        <v>0</v>
      </c>
      <c r="BJ100" s="32">
        <v>0</v>
      </c>
      <c r="BK100" s="32">
        <v>0</v>
      </c>
      <c r="BL100" s="32">
        <v>489</v>
      </c>
      <c r="BM100" s="32">
        <v>0</v>
      </c>
      <c r="BN100" s="32">
        <v>0</v>
      </c>
      <c r="BO100" s="32">
        <v>0</v>
      </c>
      <c r="BP100" s="32">
        <v>0</v>
      </c>
      <c r="BQ100" s="32">
        <v>0</v>
      </c>
      <c r="BR100" s="32">
        <v>0</v>
      </c>
      <c r="BS100" s="32">
        <v>0</v>
      </c>
      <c r="BT100" s="32">
        <v>474</v>
      </c>
      <c r="BU100" s="32">
        <v>0</v>
      </c>
      <c r="BV100" s="33">
        <v>0</v>
      </c>
    </row>
    <row r="101" spans="1:74" ht="14.1" customHeight="1" x14ac:dyDescent="0.25">
      <c r="A101" s="23">
        <f t="shared" si="9"/>
        <v>88</v>
      </c>
      <c r="B101" s="155" t="s">
        <v>459</v>
      </c>
      <c r="C101" s="35">
        <v>13717</v>
      </c>
      <c r="D101" s="154" t="s">
        <v>108</v>
      </c>
      <c r="E101" s="27">
        <f t="shared" si="10"/>
        <v>494</v>
      </c>
      <c r="F101" s="27" t="e">
        <f>VLOOKUP(E101,Tab!$A$2:$B$255,2,TRUE)</f>
        <v>#N/A</v>
      </c>
      <c r="G101" s="28">
        <f t="shared" si="11"/>
        <v>494</v>
      </c>
      <c r="H101" s="28">
        <f t="shared" si="12"/>
        <v>477</v>
      </c>
      <c r="I101" s="28">
        <f t="shared" si="13"/>
        <v>462</v>
      </c>
      <c r="J101" s="28">
        <f t="shared" si="14"/>
        <v>447</v>
      </c>
      <c r="K101" s="28">
        <f t="shared" si="15"/>
        <v>0</v>
      </c>
      <c r="L101" s="29">
        <f t="shared" si="16"/>
        <v>1880</v>
      </c>
      <c r="M101" s="30">
        <f t="shared" si="17"/>
        <v>376</v>
      </c>
      <c r="N101" s="31"/>
      <c r="O101" s="32">
        <v>0</v>
      </c>
      <c r="P101" s="32">
        <v>494</v>
      </c>
      <c r="Q101" s="32">
        <v>0</v>
      </c>
      <c r="R101" s="32">
        <v>0</v>
      </c>
      <c r="S101" s="32">
        <v>0</v>
      </c>
      <c r="T101" s="32">
        <v>0</v>
      </c>
      <c r="U101" s="32">
        <v>0</v>
      </c>
      <c r="V101" s="32">
        <v>0</v>
      </c>
      <c r="W101" s="32">
        <v>0</v>
      </c>
      <c r="X101" s="32">
        <v>0</v>
      </c>
      <c r="Y101" s="32">
        <v>0</v>
      </c>
      <c r="Z101" s="32">
        <v>0</v>
      </c>
      <c r="AA101" s="32">
        <v>0</v>
      </c>
      <c r="AB101" s="32">
        <v>0</v>
      </c>
      <c r="AC101" s="32">
        <v>477</v>
      </c>
      <c r="AD101" s="32">
        <v>0</v>
      </c>
      <c r="AE101" s="32">
        <v>0</v>
      </c>
      <c r="AF101" s="32">
        <v>447</v>
      </c>
      <c r="AG101" s="32">
        <v>0</v>
      </c>
      <c r="AH101" s="32">
        <v>0</v>
      </c>
      <c r="AI101" s="32">
        <v>0</v>
      </c>
      <c r="AJ101" s="32">
        <v>462</v>
      </c>
      <c r="AK101" s="32">
        <v>0</v>
      </c>
      <c r="AL101" s="32">
        <v>0</v>
      </c>
      <c r="AM101" s="32">
        <v>0</v>
      </c>
      <c r="AN101" s="32">
        <v>0</v>
      </c>
      <c r="AO101" s="32">
        <v>0</v>
      </c>
      <c r="AP101" s="32">
        <v>0</v>
      </c>
      <c r="AQ101" s="32">
        <v>0</v>
      </c>
      <c r="AR101" s="32">
        <v>0</v>
      </c>
      <c r="AS101" s="32">
        <v>0</v>
      </c>
      <c r="AT101" s="32">
        <v>0</v>
      </c>
      <c r="AU101" s="32">
        <v>0</v>
      </c>
      <c r="AV101" s="32">
        <v>0</v>
      </c>
      <c r="AW101" s="32">
        <v>0</v>
      </c>
      <c r="AX101" s="32">
        <v>0</v>
      </c>
      <c r="AY101" s="32">
        <v>0</v>
      </c>
      <c r="AZ101" s="32">
        <v>0</v>
      </c>
      <c r="BA101" s="32">
        <v>0</v>
      </c>
      <c r="BB101" s="32">
        <v>0</v>
      </c>
      <c r="BC101" s="32">
        <v>0</v>
      </c>
      <c r="BD101" s="32">
        <v>0</v>
      </c>
      <c r="BE101" s="32">
        <v>0</v>
      </c>
      <c r="BF101" s="32">
        <v>0</v>
      </c>
      <c r="BG101" s="32">
        <v>0</v>
      </c>
      <c r="BH101" s="32">
        <v>0</v>
      </c>
      <c r="BI101" s="32">
        <v>0</v>
      </c>
      <c r="BJ101" s="32">
        <v>0</v>
      </c>
      <c r="BK101" s="32">
        <v>0</v>
      </c>
      <c r="BL101" s="32">
        <v>0</v>
      </c>
      <c r="BM101" s="32">
        <v>0</v>
      </c>
      <c r="BN101" s="32">
        <v>0</v>
      </c>
      <c r="BO101" s="32">
        <v>0</v>
      </c>
      <c r="BP101" s="32">
        <v>0</v>
      </c>
      <c r="BQ101" s="32">
        <v>0</v>
      </c>
      <c r="BR101" s="32">
        <v>0</v>
      </c>
      <c r="BS101" s="32">
        <v>0</v>
      </c>
      <c r="BT101" s="32">
        <v>0</v>
      </c>
      <c r="BU101" s="32">
        <v>0</v>
      </c>
      <c r="BV101" s="33">
        <v>0</v>
      </c>
    </row>
    <row r="102" spans="1:74" ht="14.1" customHeight="1" x14ac:dyDescent="0.25">
      <c r="A102" s="23">
        <f t="shared" si="9"/>
        <v>89</v>
      </c>
      <c r="B102" s="155" t="s">
        <v>486</v>
      </c>
      <c r="C102" s="35">
        <v>15381</v>
      </c>
      <c r="D102" s="154" t="s">
        <v>44</v>
      </c>
      <c r="E102" s="27">
        <f t="shared" si="10"/>
        <v>478</v>
      </c>
      <c r="F102" s="27" t="e">
        <f>VLOOKUP(E102,Tab!$A$2:$B$255,2,TRUE)</f>
        <v>#N/A</v>
      </c>
      <c r="G102" s="28">
        <f t="shared" si="11"/>
        <v>478</v>
      </c>
      <c r="H102" s="28">
        <f t="shared" si="12"/>
        <v>469</v>
      </c>
      <c r="I102" s="28">
        <f t="shared" si="13"/>
        <v>459</v>
      </c>
      <c r="J102" s="28">
        <f t="shared" si="14"/>
        <v>439</v>
      </c>
      <c r="K102" s="28">
        <f t="shared" si="15"/>
        <v>0</v>
      </c>
      <c r="L102" s="29">
        <f t="shared" si="16"/>
        <v>1845</v>
      </c>
      <c r="M102" s="30">
        <f t="shared" si="17"/>
        <v>369</v>
      </c>
      <c r="N102" s="31"/>
      <c r="O102" s="32">
        <v>0</v>
      </c>
      <c r="P102" s="32">
        <v>478</v>
      </c>
      <c r="Q102" s="32">
        <v>0</v>
      </c>
      <c r="R102" s="32">
        <v>0</v>
      </c>
      <c r="S102" s="32">
        <v>0</v>
      </c>
      <c r="T102" s="32">
        <v>0</v>
      </c>
      <c r="U102" s="32">
        <v>459</v>
      </c>
      <c r="V102" s="32">
        <v>0</v>
      </c>
      <c r="W102" s="32">
        <v>0</v>
      </c>
      <c r="X102" s="32">
        <v>0</v>
      </c>
      <c r="Y102" s="32">
        <v>0</v>
      </c>
      <c r="Z102" s="32">
        <v>0</v>
      </c>
      <c r="AA102" s="32">
        <v>0</v>
      </c>
      <c r="AB102" s="32">
        <v>0</v>
      </c>
      <c r="AC102" s="32">
        <v>469</v>
      </c>
      <c r="AD102" s="32">
        <v>0</v>
      </c>
      <c r="AE102" s="32">
        <v>0</v>
      </c>
      <c r="AF102" s="32">
        <v>439</v>
      </c>
      <c r="AG102" s="32">
        <v>0</v>
      </c>
      <c r="AH102" s="32">
        <v>0</v>
      </c>
      <c r="AI102" s="32">
        <v>0</v>
      </c>
      <c r="AJ102" s="32">
        <v>0</v>
      </c>
      <c r="AK102" s="32">
        <v>0</v>
      </c>
      <c r="AL102" s="32">
        <v>0</v>
      </c>
      <c r="AM102" s="32">
        <v>0</v>
      </c>
      <c r="AN102" s="32">
        <v>0</v>
      </c>
      <c r="AO102" s="32">
        <v>0</v>
      </c>
      <c r="AP102" s="32">
        <v>0</v>
      </c>
      <c r="AQ102" s="32">
        <v>0</v>
      </c>
      <c r="AR102" s="32">
        <v>0</v>
      </c>
      <c r="AS102" s="32">
        <v>0</v>
      </c>
      <c r="AT102" s="32">
        <v>0</v>
      </c>
      <c r="AU102" s="32">
        <v>0</v>
      </c>
      <c r="AV102" s="32">
        <v>0</v>
      </c>
      <c r="AW102" s="32">
        <v>0</v>
      </c>
      <c r="AX102" s="32">
        <v>0</v>
      </c>
      <c r="AY102" s="32">
        <v>0</v>
      </c>
      <c r="AZ102" s="32">
        <v>0</v>
      </c>
      <c r="BA102" s="32">
        <v>0</v>
      </c>
      <c r="BB102" s="32">
        <v>0</v>
      </c>
      <c r="BC102" s="32">
        <v>0</v>
      </c>
      <c r="BD102" s="32">
        <v>0</v>
      </c>
      <c r="BE102" s="32">
        <v>0</v>
      </c>
      <c r="BF102" s="32">
        <v>0</v>
      </c>
      <c r="BG102" s="32">
        <v>0</v>
      </c>
      <c r="BH102" s="32">
        <v>0</v>
      </c>
      <c r="BI102" s="32">
        <v>0</v>
      </c>
      <c r="BJ102" s="32">
        <v>0</v>
      </c>
      <c r="BK102" s="32">
        <v>0</v>
      </c>
      <c r="BL102" s="32">
        <v>0</v>
      </c>
      <c r="BM102" s="32">
        <v>0</v>
      </c>
      <c r="BN102" s="32">
        <v>0</v>
      </c>
      <c r="BO102" s="32">
        <v>0</v>
      </c>
      <c r="BP102" s="32">
        <v>0</v>
      </c>
      <c r="BQ102" s="32">
        <v>0</v>
      </c>
      <c r="BR102" s="32">
        <v>0</v>
      </c>
      <c r="BS102" s="32">
        <v>0</v>
      </c>
      <c r="BT102" s="32">
        <v>0</v>
      </c>
      <c r="BU102" s="32">
        <v>0</v>
      </c>
      <c r="BV102" s="33">
        <v>0</v>
      </c>
    </row>
    <row r="103" spans="1:74" ht="14.1" customHeight="1" x14ac:dyDescent="0.25">
      <c r="A103" s="23">
        <f t="shared" si="9"/>
        <v>90</v>
      </c>
      <c r="B103" s="43" t="s">
        <v>304</v>
      </c>
      <c r="C103" s="35">
        <v>10179</v>
      </c>
      <c r="D103" s="40" t="s">
        <v>24</v>
      </c>
      <c r="E103" s="27">
        <f t="shared" si="10"/>
        <v>479</v>
      </c>
      <c r="F103" s="27" t="e">
        <f>VLOOKUP(E103,Tab!$A$2:$B$255,2,TRUE)</f>
        <v>#N/A</v>
      </c>
      <c r="G103" s="28">
        <f t="shared" si="11"/>
        <v>479</v>
      </c>
      <c r="H103" s="28">
        <f t="shared" si="12"/>
        <v>475</v>
      </c>
      <c r="I103" s="28">
        <f t="shared" si="13"/>
        <v>452</v>
      </c>
      <c r="J103" s="28">
        <f t="shared" si="14"/>
        <v>436</v>
      </c>
      <c r="K103" s="28">
        <f t="shared" si="15"/>
        <v>0</v>
      </c>
      <c r="L103" s="29">
        <f t="shared" si="16"/>
        <v>1842</v>
      </c>
      <c r="M103" s="30">
        <f t="shared" si="17"/>
        <v>368.4</v>
      </c>
      <c r="N103" s="31"/>
      <c r="O103" s="32">
        <v>0</v>
      </c>
      <c r="P103" s="32">
        <v>0</v>
      </c>
      <c r="Q103" s="32">
        <v>0</v>
      </c>
      <c r="R103" s="32">
        <v>0</v>
      </c>
      <c r="S103" s="32">
        <v>0</v>
      </c>
      <c r="T103" s="32">
        <v>0</v>
      </c>
      <c r="U103" s="32">
        <v>0</v>
      </c>
      <c r="V103" s="32">
        <v>436</v>
      </c>
      <c r="W103" s="32">
        <v>0</v>
      </c>
      <c r="X103" s="32">
        <v>0</v>
      </c>
      <c r="Y103" s="32">
        <v>0</v>
      </c>
      <c r="Z103" s="32">
        <v>0</v>
      </c>
      <c r="AA103" s="32">
        <v>0</v>
      </c>
      <c r="AB103" s="32">
        <v>0</v>
      </c>
      <c r="AC103" s="32">
        <v>0</v>
      </c>
      <c r="AD103" s="32">
        <v>0</v>
      </c>
      <c r="AE103" s="32">
        <v>0</v>
      </c>
      <c r="AF103" s="32">
        <v>0</v>
      </c>
      <c r="AG103" s="32">
        <v>0</v>
      </c>
      <c r="AH103" s="32">
        <v>0</v>
      </c>
      <c r="AI103" s="32">
        <v>0</v>
      </c>
      <c r="AJ103" s="32">
        <v>0</v>
      </c>
      <c r="AK103" s="32">
        <v>0</v>
      </c>
      <c r="AL103" s="32">
        <v>0</v>
      </c>
      <c r="AM103" s="32">
        <v>0</v>
      </c>
      <c r="AN103" s="32">
        <v>0</v>
      </c>
      <c r="AO103" s="32">
        <v>475</v>
      </c>
      <c r="AP103" s="32">
        <v>0</v>
      </c>
      <c r="AQ103" s="32">
        <v>0</v>
      </c>
      <c r="AR103" s="32">
        <v>0</v>
      </c>
      <c r="AS103" s="32">
        <v>0</v>
      </c>
      <c r="AT103" s="32">
        <v>452</v>
      </c>
      <c r="AU103" s="32">
        <v>0</v>
      </c>
      <c r="AV103" s="32">
        <v>0</v>
      </c>
      <c r="AW103" s="32">
        <v>0</v>
      </c>
      <c r="AX103" s="32">
        <v>0</v>
      </c>
      <c r="AY103" s="32">
        <v>0</v>
      </c>
      <c r="AZ103" s="32">
        <v>0</v>
      </c>
      <c r="BA103" s="32">
        <v>0</v>
      </c>
      <c r="BB103" s="32">
        <v>479</v>
      </c>
      <c r="BC103" s="32">
        <v>0</v>
      </c>
      <c r="BD103" s="32">
        <v>0</v>
      </c>
      <c r="BE103" s="32">
        <v>0</v>
      </c>
      <c r="BF103" s="32">
        <v>0</v>
      </c>
      <c r="BG103" s="32">
        <v>0</v>
      </c>
      <c r="BH103" s="32">
        <v>0</v>
      </c>
      <c r="BI103" s="32">
        <v>0</v>
      </c>
      <c r="BJ103" s="32">
        <v>0</v>
      </c>
      <c r="BK103" s="32">
        <v>0</v>
      </c>
      <c r="BL103" s="32">
        <v>0</v>
      </c>
      <c r="BM103" s="32">
        <v>0</v>
      </c>
      <c r="BN103" s="32">
        <v>0</v>
      </c>
      <c r="BO103" s="32">
        <v>0</v>
      </c>
      <c r="BP103" s="32">
        <v>0</v>
      </c>
      <c r="BQ103" s="32">
        <v>0</v>
      </c>
      <c r="BR103" s="32">
        <v>0</v>
      </c>
      <c r="BS103" s="32">
        <v>0</v>
      </c>
      <c r="BT103" s="32">
        <v>0</v>
      </c>
      <c r="BU103" s="32">
        <v>0</v>
      </c>
      <c r="BV103" s="33">
        <v>0</v>
      </c>
    </row>
    <row r="104" spans="1:74" ht="14.1" customHeight="1" x14ac:dyDescent="0.25">
      <c r="A104" s="23">
        <f t="shared" si="9"/>
        <v>91</v>
      </c>
      <c r="B104" s="43" t="s">
        <v>124</v>
      </c>
      <c r="C104" s="35">
        <v>10162</v>
      </c>
      <c r="D104" s="40" t="s">
        <v>24</v>
      </c>
      <c r="E104" s="27">
        <f t="shared" si="10"/>
        <v>470</v>
      </c>
      <c r="F104" s="27" t="e">
        <f>VLOOKUP(E104,Tab!$A$2:$B$255,2,TRUE)</f>
        <v>#N/A</v>
      </c>
      <c r="G104" s="28">
        <f t="shared" si="11"/>
        <v>470</v>
      </c>
      <c r="H104" s="28">
        <f t="shared" si="12"/>
        <v>444</v>
      </c>
      <c r="I104" s="28">
        <f t="shared" si="13"/>
        <v>441</v>
      </c>
      <c r="J104" s="28">
        <f t="shared" si="14"/>
        <v>419</v>
      </c>
      <c r="K104" s="28">
        <f t="shared" si="15"/>
        <v>0</v>
      </c>
      <c r="L104" s="29">
        <f t="shared" si="16"/>
        <v>1774</v>
      </c>
      <c r="M104" s="30">
        <f t="shared" si="17"/>
        <v>354.8</v>
      </c>
      <c r="N104" s="31"/>
      <c r="O104" s="32">
        <v>0</v>
      </c>
      <c r="P104" s="32">
        <v>0</v>
      </c>
      <c r="Q104" s="32">
        <v>0</v>
      </c>
      <c r="R104" s="32">
        <v>0</v>
      </c>
      <c r="S104" s="32">
        <v>0</v>
      </c>
      <c r="T104" s="32">
        <v>0</v>
      </c>
      <c r="U104" s="32">
        <v>0</v>
      </c>
      <c r="V104" s="32">
        <v>0</v>
      </c>
      <c r="W104" s="32">
        <v>0</v>
      </c>
      <c r="X104" s="32">
        <v>0</v>
      </c>
      <c r="Y104" s="32">
        <v>0</v>
      </c>
      <c r="Z104" s="32">
        <v>0</v>
      </c>
      <c r="AA104" s="32">
        <v>0</v>
      </c>
      <c r="AB104" s="32">
        <v>0</v>
      </c>
      <c r="AC104" s="32">
        <v>0</v>
      </c>
      <c r="AD104" s="32">
        <v>0</v>
      </c>
      <c r="AE104" s="32">
        <v>444</v>
      </c>
      <c r="AF104" s="32">
        <v>0</v>
      </c>
      <c r="AG104" s="32">
        <v>0</v>
      </c>
      <c r="AH104" s="32">
        <v>419</v>
      </c>
      <c r="AI104" s="32">
        <v>0</v>
      </c>
      <c r="AJ104" s="32">
        <v>0</v>
      </c>
      <c r="AK104" s="32">
        <v>470</v>
      </c>
      <c r="AL104" s="32">
        <v>0</v>
      </c>
      <c r="AM104" s="32">
        <v>0</v>
      </c>
      <c r="AN104" s="32">
        <v>0</v>
      </c>
      <c r="AO104" s="32">
        <v>0</v>
      </c>
      <c r="AP104" s="32">
        <v>441</v>
      </c>
      <c r="AQ104" s="32">
        <v>0</v>
      </c>
      <c r="AR104" s="32">
        <v>0</v>
      </c>
      <c r="AS104" s="32">
        <v>0</v>
      </c>
      <c r="AT104" s="32">
        <v>0</v>
      </c>
      <c r="AU104" s="32">
        <v>0</v>
      </c>
      <c r="AV104" s="32">
        <v>0</v>
      </c>
      <c r="AW104" s="32">
        <v>0</v>
      </c>
      <c r="AX104" s="32">
        <v>0</v>
      </c>
      <c r="AY104" s="32">
        <v>0</v>
      </c>
      <c r="AZ104" s="32">
        <v>0</v>
      </c>
      <c r="BA104" s="32">
        <v>0</v>
      </c>
      <c r="BB104" s="32">
        <v>0</v>
      </c>
      <c r="BC104" s="32">
        <v>0</v>
      </c>
      <c r="BD104" s="32">
        <v>0</v>
      </c>
      <c r="BE104" s="32">
        <v>0</v>
      </c>
      <c r="BF104" s="32">
        <v>0</v>
      </c>
      <c r="BG104" s="32">
        <v>0</v>
      </c>
      <c r="BH104" s="32">
        <v>0</v>
      </c>
      <c r="BI104" s="32">
        <v>0</v>
      </c>
      <c r="BJ104" s="32">
        <v>0</v>
      </c>
      <c r="BK104" s="32">
        <v>0</v>
      </c>
      <c r="BL104" s="32">
        <v>0</v>
      </c>
      <c r="BM104" s="32">
        <v>0</v>
      </c>
      <c r="BN104" s="32">
        <v>0</v>
      </c>
      <c r="BO104" s="32">
        <v>0</v>
      </c>
      <c r="BP104" s="32">
        <v>0</v>
      </c>
      <c r="BQ104" s="32">
        <v>0</v>
      </c>
      <c r="BR104" s="32">
        <v>0</v>
      </c>
      <c r="BS104" s="32">
        <v>0</v>
      </c>
      <c r="BT104" s="32">
        <v>0</v>
      </c>
      <c r="BU104" s="32">
        <v>0</v>
      </c>
      <c r="BV104" s="33">
        <v>0</v>
      </c>
    </row>
    <row r="105" spans="1:74" ht="14.1" customHeight="1" x14ac:dyDescent="0.25">
      <c r="A105" s="23">
        <f t="shared" si="9"/>
        <v>92</v>
      </c>
      <c r="B105" s="53" t="s">
        <v>154</v>
      </c>
      <c r="C105" s="35">
        <v>11359</v>
      </c>
      <c r="D105" s="154" t="s">
        <v>66</v>
      </c>
      <c r="E105" s="27">
        <f t="shared" si="10"/>
        <v>548</v>
      </c>
      <c r="F105" s="27" t="str">
        <f>VLOOKUP(E105,Tab!$A$2:$B$255,2,TRUE)</f>
        <v>Não</v>
      </c>
      <c r="G105" s="39">
        <f t="shared" si="11"/>
        <v>548</v>
      </c>
      <c r="H105" s="39">
        <f t="shared" si="12"/>
        <v>547</v>
      </c>
      <c r="I105" s="39">
        <f t="shared" si="13"/>
        <v>527</v>
      </c>
      <c r="J105" s="39">
        <f t="shared" si="14"/>
        <v>0</v>
      </c>
      <c r="K105" s="39">
        <f t="shared" si="15"/>
        <v>0</v>
      </c>
      <c r="L105" s="29">
        <f t="shared" si="16"/>
        <v>1622</v>
      </c>
      <c r="M105" s="30">
        <f t="shared" si="17"/>
        <v>324.39999999999998</v>
      </c>
      <c r="N105" s="31"/>
      <c r="O105" s="32">
        <v>0</v>
      </c>
      <c r="P105" s="32">
        <v>527</v>
      </c>
      <c r="Q105" s="32">
        <v>0</v>
      </c>
      <c r="R105" s="32">
        <v>0</v>
      </c>
      <c r="S105" s="32">
        <v>0</v>
      </c>
      <c r="T105" s="32">
        <v>0</v>
      </c>
      <c r="U105" s="32">
        <v>548</v>
      </c>
      <c r="V105" s="32">
        <v>0</v>
      </c>
      <c r="W105" s="32">
        <v>0</v>
      </c>
      <c r="X105" s="32">
        <v>0</v>
      </c>
      <c r="Y105" s="32">
        <v>0</v>
      </c>
      <c r="Z105" s="32">
        <v>0</v>
      </c>
      <c r="AA105" s="32">
        <v>0</v>
      </c>
      <c r="AB105" s="32">
        <v>0</v>
      </c>
      <c r="AC105" s="32">
        <v>0</v>
      </c>
      <c r="AD105" s="32">
        <v>0</v>
      </c>
      <c r="AE105" s="32">
        <v>0</v>
      </c>
      <c r="AF105" s="32">
        <v>0</v>
      </c>
      <c r="AG105" s="32">
        <v>0</v>
      </c>
      <c r="AH105" s="32">
        <v>0</v>
      </c>
      <c r="AI105" s="32">
        <v>0</v>
      </c>
      <c r="AJ105" s="32">
        <v>0</v>
      </c>
      <c r="AK105" s="32">
        <v>0</v>
      </c>
      <c r="AL105" s="32">
        <v>0</v>
      </c>
      <c r="AM105" s="32">
        <v>0</v>
      </c>
      <c r="AN105" s="32">
        <v>0</v>
      </c>
      <c r="AO105" s="32">
        <v>0</v>
      </c>
      <c r="AP105" s="32">
        <v>0</v>
      </c>
      <c r="AQ105" s="32">
        <v>0</v>
      </c>
      <c r="AR105" s="32">
        <v>0</v>
      </c>
      <c r="AS105" s="32">
        <v>0</v>
      </c>
      <c r="AT105" s="32">
        <v>0</v>
      </c>
      <c r="AU105" s="32">
        <v>0</v>
      </c>
      <c r="AV105" s="32">
        <v>0</v>
      </c>
      <c r="AW105" s="32">
        <v>0</v>
      </c>
      <c r="AX105" s="32">
        <v>0</v>
      </c>
      <c r="AY105" s="32">
        <v>0</v>
      </c>
      <c r="AZ105" s="32">
        <v>0</v>
      </c>
      <c r="BA105" s="32">
        <v>0</v>
      </c>
      <c r="BB105" s="32">
        <v>0</v>
      </c>
      <c r="BC105" s="32">
        <v>0</v>
      </c>
      <c r="BD105" s="32">
        <v>0</v>
      </c>
      <c r="BE105" s="32">
        <v>0</v>
      </c>
      <c r="BF105" s="32">
        <v>0</v>
      </c>
      <c r="BG105" s="32">
        <v>0</v>
      </c>
      <c r="BH105" s="32">
        <v>0</v>
      </c>
      <c r="BI105" s="32">
        <v>0</v>
      </c>
      <c r="BJ105" s="32">
        <v>0</v>
      </c>
      <c r="BK105" s="32">
        <v>0</v>
      </c>
      <c r="BL105" s="32">
        <v>0</v>
      </c>
      <c r="BM105" s="32">
        <v>0</v>
      </c>
      <c r="BN105" s="32">
        <v>0</v>
      </c>
      <c r="BO105" s="32">
        <v>547</v>
      </c>
      <c r="BP105" s="32">
        <v>0</v>
      </c>
      <c r="BQ105" s="32">
        <v>0</v>
      </c>
      <c r="BR105" s="32">
        <v>0</v>
      </c>
      <c r="BS105" s="32">
        <v>0</v>
      </c>
      <c r="BT105" s="32">
        <v>0</v>
      </c>
      <c r="BU105" s="32">
        <v>0</v>
      </c>
      <c r="BV105" s="33">
        <v>0</v>
      </c>
    </row>
    <row r="106" spans="1:74" ht="14.1" customHeight="1" x14ac:dyDescent="0.25">
      <c r="A106" s="23">
        <f t="shared" si="9"/>
        <v>93</v>
      </c>
      <c r="B106" s="41" t="s">
        <v>73</v>
      </c>
      <c r="C106" s="35">
        <v>10928</v>
      </c>
      <c r="D106" s="42" t="s">
        <v>66</v>
      </c>
      <c r="E106" s="27">
        <f t="shared" si="10"/>
        <v>554</v>
      </c>
      <c r="F106" s="27" t="str">
        <f>VLOOKUP(E106,Tab!$A$2:$B$255,2,TRUE)</f>
        <v>Não</v>
      </c>
      <c r="G106" s="28">
        <f t="shared" si="11"/>
        <v>554</v>
      </c>
      <c r="H106" s="28">
        <f t="shared" si="12"/>
        <v>532</v>
      </c>
      <c r="I106" s="28">
        <f t="shared" si="13"/>
        <v>525</v>
      </c>
      <c r="J106" s="28">
        <f t="shared" si="14"/>
        <v>0</v>
      </c>
      <c r="K106" s="28">
        <f t="shared" si="15"/>
        <v>0</v>
      </c>
      <c r="L106" s="29">
        <f t="shared" si="16"/>
        <v>1611</v>
      </c>
      <c r="M106" s="30">
        <f t="shared" si="17"/>
        <v>322.2</v>
      </c>
      <c r="N106" s="31"/>
      <c r="O106" s="32">
        <v>0</v>
      </c>
      <c r="P106" s="32">
        <v>525</v>
      </c>
      <c r="Q106" s="32">
        <v>0</v>
      </c>
      <c r="R106" s="32">
        <v>0</v>
      </c>
      <c r="S106" s="32">
        <v>0</v>
      </c>
      <c r="T106" s="32">
        <v>0</v>
      </c>
      <c r="U106" s="32">
        <v>532</v>
      </c>
      <c r="V106" s="32">
        <v>0</v>
      </c>
      <c r="W106" s="32">
        <v>0</v>
      </c>
      <c r="X106" s="32">
        <v>0</v>
      </c>
      <c r="Y106" s="32">
        <v>0</v>
      </c>
      <c r="Z106" s="32">
        <v>0</v>
      </c>
      <c r="AA106" s="32">
        <v>0</v>
      </c>
      <c r="AB106" s="32">
        <v>0</v>
      </c>
      <c r="AC106" s="32">
        <v>554</v>
      </c>
      <c r="AD106" s="32">
        <v>0</v>
      </c>
      <c r="AE106" s="32">
        <v>0</v>
      </c>
      <c r="AF106" s="32">
        <v>0</v>
      </c>
      <c r="AG106" s="32">
        <v>0</v>
      </c>
      <c r="AH106" s="32">
        <v>0</v>
      </c>
      <c r="AI106" s="32">
        <v>0</v>
      </c>
      <c r="AJ106" s="32">
        <v>0</v>
      </c>
      <c r="AK106" s="32">
        <v>0</v>
      </c>
      <c r="AL106" s="32">
        <v>0</v>
      </c>
      <c r="AM106" s="32">
        <v>0</v>
      </c>
      <c r="AN106" s="32">
        <v>0</v>
      </c>
      <c r="AO106" s="32">
        <v>0</v>
      </c>
      <c r="AP106" s="32">
        <v>0</v>
      </c>
      <c r="AQ106" s="32">
        <v>0</v>
      </c>
      <c r="AR106" s="32">
        <v>0</v>
      </c>
      <c r="AS106" s="32">
        <v>0</v>
      </c>
      <c r="AT106" s="32">
        <v>0</v>
      </c>
      <c r="AU106" s="32">
        <v>0</v>
      </c>
      <c r="AV106" s="32">
        <v>0</v>
      </c>
      <c r="AW106" s="32">
        <v>0</v>
      </c>
      <c r="AX106" s="32">
        <v>0</v>
      </c>
      <c r="AY106" s="32">
        <v>0</v>
      </c>
      <c r="AZ106" s="32">
        <v>0</v>
      </c>
      <c r="BA106" s="32">
        <v>0</v>
      </c>
      <c r="BB106" s="32">
        <v>0</v>
      </c>
      <c r="BC106" s="32">
        <v>0</v>
      </c>
      <c r="BD106" s="32">
        <v>0</v>
      </c>
      <c r="BE106" s="32">
        <v>0</v>
      </c>
      <c r="BF106" s="32">
        <v>0</v>
      </c>
      <c r="BG106" s="32">
        <v>0</v>
      </c>
      <c r="BH106" s="32">
        <v>0</v>
      </c>
      <c r="BI106" s="32">
        <v>0</v>
      </c>
      <c r="BJ106" s="32">
        <v>0</v>
      </c>
      <c r="BK106" s="32">
        <v>0</v>
      </c>
      <c r="BL106" s="32">
        <v>0</v>
      </c>
      <c r="BM106" s="32">
        <v>0</v>
      </c>
      <c r="BN106" s="32">
        <v>0</v>
      </c>
      <c r="BO106" s="32">
        <v>0</v>
      </c>
      <c r="BP106" s="32">
        <v>0</v>
      </c>
      <c r="BQ106" s="32">
        <v>0</v>
      </c>
      <c r="BR106" s="32">
        <v>0</v>
      </c>
      <c r="BS106" s="32">
        <v>0</v>
      </c>
      <c r="BT106" s="32">
        <v>0</v>
      </c>
      <c r="BU106" s="32">
        <v>0</v>
      </c>
      <c r="BV106" s="33">
        <v>0</v>
      </c>
    </row>
    <row r="107" spans="1:74" ht="14.1" customHeight="1" x14ac:dyDescent="0.25">
      <c r="A107" s="23">
        <f t="shared" si="9"/>
        <v>94</v>
      </c>
      <c r="B107" s="155" t="s">
        <v>152</v>
      </c>
      <c r="C107" s="35">
        <v>362</v>
      </c>
      <c r="D107" s="154" t="s">
        <v>66</v>
      </c>
      <c r="E107" s="27">
        <f t="shared" si="10"/>
        <v>542</v>
      </c>
      <c r="F107" s="27" t="str">
        <f>VLOOKUP(E107,Tab!$A$2:$B$255,2,TRUE)</f>
        <v>Não</v>
      </c>
      <c r="G107" s="28">
        <f t="shared" si="11"/>
        <v>542</v>
      </c>
      <c r="H107" s="28">
        <f t="shared" si="12"/>
        <v>537</v>
      </c>
      <c r="I107" s="28">
        <f t="shared" si="13"/>
        <v>527</v>
      </c>
      <c r="J107" s="28">
        <f t="shared" si="14"/>
        <v>0</v>
      </c>
      <c r="K107" s="28">
        <f t="shared" si="15"/>
        <v>0</v>
      </c>
      <c r="L107" s="29">
        <f t="shared" si="16"/>
        <v>1606</v>
      </c>
      <c r="M107" s="30">
        <f t="shared" si="17"/>
        <v>321.2</v>
      </c>
      <c r="N107" s="31"/>
      <c r="O107" s="32">
        <v>0</v>
      </c>
      <c r="P107" s="32">
        <v>542</v>
      </c>
      <c r="Q107" s="32">
        <v>0</v>
      </c>
      <c r="R107" s="32">
        <v>0</v>
      </c>
      <c r="S107" s="32">
        <v>0</v>
      </c>
      <c r="T107" s="32">
        <v>0</v>
      </c>
      <c r="U107" s="32">
        <v>527</v>
      </c>
      <c r="V107" s="32">
        <v>0</v>
      </c>
      <c r="W107" s="32">
        <v>0</v>
      </c>
      <c r="X107" s="32">
        <v>0</v>
      </c>
      <c r="Y107" s="32">
        <v>0</v>
      </c>
      <c r="Z107" s="32">
        <v>0</v>
      </c>
      <c r="AA107" s="32">
        <v>0</v>
      </c>
      <c r="AB107" s="32">
        <v>0</v>
      </c>
      <c r="AC107" s="32">
        <v>0</v>
      </c>
      <c r="AD107" s="32">
        <v>0</v>
      </c>
      <c r="AE107" s="32">
        <v>0</v>
      </c>
      <c r="AF107" s="32">
        <v>0</v>
      </c>
      <c r="AG107" s="32">
        <v>0</v>
      </c>
      <c r="AH107" s="32">
        <v>0</v>
      </c>
      <c r="AI107" s="32">
        <v>0</v>
      </c>
      <c r="AJ107" s="32">
        <v>0</v>
      </c>
      <c r="AK107" s="32">
        <v>0</v>
      </c>
      <c r="AL107" s="32">
        <v>0</v>
      </c>
      <c r="AM107" s="32">
        <v>0</v>
      </c>
      <c r="AN107" s="32">
        <v>0</v>
      </c>
      <c r="AO107" s="32">
        <v>0</v>
      </c>
      <c r="AP107" s="32">
        <v>0</v>
      </c>
      <c r="AQ107" s="32">
        <v>0</v>
      </c>
      <c r="AR107" s="32">
        <v>0</v>
      </c>
      <c r="AS107" s="32">
        <v>0</v>
      </c>
      <c r="AT107" s="32">
        <v>0</v>
      </c>
      <c r="AU107" s="32">
        <v>0</v>
      </c>
      <c r="AV107" s="32">
        <v>0</v>
      </c>
      <c r="AW107" s="32">
        <v>0</v>
      </c>
      <c r="AX107" s="32">
        <v>0</v>
      </c>
      <c r="AY107" s="32">
        <v>0</v>
      </c>
      <c r="AZ107" s="32">
        <v>0</v>
      </c>
      <c r="BA107" s="32">
        <v>0</v>
      </c>
      <c r="BB107" s="32">
        <v>0</v>
      </c>
      <c r="BC107" s="32">
        <v>0</v>
      </c>
      <c r="BD107" s="32">
        <v>0</v>
      </c>
      <c r="BE107" s="32">
        <v>0</v>
      </c>
      <c r="BF107" s="32">
        <v>0</v>
      </c>
      <c r="BG107" s="32">
        <v>0</v>
      </c>
      <c r="BH107" s="32">
        <v>0</v>
      </c>
      <c r="BI107" s="32">
        <v>0</v>
      </c>
      <c r="BJ107" s="32">
        <v>0</v>
      </c>
      <c r="BK107" s="32">
        <v>0</v>
      </c>
      <c r="BL107" s="32">
        <v>0</v>
      </c>
      <c r="BM107" s="32">
        <v>0</v>
      </c>
      <c r="BN107" s="32">
        <v>0</v>
      </c>
      <c r="BO107" s="32">
        <v>537</v>
      </c>
      <c r="BP107" s="32">
        <v>0</v>
      </c>
      <c r="BQ107" s="32">
        <v>0</v>
      </c>
      <c r="BR107" s="32">
        <v>0</v>
      </c>
      <c r="BS107" s="32">
        <v>0</v>
      </c>
      <c r="BT107" s="32">
        <v>0</v>
      </c>
      <c r="BU107" s="32">
        <v>0</v>
      </c>
      <c r="BV107" s="33">
        <v>0</v>
      </c>
    </row>
    <row r="108" spans="1:74" ht="14.1" customHeight="1" x14ac:dyDescent="0.25">
      <c r="A108" s="23">
        <f t="shared" si="9"/>
        <v>95</v>
      </c>
      <c r="B108" s="41" t="s">
        <v>467</v>
      </c>
      <c r="C108" s="35">
        <v>10370</v>
      </c>
      <c r="D108" s="42" t="s">
        <v>44</v>
      </c>
      <c r="E108" s="27">
        <f t="shared" si="10"/>
        <v>541</v>
      </c>
      <c r="F108" s="27" t="str">
        <f>VLOOKUP(E108,Tab!$A$2:$B$255,2,TRUE)</f>
        <v>Não</v>
      </c>
      <c r="G108" s="28">
        <f t="shared" si="11"/>
        <v>541</v>
      </c>
      <c r="H108" s="28">
        <f t="shared" si="12"/>
        <v>540</v>
      </c>
      <c r="I108" s="28">
        <f t="shared" si="13"/>
        <v>521</v>
      </c>
      <c r="J108" s="28">
        <f t="shared" si="14"/>
        <v>0</v>
      </c>
      <c r="K108" s="28">
        <f t="shared" si="15"/>
        <v>0</v>
      </c>
      <c r="L108" s="29">
        <f t="shared" si="16"/>
        <v>1602</v>
      </c>
      <c r="M108" s="30">
        <f t="shared" si="17"/>
        <v>320.39999999999998</v>
      </c>
      <c r="N108" s="31"/>
      <c r="O108" s="32">
        <v>0</v>
      </c>
      <c r="P108" s="32">
        <v>541</v>
      </c>
      <c r="Q108" s="32">
        <v>0</v>
      </c>
      <c r="R108" s="32">
        <v>0</v>
      </c>
      <c r="S108" s="32">
        <v>0</v>
      </c>
      <c r="T108" s="32">
        <v>0</v>
      </c>
      <c r="U108" s="32">
        <v>521</v>
      </c>
      <c r="V108" s="32">
        <v>0</v>
      </c>
      <c r="W108" s="32">
        <v>0</v>
      </c>
      <c r="X108" s="32">
        <v>0</v>
      </c>
      <c r="Y108" s="32">
        <v>0</v>
      </c>
      <c r="Z108" s="32">
        <v>0</v>
      </c>
      <c r="AA108" s="32">
        <v>0</v>
      </c>
      <c r="AB108" s="32">
        <v>0</v>
      </c>
      <c r="AC108" s="32">
        <v>540</v>
      </c>
      <c r="AD108" s="32">
        <v>0</v>
      </c>
      <c r="AE108" s="32">
        <v>0</v>
      </c>
      <c r="AF108" s="32">
        <v>0</v>
      </c>
      <c r="AG108" s="32">
        <v>0</v>
      </c>
      <c r="AH108" s="32">
        <v>0</v>
      </c>
      <c r="AI108" s="32">
        <v>0</v>
      </c>
      <c r="AJ108" s="32">
        <v>0</v>
      </c>
      <c r="AK108" s="32">
        <v>0</v>
      </c>
      <c r="AL108" s="32">
        <v>0</v>
      </c>
      <c r="AM108" s="32">
        <v>0</v>
      </c>
      <c r="AN108" s="32">
        <v>0</v>
      </c>
      <c r="AO108" s="32">
        <v>0</v>
      </c>
      <c r="AP108" s="32">
        <v>0</v>
      </c>
      <c r="AQ108" s="32">
        <v>0</v>
      </c>
      <c r="AR108" s="32">
        <v>0</v>
      </c>
      <c r="AS108" s="32">
        <v>0</v>
      </c>
      <c r="AT108" s="32">
        <v>0</v>
      </c>
      <c r="AU108" s="32">
        <v>0</v>
      </c>
      <c r="AV108" s="32">
        <v>0</v>
      </c>
      <c r="AW108" s="32">
        <v>0</v>
      </c>
      <c r="AX108" s="32">
        <v>0</v>
      </c>
      <c r="AY108" s="32">
        <v>0</v>
      </c>
      <c r="AZ108" s="32">
        <v>0</v>
      </c>
      <c r="BA108" s="32">
        <v>0</v>
      </c>
      <c r="BB108" s="32">
        <v>0</v>
      </c>
      <c r="BC108" s="32">
        <v>0</v>
      </c>
      <c r="BD108" s="32">
        <v>0</v>
      </c>
      <c r="BE108" s="32">
        <v>0</v>
      </c>
      <c r="BF108" s="32">
        <v>0</v>
      </c>
      <c r="BG108" s="32">
        <v>0</v>
      </c>
      <c r="BH108" s="32">
        <v>0</v>
      </c>
      <c r="BI108" s="32">
        <v>0</v>
      </c>
      <c r="BJ108" s="32">
        <v>0</v>
      </c>
      <c r="BK108" s="32">
        <v>0</v>
      </c>
      <c r="BL108" s="32">
        <v>0</v>
      </c>
      <c r="BM108" s="32">
        <v>0</v>
      </c>
      <c r="BN108" s="32">
        <v>0</v>
      </c>
      <c r="BO108" s="32">
        <v>0</v>
      </c>
      <c r="BP108" s="32">
        <v>0</v>
      </c>
      <c r="BQ108" s="32">
        <v>0</v>
      </c>
      <c r="BR108" s="32">
        <v>0</v>
      </c>
      <c r="BS108" s="32">
        <v>0</v>
      </c>
      <c r="BT108" s="32">
        <v>0</v>
      </c>
      <c r="BU108" s="32">
        <v>0</v>
      </c>
      <c r="BV108" s="33">
        <v>0</v>
      </c>
    </row>
    <row r="109" spans="1:74" ht="14.1" customHeight="1" x14ac:dyDescent="0.25">
      <c r="A109" s="23">
        <f t="shared" si="9"/>
        <v>96</v>
      </c>
      <c r="B109" s="37" t="s">
        <v>65</v>
      </c>
      <c r="C109" s="25">
        <v>2090</v>
      </c>
      <c r="D109" s="26" t="s">
        <v>66</v>
      </c>
      <c r="E109" s="27">
        <f t="shared" si="10"/>
        <v>537</v>
      </c>
      <c r="F109" s="27" t="str">
        <f>VLOOKUP(E109,Tab!$A$2:$B$255,2,TRUE)</f>
        <v>Não</v>
      </c>
      <c r="G109" s="28">
        <f t="shared" si="11"/>
        <v>537</v>
      </c>
      <c r="H109" s="28">
        <f t="shared" si="12"/>
        <v>533</v>
      </c>
      <c r="I109" s="28">
        <f t="shared" si="13"/>
        <v>524</v>
      </c>
      <c r="J109" s="28">
        <f t="shared" si="14"/>
        <v>0</v>
      </c>
      <c r="K109" s="28">
        <f t="shared" si="15"/>
        <v>0</v>
      </c>
      <c r="L109" s="29">
        <f t="shared" si="16"/>
        <v>1594</v>
      </c>
      <c r="M109" s="30">
        <f t="shared" si="17"/>
        <v>318.8</v>
      </c>
      <c r="N109" s="31"/>
      <c r="O109" s="32">
        <v>0</v>
      </c>
      <c r="P109" s="32">
        <v>533</v>
      </c>
      <c r="Q109" s="32">
        <v>0</v>
      </c>
      <c r="R109" s="32">
        <v>0</v>
      </c>
      <c r="S109" s="32">
        <v>0</v>
      </c>
      <c r="T109" s="32">
        <v>0</v>
      </c>
      <c r="U109" s="32">
        <v>537</v>
      </c>
      <c r="V109" s="32">
        <v>0</v>
      </c>
      <c r="W109" s="32">
        <v>0</v>
      </c>
      <c r="X109" s="32">
        <v>0</v>
      </c>
      <c r="Y109" s="32">
        <v>0</v>
      </c>
      <c r="Z109" s="32">
        <v>0</v>
      </c>
      <c r="AA109" s="32">
        <v>0</v>
      </c>
      <c r="AB109" s="32">
        <v>0</v>
      </c>
      <c r="AC109" s="32">
        <v>0</v>
      </c>
      <c r="AD109" s="32">
        <v>0</v>
      </c>
      <c r="AE109" s="32">
        <v>0</v>
      </c>
      <c r="AF109" s="32">
        <v>0</v>
      </c>
      <c r="AG109" s="32">
        <v>0</v>
      </c>
      <c r="AH109" s="32">
        <v>0</v>
      </c>
      <c r="AI109" s="32">
        <v>0</v>
      </c>
      <c r="AJ109" s="32">
        <v>0</v>
      </c>
      <c r="AK109" s="32">
        <v>0</v>
      </c>
      <c r="AL109" s="32">
        <v>0</v>
      </c>
      <c r="AM109" s="32">
        <v>0</v>
      </c>
      <c r="AN109" s="32">
        <v>0</v>
      </c>
      <c r="AO109" s="32">
        <v>0</v>
      </c>
      <c r="AP109" s="32">
        <v>0</v>
      </c>
      <c r="AQ109" s="32">
        <v>0</v>
      </c>
      <c r="AR109" s="32">
        <v>0</v>
      </c>
      <c r="AS109" s="32">
        <v>0</v>
      </c>
      <c r="AT109" s="32">
        <v>0</v>
      </c>
      <c r="AU109" s="32">
        <v>0</v>
      </c>
      <c r="AV109" s="32">
        <v>0</v>
      </c>
      <c r="AW109" s="32">
        <v>0</v>
      </c>
      <c r="AX109" s="32">
        <v>0</v>
      </c>
      <c r="AY109" s="32">
        <v>0</v>
      </c>
      <c r="AZ109" s="32">
        <v>0</v>
      </c>
      <c r="BA109" s="32">
        <v>0</v>
      </c>
      <c r="BB109" s="32">
        <v>0</v>
      </c>
      <c r="BC109" s="32">
        <v>0</v>
      </c>
      <c r="BD109" s="32">
        <v>0</v>
      </c>
      <c r="BE109" s="32">
        <v>0</v>
      </c>
      <c r="BF109" s="32">
        <v>0</v>
      </c>
      <c r="BG109" s="32">
        <v>0</v>
      </c>
      <c r="BH109" s="32">
        <v>0</v>
      </c>
      <c r="BI109" s="32">
        <v>0</v>
      </c>
      <c r="BJ109" s="32">
        <v>0</v>
      </c>
      <c r="BK109" s="32">
        <v>0</v>
      </c>
      <c r="BL109" s="32">
        <v>0</v>
      </c>
      <c r="BM109" s="32">
        <v>0</v>
      </c>
      <c r="BN109" s="32">
        <v>0</v>
      </c>
      <c r="BO109" s="32">
        <v>524</v>
      </c>
      <c r="BP109" s="32">
        <v>0</v>
      </c>
      <c r="BQ109" s="32">
        <v>0</v>
      </c>
      <c r="BR109" s="32">
        <v>0</v>
      </c>
      <c r="BS109" s="32">
        <v>0</v>
      </c>
      <c r="BT109" s="32">
        <v>0</v>
      </c>
      <c r="BU109" s="32">
        <v>0</v>
      </c>
      <c r="BV109" s="33">
        <v>0</v>
      </c>
    </row>
    <row r="110" spans="1:74" ht="14.1" customHeight="1" x14ac:dyDescent="0.25">
      <c r="A110" s="23">
        <f t="shared" si="9"/>
        <v>97</v>
      </c>
      <c r="B110" s="155" t="s">
        <v>493</v>
      </c>
      <c r="C110" s="35">
        <v>12222</v>
      </c>
      <c r="D110" s="154" t="s">
        <v>26</v>
      </c>
      <c r="E110" s="27">
        <f t="shared" si="10"/>
        <v>530</v>
      </c>
      <c r="F110" s="27" t="str">
        <f>VLOOKUP(E110,Tab!$A$2:$B$255,2,TRUE)</f>
        <v>Não</v>
      </c>
      <c r="G110" s="28">
        <f t="shared" si="11"/>
        <v>530</v>
      </c>
      <c r="H110" s="28">
        <f t="shared" si="12"/>
        <v>529</v>
      </c>
      <c r="I110" s="28">
        <f t="shared" si="13"/>
        <v>526</v>
      </c>
      <c r="J110" s="28">
        <f t="shared" si="14"/>
        <v>0</v>
      </c>
      <c r="K110" s="28">
        <f t="shared" si="15"/>
        <v>0</v>
      </c>
      <c r="L110" s="29">
        <f t="shared" si="16"/>
        <v>1585</v>
      </c>
      <c r="M110" s="30">
        <f t="shared" si="17"/>
        <v>317</v>
      </c>
      <c r="N110" s="31"/>
      <c r="O110" s="32">
        <v>0</v>
      </c>
      <c r="P110" s="32">
        <v>0</v>
      </c>
      <c r="Q110" s="32">
        <v>0</v>
      </c>
      <c r="R110" s="32">
        <v>0</v>
      </c>
      <c r="S110" s="32">
        <v>0</v>
      </c>
      <c r="T110" s="32">
        <v>0</v>
      </c>
      <c r="U110" s="32">
        <v>529</v>
      </c>
      <c r="V110" s="32">
        <v>0</v>
      </c>
      <c r="W110" s="32">
        <v>0</v>
      </c>
      <c r="X110" s="32">
        <v>0</v>
      </c>
      <c r="Y110" s="32">
        <v>0</v>
      </c>
      <c r="Z110" s="32">
        <v>0</v>
      </c>
      <c r="AA110" s="32">
        <v>0</v>
      </c>
      <c r="AB110" s="32">
        <v>0</v>
      </c>
      <c r="AC110" s="32">
        <v>526</v>
      </c>
      <c r="AD110" s="32">
        <v>0</v>
      </c>
      <c r="AE110" s="32">
        <v>0</v>
      </c>
      <c r="AF110" s="32">
        <v>0</v>
      </c>
      <c r="AG110" s="32">
        <v>0</v>
      </c>
      <c r="AH110" s="32">
        <v>0</v>
      </c>
      <c r="AI110" s="32">
        <v>0</v>
      </c>
      <c r="AJ110" s="32">
        <v>530</v>
      </c>
      <c r="AK110" s="32">
        <v>0</v>
      </c>
      <c r="AL110" s="32">
        <v>0</v>
      </c>
      <c r="AM110" s="32">
        <v>0</v>
      </c>
      <c r="AN110" s="32">
        <v>0</v>
      </c>
      <c r="AO110" s="32">
        <v>0</v>
      </c>
      <c r="AP110" s="32">
        <v>0</v>
      </c>
      <c r="AQ110" s="32">
        <v>0</v>
      </c>
      <c r="AR110" s="32">
        <v>0</v>
      </c>
      <c r="AS110" s="32">
        <v>0</v>
      </c>
      <c r="AT110" s="32">
        <v>0</v>
      </c>
      <c r="AU110" s="32">
        <v>0</v>
      </c>
      <c r="AV110" s="32">
        <v>0</v>
      </c>
      <c r="AW110" s="32">
        <v>0</v>
      </c>
      <c r="AX110" s="32">
        <v>0</v>
      </c>
      <c r="AY110" s="32">
        <v>0</v>
      </c>
      <c r="AZ110" s="32">
        <v>0</v>
      </c>
      <c r="BA110" s="32">
        <v>0</v>
      </c>
      <c r="BB110" s="32">
        <v>0</v>
      </c>
      <c r="BC110" s="32">
        <v>0</v>
      </c>
      <c r="BD110" s="32">
        <v>0</v>
      </c>
      <c r="BE110" s="32">
        <v>0</v>
      </c>
      <c r="BF110" s="32">
        <v>0</v>
      </c>
      <c r="BG110" s="32">
        <v>0</v>
      </c>
      <c r="BH110" s="32">
        <v>0</v>
      </c>
      <c r="BI110" s="32">
        <v>0</v>
      </c>
      <c r="BJ110" s="32">
        <v>0</v>
      </c>
      <c r="BK110" s="32">
        <v>0</v>
      </c>
      <c r="BL110" s="32">
        <v>0</v>
      </c>
      <c r="BM110" s="32">
        <v>0</v>
      </c>
      <c r="BN110" s="32">
        <v>0</v>
      </c>
      <c r="BO110" s="32">
        <v>0</v>
      </c>
      <c r="BP110" s="32">
        <v>0</v>
      </c>
      <c r="BQ110" s="32">
        <v>0</v>
      </c>
      <c r="BR110" s="32">
        <v>0</v>
      </c>
      <c r="BS110" s="32">
        <v>0</v>
      </c>
      <c r="BT110" s="32">
        <v>0</v>
      </c>
      <c r="BU110" s="32">
        <v>0</v>
      </c>
      <c r="BV110" s="33">
        <v>0</v>
      </c>
    </row>
    <row r="111" spans="1:74" ht="14.1" customHeight="1" x14ac:dyDescent="0.25">
      <c r="A111" s="23">
        <f t="shared" si="9"/>
        <v>98</v>
      </c>
      <c r="B111" s="49" t="s">
        <v>91</v>
      </c>
      <c r="C111" s="50">
        <v>3555</v>
      </c>
      <c r="D111" s="51" t="s">
        <v>78</v>
      </c>
      <c r="E111" s="27">
        <f t="shared" si="10"/>
        <v>519</v>
      </c>
      <c r="F111" s="27" t="str">
        <f>VLOOKUP(E111,Tab!$A$2:$B$255,2,TRUE)</f>
        <v>Não</v>
      </c>
      <c r="G111" s="28">
        <f t="shared" si="11"/>
        <v>538</v>
      </c>
      <c r="H111" s="28">
        <f t="shared" si="12"/>
        <v>526</v>
      </c>
      <c r="I111" s="28">
        <f t="shared" si="13"/>
        <v>519</v>
      </c>
      <c r="J111" s="28">
        <f t="shared" si="14"/>
        <v>0</v>
      </c>
      <c r="K111" s="28">
        <f t="shared" si="15"/>
        <v>0</v>
      </c>
      <c r="L111" s="29">
        <f t="shared" si="16"/>
        <v>1583</v>
      </c>
      <c r="M111" s="30">
        <f t="shared" si="17"/>
        <v>316.60000000000002</v>
      </c>
      <c r="N111" s="31"/>
      <c r="O111" s="32">
        <v>0</v>
      </c>
      <c r="P111" s="32">
        <v>0</v>
      </c>
      <c r="Q111" s="32">
        <v>0</v>
      </c>
      <c r="R111" s="32">
        <v>0</v>
      </c>
      <c r="S111" s="32">
        <v>0</v>
      </c>
      <c r="T111" s="32">
        <v>0</v>
      </c>
      <c r="U111" s="32">
        <v>0</v>
      </c>
      <c r="V111" s="32">
        <v>0</v>
      </c>
      <c r="W111" s="32">
        <v>0</v>
      </c>
      <c r="X111" s="32">
        <v>0</v>
      </c>
      <c r="Y111" s="32">
        <v>0</v>
      </c>
      <c r="Z111" s="32">
        <v>0</v>
      </c>
      <c r="AA111" s="32">
        <v>0</v>
      </c>
      <c r="AB111" s="32">
        <v>0</v>
      </c>
      <c r="AC111" s="32">
        <v>0</v>
      </c>
      <c r="AD111" s="32">
        <v>0</v>
      </c>
      <c r="AE111" s="32">
        <v>0</v>
      </c>
      <c r="AF111" s="32">
        <v>0</v>
      </c>
      <c r="AG111" s="32">
        <v>0</v>
      </c>
      <c r="AH111" s="32">
        <v>0</v>
      </c>
      <c r="AI111" s="32">
        <v>0</v>
      </c>
      <c r="AJ111" s="32">
        <v>0</v>
      </c>
      <c r="AK111" s="32">
        <v>0</v>
      </c>
      <c r="AL111" s="32">
        <v>0</v>
      </c>
      <c r="AM111" s="32">
        <v>0</v>
      </c>
      <c r="AN111" s="32">
        <v>0</v>
      </c>
      <c r="AO111" s="32">
        <v>0</v>
      </c>
      <c r="AP111" s="32">
        <v>0</v>
      </c>
      <c r="AQ111" s="32">
        <v>0</v>
      </c>
      <c r="AR111" s="32">
        <v>519</v>
      </c>
      <c r="AS111" s="32">
        <v>0</v>
      </c>
      <c r="AT111" s="32">
        <v>0</v>
      </c>
      <c r="AU111" s="32">
        <v>0</v>
      </c>
      <c r="AV111" s="32">
        <v>0</v>
      </c>
      <c r="AW111" s="32">
        <v>0</v>
      </c>
      <c r="AX111" s="32">
        <v>0</v>
      </c>
      <c r="AY111" s="32">
        <v>0</v>
      </c>
      <c r="AZ111" s="32">
        <v>0</v>
      </c>
      <c r="BA111" s="32">
        <v>0</v>
      </c>
      <c r="BB111" s="32">
        <v>0</v>
      </c>
      <c r="BC111" s="32">
        <v>0</v>
      </c>
      <c r="BD111" s="32">
        <v>0</v>
      </c>
      <c r="BE111" s="32">
        <v>0</v>
      </c>
      <c r="BF111" s="32">
        <v>0</v>
      </c>
      <c r="BG111" s="32">
        <v>0</v>
      </c>
      <c r="BH111" s="32">
        <v>0</v>
      </c>
      <c r="BI111" s="32">
        <v>0</v>
      </c>
      <c r="BJ111" s="32">
        <v>0</v>
      </c>
      <c r="BK111" s="32">
        <v>0</v>
      </c>
      <c r="BL111" s="32">
        <v>0</v>
      </c>
      <c r="BM111" s="32">
        <v>0</v>
      </c>
      <c r="BN111" s="32">
        <v>0</v>
      </c>
      <c r="BO111" s="32">
        <v>0</v>
      </c>
      <c r="BP111" s="32">
        <v>0</v>
      </c>
      <c r="BQ111" s="32">
        <v>0</v>
      </c>
      <c r="BR111" s="32">
        <v>538</v>
      </c>
      <c r="BS111" s="32">
        <v>0</v>
      </c>
      <c r="BT111" s="32">
        <v>0</v>
      </c>
      <c r="BU111" s="32">
        <v>526</v>
      </c>
      <c r="BV111" s="33">
        <v>0</v>
      </c>
    </row>
    <row r="112" spans="1:74" ht="14.1" customHeight="1" x14ac:dyDescent="0.25">
      <c r="A112" s="23">
        <f t="shared" si="9"/>
        <v>99</v>
      </c>
      <c r="B112" s="45" t="s">
        <v>117</v>
      </c>
      <c r="C112" s="35">
        <v>320</v>
      </c>
      <c r="D112" s="156" t="s">
        <v>62</v>
      </c>
      <c r="E112" s="27">
        <f t="shared" si="10"/>
        <v>538</v>
      </c>
      <c r="F112" s="27" t="str">
        <f>VLOOKUP(E112,Tab!$A$2:$B$255,2,TRUE)</f>
        <v>Não</v>
      </c>
      <c r="G112" s="28">
        <f t="shared" si="11"/>
        <v>538</v>
      </c>
      <c r="H112" s="28">
        <f t="shared" si="12"/>
        <v>516</v>
      </c>
      <c r="I112" s="28">
        <f t="shared" si="13"/>
        <v>515</v>
      </c>
      <c r="J112" s="28">
        <f t="shared" si="14"/>
        <v>0</v>
      </c>
      <c r="K112" s="28">
        <f t="shared" si="15"/>
        <v>0</v>
      </c>
      <c r="L112" s="29">
        <f t="shared" si="16"/>
        <v>1569</v>
      </c>
      <c r="M112" s="30">
        <f t="shared" si="17"/>
        <v>313.8</v>
      </c>
      <c r="N112" s="31"/>
      <c r="O112" s="32">
        <v>0</v>
      </c>
      <c r="P112" s="32">
        <v>515</v>
      </c>
      <c r="Q112" s="32">
        <v>0</v>
      </c>
      <c r="R112" s="32">
        <v>0</v>
      </c>
      <c r="S112" s="32">
        <v>0</v>
      </c>
      <c r="T112" s="32">
        <v>0</v>
      </c>
      <c r="U112" s="32">
        <v>538</v>
      </c>
      <c r="V112" s="32">
        <v>0</v>
      </c>
      <c r="W112" s="32">
        <v>0</v>
      </c>
      <c r="X112" s="32">
        <v>0</v>
      </c>
      <c r="Y112" s="32">
        <v>0</v>
      </c>
      <c r="Z112" s="32">
        <v>0</v>
      </c>
      <c r="AA112" s="32">
        <v>0</v>
      </c>
      <c r="AB112" s="32">
        <v>0</v>
      </c>
      <c r="AC112" s="32">
        <v>516</v>
      </c>
      <c r="AD112" s="32">
        <v>0</v>
      </c>
      <c r="AE112" s="32">
        <v>0</v>
      </c>
      <c r="AF112" s="32">
        <v>0</v>
      </c>
      <c r="AG112" s="32">
        <v>0</v>
      </c>
      <c r="AH112" s="32">
        <v>0</v>
      </c>
      <c r="AI112" s="32">
        <v>0</v>
      </c>
      <c r="AJ112" s="32">
        <v>0</v>
      </c>
      <c r="AK112" s="32">
        <v>0</v>
      </c>
      <c r="AL112" s="32">
        <v>0</v>
      </c>
      <c r="AM112" s="32">
        <v>0</v>
      </c>
      <c r="AN112" s="32">
        <v>0</v>
      </c>
      <c r="AO112" s="32">
        <v>0</v>
      </c>
      <c r="AP112" s="32">
        <v>0</v>
      </c>
      <c r="AQ112" s="32">
        <v>0</v>
      </c>
      <c r="AR112" s="32">
        <v>0</v>
      </c>
      <c r="AS112" s="32">
        <v>0</v>
      </c>
      <c r="AT112" s="32">
        <v>0</v>
      </c>
      <c r="AU112" s="32">
        <v>0</v>
      </c>
      <c r="AV112" s="32">
        <v>0</v>
      </c>
      <c r="AW112" s="32">
        <v>0</v>
      </c>
      <c r="AX112" s="32">
        <v>0</v>
      </c>
      <c r="AY112" s="32">
        <v>0</v>
      </c>
      <c r="AZ112" s="32">
        <v>0</v>
      </c>
      <c r="BA112" s="32">
        <v>0</v>
      </c>
      <c r="BB112" s="32">
        <v>0</v>
      </c>
      <c r="BC112" s="32">
        <v>0</v>
      </c>
      <c r="BD112" s="32">
        <v>0</v>
      </c>
      <c r="BE112" s="32">
        <v>0</v>
      </c>
      <c r="BF112" s="32">
        <v>0</v>
      </c>
      <c r="BG112" s="32">
        <v>0</v>
      </c>
      <c r="BH112" s="32">
        <v>0</v>
      </c>
      <c r="BI112" s="32">
        <v>0</v>
      </c>
      <c r="BJ112" s="32">
        <v>0</v>
      </c>
      <c r="BK112" s="32">
        <v>0</v>
      </c>
      <c r="BL112" s="32">
        <v>0</v>
      </c>
      <c r="BM112" s="32">
        <v>0</v>
      </c>
      <c r="BN112" s="32">
        <v>0</v>
      </c>
      <c r="BO112" s="32">
        <v>0</v>
      </c>
      <c r="BP112" s="32">
        <v>0</v>
      </c>
      <c r="BQ112" s="32">
        <v>0</v>
      </c>
      <c r="BR112" s="32">
        <v>0</v>
      </c>
      <c r="BS112" s="32">
        <v>0</v>
      </c>
      <c r="BT112" s="32">
        <v>0</v>
      </c>
      <c r="BU112" s="32">
        <v>0</v>
      </c>
      <c r="BV112" s="33">
        <v>0</v>
      </c>
    </row>
    <row r="113" spans="1:74" ht="14.1" customHeight="1" x14ac:dyDescent="0.25">
      <c r="A113" s="23">
        <f t="shared" si="9"/>
        <v>100</v>
      </c>
      <c r="B113" s="41" t="s">
        <v>88</v>
      </c>
      <c r="C113" s="35">
        <v>11849</v>
      </c>
      <c r="D113" s="42" t="s">
        <v>87</v>
      </c>
      <c r="E113" s="27">
        <f t="shared" si="10"/>
        <v>520</v>
      </c>
      <c r="F113" s="27" t="str">
        <f>VLOOKUP(E113,Tab!$A$2:$B$255,2,TRUE)</f>
        <v>Não</v>
      </c>
      <c r="G113" s="28">
        <f t="shared" si="11"/>
        <v>529</v>
      </c>
      <c r="H113" s="28">
        <f t="shared" si="12"/>
        <v>520</v>
      </c>
      <c r="I113" s="28">
        <f t="shared" si="13"/>
        <v>517</v>
      </c>
      <c r="J113" s="28">
        <f t="shared" si="14"/>
        <v>0</v>
      </c>
      <c r="K113" s="28">
        <f t="shared" si="15"/>
        <v>0</v>
      </c>
      <c r="L113" s="29">
        <f t="shared" si="16"/>
        <v>1566</v>
      </c>
      <c r="M113" s="30">
        <f t="shared" si="17"/>
        <v>313.2</v>
      </c>
      <c r="N113" s="31"/>
      <c r="O113" s="32">
        <v>0</v>
      </c>
      <c r="P113" s="32">
        <v>0</v>
      </c>
      <c r="Q113" s="32">
        <v>0</v>
      </c>
      <c r="R113" s="32">
        <v>0</v>
      </c>
      <c r="S113" s="32">
        <v>0</v>
      </c>
      <c r="T113" s="32">
        <v>0</v>
      </c>
      <c r="U113" s="32">
        <v>0</v>
      </c>
      <c r="V113" s="32">
        <v>0</v>
      </c>
      <c r="W113" s="32">
        <v>0</v>
      </c>
      <c r="X113" s="32">
        <v>0</v>
      </c>
      <c r="Y113" s="32">
        <v>0</v>
      </c>
      <c r="Z113" s="32">
        <v>0</v>
      </c>
      <c r="AA113" s="32">
        <v>0</v>
      </c>
      <c r="AB113" s="32">
        <v>0</v>
      </c>
      <c r="AC113" s="32">
        <v>0</v>
      </c>
      <c r="AD113" s="32">
        <v>0</v>
      </c>
      <c r="AE113" s="32">
        <v>0</v>
      </c>
      <c r="AF113" s="32">
        <v>520</v>
      </c>
      <c r="AG113" s="32">
        <v>0</v>
      </c>
      <c r="AH113" s="32">
        <v>0</v>
      </c>
      <c r="AI113" s="32">
        <v>0</v>
      </c>
      <c r="AJ113" s="32">
        <v>0</v>
      </c>
      <c r="AK113" s="32">
        <v>0</v>
      </c>
      <c r="AL113" s="32">
        <v>0</v>
      </c>
      <c r="AM113" s="32">
        <v>0</v>
      </c>
      <c r="AN113" s="32">
        <v>0</v>
      </c>
      <c r="AO113" s="32">
        <v>0</v>
      </c>
      <c r="AP113" s="32">
        <v>0</v>
      </c>
      <c r="AQ113" s="32">
        <v>517</v>
      </c>
      <c r="AR113" s="32">
        <v>0</v>
      </c>
      <c r="AS113" s="32">
        <v>0</v>
      </c>
      <c r="AT113" s="32">
        <v>0</v>
      </c>
      <c r="AU113" s="32">
        <v>0</v>
      </c>
      <c r="AV113" s="32">
        <v>0</v>
      </c>
      <c r="AW113" s="32">
        <v>0</v>
      </c>
      <c r="AX113" s="32">
        <v>0</v>
      </c>
      <c r="AY113" s="32">
        <v>0</v>
      </c>
      <c r="AZ113" s="32">
        <v>0</v>
      </c>
      <c r="BA113" s="32">
        <v>0</v>
      </c>
      <c r="BB113" s="32">
        <v>0</v>
      </c>
      <c r="BC113" s="32">
        <v>0</v>
      </c>
      <c r="BD113" s="32">
        <v>0</v>
      </c>
      <c r="BE113" s="32">
        <v>0</v>
      </c>
      <c r="BF113" s="32">
        <v>0</v>
      </c>
      <c r="BG113" s="32">
        <v>0</v>
      </c>
      <c r="BH113" s="32">
        <v>0</v>
      </c>
      <c r="BI113" s="32">
        <v>0</v>
      </c>
      <c r="BJ113" s="32">
        <v>0</v>
      </c>
      <c r="BK113" s="32">
        <v>0</v>
      </c>
      <c r="BL113" s="32">
        <v>0</v>
      </c>
      <c r="BM113" s="32">
        <v>0</v>
      </c>
      <c r="BN113" s="32">
        <v>0</v>
      </c>
      <c r="BO113" s="32">
        <v>0</v>
      </c>
      <c r="BP113" s="32">
        <v>0</v>
      </c>
      <c r="BQ113" s="32">
        <v>0</v>
      </c>
      <c r="BR113" s="32">
        <v>0</v>
      </c>
      <c r="BS113" s="32">
        <v>0</v>
      </c>
      <c r="BT113" s="32">
        <v>529</v>
      </c>
      <c r="BU113" s="32">
        <v>0</v>
      </c>
      <c r="BV113" s="33">
        <v>0</v>
      </c>
    </row>
    <row r="114" spans="1:74" ht="14.1" customHeight="1" x14ac:dyDescent="0.25">
      <c r="A114" s="23">
        <f t="shared" si="9"/>
        <v>101</v>
      </c>
      <c r="B114" s="43" t="s">
        <v>161</v>
      </c>
      <c r="C114" s="35">
        <v>13684</v>
      </c>
      <c r="D114" s="40" t="s">
        <v>66</v>
      </c>
      <c r="E114" s="27">
        <f t="shared" si="10"/>
        <v>537</v>
      </c>
      <c r="F114" s="27" t="str">
        <f>VLOOKUP(E114,Tab!$A$2:$B$255,2,TRUE)</f>
        <v>Não</v>
      </c>
      <c r="G114" s="28">
        <f t="shared" si="11"/>
        <v>537</v>
      </c>
      <c r="H114" s="28">
        <f t="shared" si="12"/>
        <v>536</v>
      </c>
      <c r="I114" s="28">
        <f t="shared" si="13"/>
        <v>490</v>
      </c>
      <c r="J114" s="28">
        <f t="shared" si="14"/>
        <v>0</v>
      </c>
      <c r="K114" s="28">
        <f t="shared" si="15"/>
        <v>0</v>
      </c>
      <c r="L114" s="29">
        <f t="shared" si="16"/>
        <v>1563</v>
      </c>
      <c r="M114" s="30">
        <f t="shared" si="17"/>
        <v>312.60000000000002</v>
      </c>
      <c r="N114" s="31"/>
      <c r="O114" s="32">
        <v>0</v>
      </c>
      <c r="P114" s="32">
        <v>490</v>
      </c>
      <c r="Q114" s="32">
        <v>0</v>
      </c>
      <c r="R114" s="32">
        <v>0</v>
      </c>
      <c r="S114" s="32">
        <v>0</v>
      </c>
      <c r="T114" s="32">
        <v>0</v>
      </c>
      <c r="U114" s="32">
        <v>537</v>
      </c>
      <c r="V114" s="32">
        <v>0</v>
      </c>
      <c r="W114" s="32">
        <v>0</v>
      </c>
      <c r="X114" s="32">
        <v>0</v>
      </c>
      <c r="Y114" s="32">
        <v>0</v>
      </c>
      <c r="Z114" s="32">
        <v>0</v>
      </c>
      <c r="AA114" s="32">
        <v>0</v>
      </c>
      <c r="AB114" s="32">
        <v>0</v>
      </c>
      <c r="AC114" s="32">
        <v>0</v>
      </c>
      <c r="AD114" s="32">
        <v>0</v>
      </c>
      <c r="AE114" s="32">
        <v>0</v>
      </c>
      <c r="AF114" s="32">
        <v>0</v>
      </c>
      <c r="AG114" s="32">
        <v>0</v>
      </c>
      <c r="AH114" s="32">
        <v>0</v>
      </c>
      <c r="AI114" s="32">
        <v>0</v>
      </c>
      <c r="AJ114" s="32">
        <v>0</v>
      </c>
      <c r="AK114" s="32">
        <v>0</v>
      </c>
      <c r="AL114" s="32">
        <v>0</v>
      </c>
      <c r="AM114" s="32">
        <v>0</v>
      </c>
      <c r="AN114" s="32">
        <v>0</v>
      </c>
      <c r="AO114" s="32">
        <v>0</v>
      </c>
      <c r="AP114" s="32">
        <v>0</v>
      </c>
      <c r="AQ114" s="32">
        <v>0</v>
      </c>
      <c r="AR114" s="32">
        <v>0</v>
      </c>
      <c r="AS114" s="32">
        <v>0</v>
      </c>
      <c r="AT114" s="32">
        <v>0</v>
      </c>
      <c r="AU114" s="32">
        <v>0</v>
      </c>
      <c r="AV114" s="32">
        <v>0</v>
      </c>
      <c r="AW114" s="32">
        <v>0</v>
      </c>
      <c r="AX114" s="32">
        <v>0</v>
      </c>
      <c r="AY114" s="32">
        <v>0</v>
      </c>
      <c r="AZ114" s="32">
        <v>0</v>
      </c>
      <c r="BA114" s="32">
        <v>0</v>
      </c>
      <c r="BB114" s="32">
        <v>0</v>
      </c>
      <c r="BC114" s="32">
        <v>0</v>
      </c>
      <c r="BD114" s="32">
        <v>0</v>
      </c>
      <c r="BE114" s="32">
        <v>0</v>
      </c>
      <c r="BF114" s="32">
        <v>0</v>
      </c>
      <c r="BG114" s="32">
        <v>0</v>
      </c>
      <c r="BH114" s="32">
        <v>0</v>
      </c>
      <c r="BI114" s="32">
        <v>0</v>
      </c>
      <c r="BJ114" s="32">
        <v>0</v>
      </c>
      <c r="BK114" s="32">
        <v>0</v>
      </c>
      <c r="BL114" s="32">
        <v>536</v>
      </c>
      <c r="BM114" s="32">
        <v>0</v>
      </c>
      <c r="BN114" s="32">
        <v>0</v>
      </c>
      <c r="BO114" s="32">
        <v>0</v>
      </c>
      <c r="BP114" s="32">
        <v>0</v>
      </c>
      <c r="BQ114" s="32">
        <v>0</v>
      </c>
      <c r="BR114" s="32">
        <v>0</v>
      </c>
      <c r="BS114" s="32">
        <v>0</v>
      </c>
      <c r="BT114" s="32">
        <v>0</v>
      </c>
      <c r="BU114" s="32">
        <v>0</v>
      </c>
      <c r="BV114" s="33">
        <v>0</v>
      </c>
    </row>
    <row r="115" spans="1:74" ht="14.1" customHeight="1" x14ac:dyDescent="0.25">
      <c r="A115" s="23">
        <f t="shared" si="9"/>
        <v>102</v>
      </c>
      <c r="B115" s="155" t="s">
        <v>484</v>
      </c>
      <c r="C115" s="35">
        <v>305</v>
      </c>
      <c r="D115" s="154" t="s">
        <v>26</v>
      </c>
      <c r="E115" s="27">
        <f t="shared" si="10"/>
        <v>525</v>
      </c>
      <c r="F115" s="27" t="str">
        <f>VLOOKUP(E115,Tab!$A$2:$B$255,2,TRUE)</f>
        <v>Não</v>
      </c>
      <c r="G115" s="28">
        <f t="shared" si="11"/>
        <v>525</v>
      </c>
      <c r="H115" s="28">
        <f t="shared" si="12"/>
        <v>520</v>
      </c>
      <c r="I115" s="28">
        <f t="shared" si="13"/>
        <v>512</v>
      </c>
      <c r="J115" s="28">
        <f t="shared" si="14"/>
        <v>0</v>
      </c>
      <c r="K115" s="28">
        <f t="shared" si="15"/>
        <v>0</v>
      </c>
      <c r="L115" s="29">
        <f t="shared" si="16"/>
        <v>1557</v>
      </c>
      <c r="M115" s="30">
        <f t="shared" si="17"/>
        <v>311.39999999999998</v>
      </c>
      <c r="N115" s="31"/>
      <c r="O115" s="32">
        <v>0</v>
      </c>
      <c r="P115" s="32">
        <v>0</v>
      </c>
      <c r="Q115" s="32">
        <v>0</v>
      </c>
      <c r="R115" s="32">
        <v>0</v>
      </c>
      <c r="S115" s="32">
        <v>0</v>
      </c>
      <c r="T115" s="32">
        <v>0</v>
      </c>
      <c r="U115" s="32">
        <v>525</v>
      </c>
      <c r="V115" s="32">
        <v>0</v>
      </c>
      <c r="W115" s="32">
        <v>0</v>
      </c>
      <c r="X115" s="32">
        <v>0</v>
      </c>
      <c r="Y115" s="32">
        <v>0</v>
      </c>
      <c r="Z115" s="32">
        <v>0</v>
      </c>
      <c r="AA115" s="32">
        <v>0</v>
      </c>
      <c r="AB115" s="32">
        <v>0</v>
      </c>
      <c r="AC115" s="32">
        <v>520</v>
      </c>
      <c r="AD115" s="32">
        <v>0</v>
      </c>
      <c r="AE115" s="32">
        <v>0</v>
      </c>
      <c r="AF115" s="32">
        <v>512</v>
      </c>
      <c r="AG115" s="32">
        <v>0</v>
      </c>
      <c r="AH115" s="32">
        <v>0</v>
      </c>
      <c r="AI115" s="32">
        <v>0</v>
      </c>
      <c r="AJ115" s="32">
        <v>0</v>
      </c>
      <c r="AK115" s="32">
        <v>0</v>
      </c>
      <c r="AL115" s="32">
        <v>0</v>
      </c>
      <c r="AM115" s="32">
        <v>0</v>
      </c>
      <c r="AN115" s="32">
        <v>0</v>
      </c>
      <c r="AO115" s="32">
        <v>0</v>
      </c>
      <c r="AP115" s="32">
        <v>0</v>
      </c>
      <c r="AQ115" s="32">
        <v>0</v>
      </c>
      <c r="AR115" s="32">
        <v>0</v>
      </c>
      <c r="AS115" s="32">
        <v>0</v>
      </c>
      <c r="AT115" s="32">
        <v>0</v>
      </c>
      <c r="AU115" s="32">
        <v>0</v>
      </c>
      <c r="AV115" s="32">
        <v>0</v>
      </c>
      <c r="AW115" s="32">
        <v>0</v>
      </c>
      <c r="AX115" s="32">
        <v>0</v>
      </c>
      <c r="AY115" s="32">
        <v>0</v>
      </c>
      <c r="AZ115" s="32">
        <v>0</v>
      </c>
      <c r="BA115" s="32">
        <v>0</v>
      </c>
      <c r="BB115" s="32">
        <v>0</v>
      </c>
      <c r="BC115" s="32">
        <v>0</v>
      </c>
      <c r="BD115" s="32">
        <v>0</v>
      </c>
      <c r="BE115" s="32">
        <v>0</v>
      </c>
      <c r="BF115" s="32">
        <v>0</v>
      </c>
      <c r="BG115" s="32">
        <v>0</v>
      </c>
      <c r="BH115" s="32">
        <v>0</v>
      </c>
      <c r="BI115" s="32">
        <v>0</v>
      </c>
      <c r="BJ115" s="32">
        <v>0</v>
      </c>
      <c r="BK115" s="32">
        <v>0</v>
      </c>
      <c r="BL115" s="32">
        <v>0</v>
      </c>
      <c r="BM115" s="32">
        <v>0</v>
      </c>
      <c r="BN115" s="32">
        <v>0</v>
      </c>
      <c r="BO115" s="32">
        <v>0</v>
      </c>
      <c r="BP115" s="32">
        <v>0</v>
      </c>
      <c r="BQ115" s="32">
        <v>0</v>
      </c>
      <c r="BR115" s="32">
        <v>0</v>
      </c>
      <c r="BS115" s="32">
        <v>0</v>
      </c>
      <c r="BT115" s="32">
        <v>0</v>
      </c>
      <c r="BU115" s="32">
        <v>0</v>
      </c>
      <c r="BV115" s="33">
        <v>0</v>
      </c>
    </row>
    <row r="116" spans="1:74" ht="14.1" customHeight="1" x14ac:dyDescent="0.25">
      <c r="A116" s="23">
        <f t="shared" si="9"/>
        <v>103</v>
      </c>
      <c r="B116" s="155" t="s">
        <v>328</v>
      </c>
      <c r="C116" s="35">
        <v>1970</v>
      </c>
      <c r="D116" s="154" t="s">
        <v>108</v>
      </c>
      <c r="E116" s="27">
        <f t="shared" si="10"/>
        <v>511</v>
      </c>
      <c r="F116" s="27" t="str">
        <f>VLOOKUP(E116,Tab!$A$2:$B$255,2,TRUE)</f>
        <v>Não</v>
      </c>
      <c r="G116" s="28">
        <f t="shared" si="11"/>
        <v>525</v>
      </c>
      <c r="H116" s="28">
        <f t="shared" si="12"/>
        <v>520</v>
      </c>
      <c r="I116" s="28">
        <f t="shared" si="13"/>
        <v>511</v>
      </c>
      <c r="J116" s="28">
        <f t="shared" si="14"/>
        <v>0</v>
      </c>
      <c r="K116" s="28">
        <f t="shared" si="15"/>
        <v>0</v>
      </c>
      <c r="L116" s="29">
        <f t="shared" si="16"/>
        <v>1556</v>
      </c>
      <c r="M116" s="30">
        <f t="shared" si="17"/>
        <v>311.2</v>
      </c>
      <c r="N116" s="31"/>
      <c r="O116" s="32">
        <v>0</v>
      </c>
      <c r="P116" s="32">
        <v>0</v>
      </c>
      <c r="Q116" s="32">
        <v>0</v>
      </c>
      <c r="R116" s="32">
        <v>0</v>
      </c>
      <c r="S116" s="32">
        <v>0</v>
      </c>
      <c r="T116" s="32">
        <v>0</v>
      </c>
      <c r="U116" s="32">
        <v>0</v>
      </c>
      <c r="V116" s="32">
        <v>0</v>
      </c>
      <c r="W116" s="32">
        <v>0</v>
      </c>
      <c r="X116" s="32">
        <v>0</v>
      </c>
      <c r="Y116" s="32">
        <v>0</v>
      </c>
      <c r="Z116" s="32">
        <v>0</v>
      </c>
      <c r="AA116" s="32">
        <v>0</v>
      </c>
      <c r="AB116" s="32">
        <v>0</v>
      </c>
      <c r="AC116" s="32">
        <v>0</v>
      </c>
      <c r="AD116" s="32">
        <v>0</v>
      </c>
      <c r="AE116" s="32">
        <v>0</v>
      </c>
      <c r="AF116" s="32">
        <v>0</v>
      </c>
      <c r="AG116" s="32">
        <v>0</v>
      </c>
      <c r="AH116" s="32">
        <v>0</v>
      </c>
      <c r="AI116" s="32">
        <v>0</v>
      </c>
      <c r="AJ116" s="32">
        <v>0</v>
      </c>
      <c r="AK116" s="32">
        <v>0</v>
      </c>
      <c r="AL116" s="32">
        <v>0</v>
      </c>
      <c r="AM116" s="32">
        <v>511</v>
      </c>
      <c r="AN116" s="32">
        <v>0</v>
      </c>
      <c r="AO116" s="32">
        <v>0</v>
      </c>
      <c r="AP116" s="32">
        <v>0</v>
      </c>
      <c r="AQ116" s="32">
        <v>0</v>
      </c>
      <c r="AR116" s="32">
        <v>0</v>
      </c>
      <c r="AS116" s="32">
        <v>0</v>
      </c>
      <c r="AT116" s="32">
        <v>0</v>
      </c>
      <c r="AU116" s="32">
        <v>0</v>
      </c>
      <c r="AV116" s="32">
        <v>0</v>
      </c>
      <c r="AW116" s="32">
        <v>0</v>
      </c>
      <c r="AX116" s="32">
        <v>0</v>
      </c>
      <c r="AY116" s="32">
        <v>0</v>
      </c>
      <c r="AZ116" s="32">
        <v>0</v>
      </c>
      <c r="BA116" s="32">
        <v>0</v>
      </c>
      <c r="BB116" s="32">
        <v>0</v>
      </c>
      <c r="BC116" s="32">
        <v>0</v>
      </c>
      <c r="BD116" s="32">
        <v>0</v>
      </c>
      <c r="BE116" s="32">
        <v>0</v>
      </c>
      <c r="BF116" s="32">
        <v>0</v>
      </c>
      <c r="BG116" s="32">
        <v>525</v>
      </c>
      <c r="BH116" s="32">
        <v>0</v>
      </c>
      <c r="BI116" s="32">
        <v>0</v>
      </c>
      <c r="BJ116" s="32">
        <v>0</v>
      </c>
      <c r="BK116" s="32">
        <v>0</v>
      </c>
      <c r="BL116" s="32">
        <v>0</v>
      </c>
      <c r="BM116" s="32">
        <v>0</v>
      </c>
      <c r="BN116" s="32">
        <v>0</v>
      </c>
      <c r="BO116" s="32">
        <v>520</v>
      </c>
      <c r="BP116" s="32">
        <v>0</v>
      </c>
      <c r="BQ116" s="32">
        <v>0</v>
      </c>
      <c r="BR116" s="32">
        <v>0</v>
      </c>
      <c r="BS116" s="32">
        <v>0</v>
      </c>
      <c r="BT116" s="32">
        <v>0</v>
      </c>
      <c r="BU116" s="32">
        <v>0</v>
      </c>
      <c r="BV116" s="33">
        <v>0</v>
      </c>
    </row>
    <row r="117" spans="1:74" ht="14.1" customHeight="1" x14ac:dyDescent="0.25">
      <c r="A117" s="23">
        <f t="shared" si="9"/>
        <v>104</v>
      </c>
      <c r="B117" s="41" t="s">
        <v>409</v>
      </c>
      <c r="C117" s="35">
        <v>15141</v>
      </c>
      <c r="D117" s="42" t="s">
        <v>358</v>
      </c>
      <c r="E117" s="27">
        <f t="shared" si="10"/>
        <v>537</v>
      </c>
      <c r="F117" s="27" t="str">
        <f>VLOOKUP(E117,Tab!$A$2:$B$255,2,TRUE)</f>
        <v>Não</v>
      </c>
      <c r="G117" s="28">
        <f t="shared" si="11"/>
        <v>537</v>
      </c>
      <c r="H117" s="28">
        <f t="shared" si="12"/>
        <v>515</v>
      </c>
      <c r="I117" s="28">
        <f t="shared" si="13"/>
        <v>478</v>
      </c>
      <c r="J117" s="28">
        <f t="shared" si="14"/>
        <v>0</v>
      </c>
      <c r="K117" s="28">
        <f t="shared" si="15"/>
        <v>0</v>
      </c>
      <c r="L117" s="29">
        <f t="shared" si="16"/>
        <v>1530</v>
      </c>
      <c r="M117" s="30">
        <f t="shared" si="17"/>
        <v>306</v>
      </c>
      <c r="N117" s="31"/>
      <c r="O117" s="32">
        <v>0</v>
      </c>
      <c r="P117" s="32">
        <v>0</v>
      </c>
      <c r="Q117" s="32">
        <v>0</v>
      </c>
      <c r="R117" s="32">
        <v>0</v>
      </c>
      <c r="S117" s="32">
        <v>0</v>
      </c>
      <c r="T117" s="32">
        <v>0</v>
      </c>
      <c r="U117" s="32">
        <v>0</v>
      </c>
      <c r="V117" s="32">
        <v>0</v>
      </c>
      <c r="W117" s="32">
        <v>0</v>
      </c>
      <c r="X117" s="32">
        <v>0</v>
      </c>
      <c r="Y117" s="32">
        <v>0</v>
      </c>
      <c r="Z117" s="32">
        <v>0</v>
      </c>
      <c r="AA117" s="32">
        <v>0</v>
      </c>
      <c r="AB117" s="32">
        <v>0</v>
      </c>
      <c r="AC117" s="32">
        <v>0</v>
      </c>
      <c r="AD117" s="32">
        <v>0</v>
      </c>
      <c r="AE117" s="32">
        <v>0</v>
      </c>
      <c r="AF117" s="32">
        <v>0</v>
      </c>
      <c r="AG117" s="32">
        <v>0</v>
      </c>
      <c r="AH117" s="32">
        <v>0</v>
      </c>
      <c r="AI117" s="32">
        <v>0</v>
      </c>
      <c r="AJ117" s="32">
        <v>0</v>
      </c>
      <c r="AK117" s="32">
        <v>0</v>
      </c>
      <c r="AL117" s="32">
        <v>0</v>
      </c>
      <c r="AM117" s="32">
        <v>0</v>
      </c>
      <c r="AN117" s="32">
        <v>0</v>
      </c>
      <c r="AO117" s="32">
        <v>0</v>
      </c>
      <c r="AP117" s="32">
        <v>0</v>
      </c>
      <c r="AQ117" s="32">
        <v>0</v>
      </c>
      <c r="AR117" s="32">
        <v>0</v>
      </c>
      <c r="AS117" s="32">
        <v>0</v>
      </c>
      <c r="AT117" s="32">
        <v>0</v>
      </c>
      <c r="AU117" s="32">
        <v>0</v>
      </c>
      <c r="AV117" s="32">
        <v>0</v>
      </c>
      <c r="AW117" s="32">
        <v>537</v>
      </c>
      <c r="AX117" s="32">
        <v>0</v>
      </c>
      <c r="AY117" s="32">
        <v>0</v>
      </c>
      <c r="AZ117" s="32">
        <v>0</v>
      </c>
      <c r="BA117" s="32">
        <v>0</v>
      </c>
      <c r="BB117" s="32">
        <v>0</v>
      </c>
      <c r="BC117" s="32">
        <v>515</v>
      </c>
      <c r="BD117" s="32">
        <v>0</v>
      </c>
      <c r="BE117" s="32">
        <v>0</v>
      </c>
      <c r="BF117" s="32">
        <v>0</v>
      </c>
      <c r="BG117" s="32">
        <v>0</v>
      </c>
      <c r="BH117" s="32">
        <v>0</v>
      </c>
      <c r="BI117" s="32">
        <v>0</v>
      </c>
      <c r="BJ117" s="32">
        <v>478</v>
      </c>
      <c r="BK117" s="32">
        <v>0</v>
      </c>
      <c r="BL117" s="32">
        <v>0</v>
      </c>
      <c r="BM117" s="32">
        <v>0</v>
      </c>
      <c r="BN117" s="32">
        <v>0</v>
      </c>
      <c r="BO117" s="32">
        <v>0</v>
      </c>
      <c r="BP117" s="32">
        <v>0</v>
      </c>
      <c r="BQ117" s="32">
        <v>0</v>
      </c>
      <c r="BR117" s="32">
        <v>0</v>
      </c>
      <c r="BS117" s="32">
        <v>0</v>
      </c>
      <c r="BT117" s="32">
        <v>0</v>
      </c>
      <c r="BU117" s="32">
        <v>0</v>
      </c>
      <c r="BV117" s="33">
        <v>0</v>
      </c>
    </row>
    <row r="118" spans="1:74" ht="14.1" customHeight="1" x14ac:dyDescent="0.25">
      <c r="A118" s="23">
        <f t="shared" si="9"/>
        <v>105</v>
      </c>
      <c r="B118" s="45" t="s">
        <v>96</v>
      </c>
      <c r="C118" s="35">
        <v>192</v>
      </c>
      <c r="D118" s="156" t="s">
        <v>24</v>
      </c>
      <c r="E118" s="27">
        <f t="shared" si="10"/>
        <v>512</v>
      </c>
      <c r="F118" s="27" t="str">
        <f>VLOOKUP(E118,Tab!$A$2:$B$255,2,TRUE)</f>
        <v>Não</v>
      </c>
      <c r="G118" s="28">
        <f t="shared" si="11"/>
        <v>512</v>
      </c>
      <c r="H118" s="28">
        <f t="shared" si="12"/>
        <v>500</v>
      </c>
      <c r="I118" s="28">
        <f t="shared" si="13"/>
        <v>498</v>
      </c>
      <c r="J118" s="28">
        <f t="shared" si="14"/>
        <v>0</v>
      </c>
      <c r="K118" s="28">
        <f t="shared" si="15"/>
        <v>0</v>
      </c>
      <c r="L118" s="29">
        <f t="shared" si="16"/>
        <v>1510</v>
      </c>
      <c r="M118" s="30">
        <f t="shared" si="17"/>
        <v>302</v>
      </c>
      <c r="N118" s="31"/>
      <c r="O118" s="32">
        <v>0</v>
      </c>
      <c r="P118" s="32">
        <v>0</v>
      </c>
      <c r="Q118" s="32">
        <v>0</v>
      </c>
      <c r="R118" s="32">
        <v>0</v>
      </c>
      <c r="S118" s="32">
        <v>0</v>
      </c>
      <c r="T118" s="32">
        <v>0</v>
      </c>
      <c r="U118" s="32">
        <v>0</v>
      </c>
      <c r="V118" s="32">
        <v>0</v>
      </c>
      <c r="W118" s="32">
        <v>0</v>
      </c>
      <c r="X118" s="32">
        <v>0</v>
      </c>
      <c r="Y118" s="32">
        <v>0</v>
      </c>
      <c r="Z118" s="32">
        <v>0</v>
      </c>
      <c r="AA118" s="32">
        <v>0</v>
      </c>
      <c r="AB118" s="32">
        <v>0</v>
      </c>
      <c r="AC118" s="32">
        <v>0</v>
      </c>
      <c r="AD118" s="32">
        <v>0</v>
      </c>
      <c r="AE118" s="32">
        <v>0</v>
      </c>
      <c r="AF118" s="32">
        <v>0</v>
      </c>
      <c r="AG118" s="32">
        <v>0</v>
      </c>
      <c r="AH118" s="32">
        <v>512</v>
      </c>
      <c r="AI118" s="32">
        <v>0</v>
      </c>
      <c r="AJ118" s="32">
        <v>0</v>
      </c>
      <c r="AK118" s="32">
        <v>500</v>
      </c>
      <c r="AL118" s="32">
        <v>0</v>
      </c>
      <c r="AM118" s="32">
        <v>0</v>
      </c>
      <c r="AN118" s="32">
        <v>0</v>
      </c>
      <c r="AO118" s="32">
        <v>0</v>
      </c>
      <c r="AP118" s="32">
        <v>0</v>
      </c>
      <c r="AQ118" s="32">
        <v>0</v>
      </c>
      <c r="AR118" s="32">
        <v>0</v>
      </c>
      <c r="AS118" s="32">
        <v>0</v>
      </c>
      <c r="AT118" s="32">
        <v>0</v>
      </c>
      <c r="AU118" s="32">
        <v>0</v>
      </c>
      <c r="AV118" s="32">
        <v>498</v>
      </c>
      <c r="AW118" s="32">
        <v>0</v>
      </c>
      <c r="AX118" s="32">
        <v>0</v>
      </c>
      <c r="AY118" s="32">
        <v>0</v>
      </c>
      <c r="AZ118" s="32">
        <v>0</v>
      </c>
      <c r="BA118" s="32">
        <v>0</v>
      </c>
      <c r="BB118" s="32">
        <v>0</v>
      </c>
      <c r="BC118" s="32">
        <v>0</v>
      </c>
      <c r="BD118" s="32">
        <v>0</v>
      </c>
      <c r="BE118" s="32">
        <v>0</v>
      </c>
      <c r="BF118" s="32">
        <v>0</v>
      </c>
      <c r="BG118" s="32">
        <v>0</v>
      </c>
      <c r="BH118" s="32">
        <v>0</v>
      </c>
      <c r="BI118" s="32">
        <v>0</v>
      </c>
      <c r="BJ118" s="32">
        <v>0</v>
      </c>
      <c r="BK118" s="32">
        <v>0</v>
      </c>
      <c r="BL118" s="32">
        <v>0</v>
      </c>
      <c r="BM118" s="32">
        <v>0</v>
      </c>
      <c r="BN118" s="32">
        <v>0</v>
      </c>
      <c r="BO118" s="32">
        <v>0</v>
      </c>
      <c r="BP118" s="32">
        <v>0</v>
      </c>
      <c r="BQ118" s="32">
        <v>0</v>
      </c>
      <c r="BR118" s="32">
        <v>0</v>
      </c>
      <c r="BS118" s="32">
        <v>0</v>
      </c>
      <c r="BT118" s="32">
        <v>0</v>
      </c>
      <c r="BU118" s="32">
        <v>0</v>
      </c>
      <c r="BV118" s="33">
        <v>0</v>
      </c>
    </row>
    <row r="119" spans="1:74" ht="14.1" customHeight="1" x14ac:dyDescent="0.25">
      <c r="A119" s="23">
        <f t="shared" si="9"/>
        <v>106</v>
      </c>
      <c r="B119" s="43" t="s">
        <v>368</v>
      </c>
      <c r="C119" s="35">
        <v>11912</v>
      </c>
      <c r="D119" s="40" t="s">
        <v>78</v>
      </c>
      <c r="E119" s="27">
        <f t="shared" si="10"/>
        <v>521</v>
      </c>
      <c r="F119" s="27" t="str">
        <f>VLOOKUP(E119,Tab!$A$2:$B$255,2,TRUE)</f>
        <v>Não</v>
      </c>
      <c r="G119" s="28">
        <f t="shared" si="11"/>
        <v>521</v>
      </c>
      <c r="H119" s="28">
        <f t="shared" si="12"/>
        <v>520</v>
      </c>
      <c r="I119" s="28">
        <f t="shared" si="13"/>
        <v>468</v>
      </c>
      <c r="J119" s="28">
        <f t="shared" si="14"/>
        <v>0</v>
      </c>
      <c r="K119" s="28">
        <f t="shared" si="15"/>
        <v>0</v>
      </c>
      <c r="L119" s="29">
        <f t="shared" si="16"/>
        <v>1509</v>
      </c>
      <c r="M119" s="30">
        <f t="shared" si="17"/>
        <v>301.8</v>
      </c>
      <c r="N119" s="31"/>
      <c r="O119" s="32">
        <v>0</v>
      </c>
      <c r="P119" s="32">
        <v>0</v>
      </c>
      <c r="Q119" s="32">
        <v>0</v>
      </c>
      <c r="R119" s="32">
        <v>0</v>
      </c>
      <c r="S119" s="32">
        <v>0</v>
      </c>
      <c r="T119" s="32">
        <v>0</v>
      </c>
      <c r="U119" s="32">
        <v>0</v>
      </c>
      <c r="V119" s="32">
        <v>0</v>
      </c>
      <c r="W119" s="32">
        <v>0</v>
      </c>
      <c r="X119" s="32">
        <v>0</v>
      </c>
      <c r="Y119" s="32">
        <v>0</v>
      </c>
      <c r="Z119" s="32">
        <v>0</v>
      </c>
      <c r="AA119" s="32">
        <v>0</v>
      </c>
      <c r="AB119" s="32">
        <v>0</v>
      </c>
      <c r="AC119" s="32">
        <v>0</v>
      </c>
      <c r="AD119" s="32">
        <v>0</v>
      </c>
      <c r="AE119" s="32">
        <v>0</v>
      </c>
      <c r="AF119" s="32">
        <v>0</v>
      </c>
      <c r="AG119" s="32">
        <v>520</v>
      </c>
      <c r="AH119" s="32">
        <v>0</v>
      </c>
      <c r="AI119" s="32">
        <v>0</v>
      </c>
      <c r="AJ119" s="32">
        <v>0</v>
      </c>
      <c r="AK119" s="32">
        <v>0</v>
      </c>
      <c r="AL119" s="32">
        <v>0</v>
      </c>
      <c r="AM119" s="32">
        <v>0</v>
      </c>
      <c r="AN119" s="32">
        <v>0</v>
      </c>
      <c r="AO119" s="32">
        <v>0</v>
      </c>
      <c r="AP119" s="32">
        <v>0</v>
      </c>
      <c r="AQ119" s="32">
        <v>0</v>
      </c>
      <c r="AR119" s="32">
        <v>0</v>
      </c>
      <c r="AS119" s="32">
        <v>0</v>
      </c>
      <c r="AT119" s="32">
        <v>0</v>
      </c>
      <c r="AU119" s="32">
        <v>0</v>
      </c>
      <c r="AV119" s="32">
        <v>0</v>
      </c>
      <c r="AW119" s="32">
        <v>521</v>
      </c>
      <c r="AX119" s="32">
        <v>0</v>
      </c>
      <c r="AY119" s="32">
        <v>468</v>
      </c>
      <c r="AZ119" s="32">
        <v>0</v>
      </c>
      <c r="BA119" s="32">
        <v>0</v>
      </c>
      <c r="BB119" s="32">
        <v>0</v>
      </c>
      <c r="BC119" s="32">
        <v>0</v>
      </c>
      <c r="BD119" s="32">
        <v>0</v>
      </c>
      <c r="BE119" s="32">
        <v>0</v>
      </c>
      <c r="BF119" s="32">
        <v>0</v>
      </c>
      <c r="BG119" s="32">
        <v>0</v>
      </c>
      <c r="BH119" s="32">
        <v>0</v>
      </c>
      <c r="BI119" s="32">
        <v>0</v>
      </c>
      <c r="BJ119" s="32">
        <v>0</v>
      </c>
      <c r="BK119" s="32">
        <v>0</v>
      </c>
      <c r="BL119" s="32">
        <v>0</v>
      </c>
      <c r="BM119" s="32">
        <v>0</v>
      </c>
      <c r="BN119" s="32">
        <v>0</v>
      </c>
      <c r="BO119" s="32">
        <v>0</v>
      </c>
      <c r="BP119" s="32">
        <v>0</v>
      </c>
      <c r="BQ119" s="32">
        <v>0</v>
      </c>
      <c r="BR119" s="32">
        <v>0</v>
      </c>
      <c r="BS119" s="32">
        <v>0</v>
      </c>
      <c r="BT119" s="32">
        <v>0</v>
      </c>
      <c r="BU119" s="32">
        <v>0</v>
      </c>
      <c r="BV119" s="33">
        <v>0</v>
      </c>
    </row>
    <row r="120" spans="1:74" ht="14.1" customHeight="1" x14ac:dyDescent="0.25">
      <c r="A120" s="23">
        <f t="shared" si="9"/>
        <v>107</v>
      </c>
      <c r="B120" s="155" t="s">
        <v>92</v>
      </c>
      <c r="C120" s="35">
        <v>62</v>
      </c>
      <c r="D120" s="154" t="s">
        <v>44</v>
      </c>
      <c r="E120" s="27">
        <f t="shared" si="10"/>
        <v>0</v>
      </c>
      <c r="F120" s="27" t="e">
        <f>VLOOKUP(E120,Tab!$A$2:$B$255,2,TRUE)</f>
        <v>#N/A</v>
      </c>
      <c r="G120" s="28">
        <f t="shared" si="11"/>
        <v>510</v>
      </c>
      <c r="H120" s="28">
        <f t="shared" si="12"/>
        <v>507</v>
      </c>
      <c r="I120" s="28">
        <f t="shared" si="13"/>
        <v>491</v>
      </c>
      <c r="J120" s="28">
        <f t="shared" si="14"/>
        <v>0</v>
      </c>
      <c r="K120" s="28">
        <f t="shared" si="15"/>
        <v>0</v>
      </c>
      <c r="L120" s="29">
        <f t="shared" si="16"/>
        <v>1508</v>
      </c>
      <c r="M120" s="30">
        <f t="shared" si="17"/>
        <v>301.60000000000002</v>
      </c>
      <c r="N120" s="31"/>
      <c r="O120" s="32">
        <v>0</v>
      </c>
      <c r="P120" s="32">
        <v>0</v>
      </c>
      <c r="Q120" s="32">
        <v>0</v>
      </c>
      <c r="R120" s="32">
        <v>0</v>
      </c>
      <c r="S120" s="32">
        <v>0</v>
      </c>
      <c r="T120" s="32">
        <v>0</v>
      </c>
      <c r="U120" s="32">
        <v>0</v>
      </c>
      <c r="V120" s="32">
        <v>0</v>
      </c>
      <c r="W120" s="32">
        <v>0</v>
      </c>
      <c r="X120" s="32">
        <v>0</v>
      </c>
      <c r="Y120" s="32">
        <v>0</v>
      </c>
      <c r="Z120" s="32">
        <v>0</v>
      </c>
      <c r="AA120" s="32">
        <v>0</v>
      </c>
      <c r="AB120" s="32">
        <v>0</v>
      </c>
      <c r="AC120" s="32">
        <v>0</v>
      </c>
      <c r="AD120" s="32">
        <v>0</v>
      </c>
      <c r="AE120" s="32">
        <v>0</v>
      </c>
      <c r="AF120" s="32">
        <v>0</v>
      </c>
      <c r="AG120" s="32">
        <v>0</v>
      </c>
      <c r="AH120" s="32">
        <v>0</v>
      </c>
      <c r="AI120" s="32">
        <v>0</v>
      </c>
      <c r="AJ120" s="32">
        <v>0</v>
      </c>
      <c r="AK120" s="32">
        <v>0</v>
      </c>
      <c r="AL120" s="32">
        <v>0</v>
      </c>
      <c r="AM120" s="32">
        <v>0</v>
      </c>
      <c r="AN120" s="32">
        <v>0</v>
      </c>
      <c r="AO120" s="32">
        <v>0</v>
      </c>
      <c r="AP120" s="32">
        <v>0</v>
      </c>
      <c r="AQ120" s="32">
        <v>0</v>
      </c>
      <c r="AR120" s="32">
        <v>0</v>
      </c>
      <c r="AS120" s="32">
        <v>0</v>
      </c>
      <c r="AT120" s="32">
        <v>0</v>
      </c>
      <c r="AU120" s="32">
        <v>0</v>
      </c>
      <c r="AV120" s="32">
        <v>0</v>
      </c>
      <c r="AW120" s="32">
        <v>0</v>
      </c>
      <c r="AX120" s="32">
        <v>0</v>
      </c>
      <c r="AY120" s="32">
        <v>0</v>
      </c>
      <c r="AZ120" s="32">
        <v>0</v>
      </c>
      <c r="BA120" s="32">
        <v>0</v>
      </c>
      <c r="BB120" s="32">
        <v>0</v>
      </c>
      <c r="BC120" s="32">
        <v>0</v>
      </c>
      <c r="BD120" s="32">
        <v>0</v>
      </c>
      <c r="BE120" s="32">
        <v>0</v>
      </c>
      <c r="BF120" s="32">
        <v>0</v>
      </c>
      <c r="BG120" s="32">
        <v>491</v>
      </c>
      <c r="BH120" s="32">
        <v>0</v>
      </c>
      <c r="BI120" s="32">
        <v>0</v>
      </c>
      <c r="BJ120" s="32">
        <v>0</v>
      </c>
      <c r="BK120" s="32">
        <v>0</v>
      </c>
      <c r="BL120" s="32">
        <v>507</v>
      </c>
      <c r="BM120" s="32">
        <v>0</v>
      </c>
      <c r="BN120" s="32">
        <v>0</v>
      </c>
      <c r="BO120" s="32">
        <v>0</v>
      </c>
      <c r="BP120" s="32">
        <v>0</v>
      </c>
      <c r="BQ120" s="32">
        <v>0</v>
      </c>
      <c r="BR120" s="32">
        <v>0</v>
      </c>
      <c r="BS120" s="32">
        <v>0</v>
      </c>
      <c r="BT120" s="32">
        <v>510</v>
      </c>
      <c r="BU120" s="32">
        <v>0</v>
      </c>
      <c r="BV120" s="33">
        <v>0</v>
      </c>
    </row>
    <row r="121" spans="1:74" s="5" customFormat="1" ht="14.1" customHeight="1" x14ac:dyDescent="0.25">
      <c r="A121" s="23">
        <f t="shared" si="9"/>
        <v>108</v>
      </c>
      <c r="B121" s="43" t="s">
        <v>382</v>
      </c>
      <c r="C121" s="35">
        <v>13427</v>
      </c>
      <c r="D121" s="40" t="s">
        <v>44</v>
      </c>
      <c r="E121" s="27">
        <f t="shared" si="10"/>
        <v>0</v>
      </c>
      <c r="F121" s="27" t="e">
        <f>VLOOKUP(E121,Tab!$A$2:$B$255,2,TRUE)</f>
        <v>#N/A</v>
      </c>
      <c r="G121" s="28">
        <f t="shared" si="11"/>
        <v>510</v>
      </c>
      <c r="H121" s="28">
        <f t="shared" si="12"/>
        <v>508</v>
      </c>
      <c r="I121" s="28">
        <f t="shared" si="13"/>
        <v>481</v>
      </c>
      <c r="J121" s="28">
        <f t="shared" si="14"/>
        <v>0</v>
      </c>
      <c r="K121" s="28">
        <f t="shared" si="15"/>
        <v>0</v>
      </c>
      <c r="L121" s="29">
        <f t="shared" si="16"/>
        <v>1499</v>
      </c>
      <c r="M121" s="30">
        <f t="shared" si="17"/>
        <v>299.8</v>
      </c>
      <c r="N121" s="31"/>
      <c r="O121" s="32">
        <v>0</v>
      </c>
      <c r="P121" s="32">
        <v>0</v>
      </c>
      <c r="Q121" s="32">
        <v>0</v>
      </c>
      <c r="R121" s="32">
        <v>0</v>
      </c>
      <c r="S121" s="32">
        <v>0</v>
      </c>
      <c r="T121" s="32">
        <v>0</v>
      </c>
      <c r="U121" s="32">
        <v>0</v>
      </c>
      <c r="V121" s="32">
        <v>0</v>
      </c>
      <c r="W121" s="32">
        <v>0</v>
      </c>
      <c r="X121" s="32">
        <v>0</v>
      </c>
      <c r="Y121" s="32">
        <v>0</v>
      </c>
      <c r="Z121" s="32">
        <v>0</v>
      </c>
      <c r="AA121" s="32">
        <v>0</v>
      </c>
      <c r="AB121" s="32">
        <v>0</v>
      </c>
      <c r="AC121" s="32">
        <v>0</v>
      </c>
      <c r="AD121" s="32">
        <v>0</v>
      </c>
      <c r="AE121" s="32">
        <v>0</v>
      </c>
      <c r="AF121" s="32">
        <v>0</v>
      </c>
      <c r="AG121" s="32">
        <v>0</v>
      </c>
      <c r="AH121" s="32">
        <v>0</v>
      </c>
      <c r="AI121" s="32">
        <v>0</v>
      </c>
      <c r="AJ121" s="32">
        <v>0</v>
      </c>
      <c r="AK121" s="32">
        <v>0</v>
      </c>
      <c r="AL121" s="32">
        <v>0</v>
      </c>
      <c r="AM121" s="32">
        <v>0</v>
      </c>
      <c r="AN121" s="32">
        <v>0</v>
      </c>
      <c r="AO121" s="32">
        <v>0</v>
      </c>
      <c r="AP121" s="32">
        <v>0</v>
      </c>
      <c r="AQ121" s="32">
        <v>0</v>
      </c>
      <c r="AR121" s="32">
        <v>0</v>
      </c>
      <c r="AS121" s="32">
        <v>0</v>
      </c>
      <c r="AT121" s="32">
        <v>0</v>
      </c>
      <c r="AU121" s="32">
        <v>0</v>
      </c>
      <c r="AV121" s="32">
        <v>0</v>
      </c>
      <c r="AW121" s="32">
        <v>0</v>
      </c>
      <c r="AX121" s="32">
        <v>0</v>
      </c>
      <c r="AY121" s="32">
        <v>0</v>
      </c>
      <c r="AZ121" s="32">
        <v>0</v>
      </c>
      <c r="BA121" s="32">
        <v>0</v>
      </c>
      <c r="BB121" s="32">
        <v>0</v>
      </c>
      <c r="BC121" s="32">
        <v>0</v>
      </c>
      <c r="BD121" s="32">
        <v>0</v>
      </c>
      <c r="BE121" s="32">
        <v>0</v>
      </c>
      <c r="BF121" s="32">
        <v>0</v>
      </c>
      <c r="BG121" s="32">
        <v>0</v>
      </c>
      <c r="BH121" s="32">
        <v>0</v>
      </c>
      <c r="BI121" s="32">
        <v>0</v>
      </c>
      <c r="BJ121" s="32">
        <v>0</v>
      </c>
      <c r="BK121" s="32">
        <v>0</v>
      </c>
      <c r="BL121" s="32">
        <v>510</v>
      </c>
      <c r="BM121" s="32">
        <v>0</v>
      </c>
      <c r="BN121" s="32">
        <v>0</v>
      </c>
      <c r="BO121" s="32">
        <v>481</v>
      </c>
      <c r="BP121" s="32">
        <v>0</v>
      </c>
      <c r="BQ121" s="32">
        <v>0</v>
      </c>
      <c r="BR121" s="32">
        <v>0</v>
      </c>
      <c r="BS121" s="32">
        <v>0</v>
      </c>
      <c r="BT121" s="32">
        <v>508</v>
      </c>
      <c r="BU121" s="32">
        <v>0</v>
      </c>
      <c r="BV121" s="33">
        <v>0</v>
      </c>
    </row>
    <row r="122" spans="1:74" ht="14.1" customHeight="1" x14ac:dyDescent="0.25">
      <c r="A122" s="23">
        <f t="shared" si="9"/>
        <v>109</v>
      </c>
      <c r="B122" s="41" t="s">
        <v>416</v>
      </c>
      <c r="C122" s="35">
        <v>15137</v>
      </c>
      <c r="D122" s="42" t="s">
        <v>44</v>
      </c>
      <c r="E122" s="27">
        <f t="shared" si="10"/>
        <v>0</v>
      </c>
      <c r="F122" s="27" t="e">
        <f>VLOOKUP(E122,Tab!$A$2:$B$255,2,TRUE)</f>
        <v>#N/A</v>
      </c>
      <c r="G122" s="28">
        <f t="shared" si="11"/>
        <v>515</v>
      </c>
      <c r="H122" s="28">
        <f t="shared" si="12"/>
        <v>494</v>
      </c>
      <c r="I122" s="28">
        <f t="shared" si="13"/>
        <v>484</v>
      </c>
      <c r="J122" s="28">
        <f t="shared" si="14"/>
        <v>0</v>
      </c>
      <c r="K122" s="28">
        <f t="shared" si="15"/>
        <v>0</v>
      </c>
      <c r="L122" s="29">
        <f t="shared" si="16"/>
        <v>1493</v>
      </c>
      <c r="M122" s="30">
        <f t="shared" si="17"/>
        <v>298.60000000000002</v>
      </c>
      <c r="N122" s="31"/>
      <c r="O122" s="32">
        <v>0</v>
      </c>
      <c r="P122" s="32">
        <v>0</v>
      </c>
      <c r="Q122" s="32">
        <v>0</v>
      </c>
      <c r="R122" s="32">
        <v>0</v>
      </c>
      <c r="S122" s="32">
        <v>0</v>
      </c>
      <c r="T122" s="32">
        <v>0</v>
      </c>
      <c r="U122" s="32">
        <v>0</v>
      </c>
      <c r="V122" s="32">
        <v>0</v>
      </c>
      <c r="W122" s="32">
        <v>0</v>
      </c>
      <c r="X122" s="32">
        <v>0</v>
      </c>
      <c r="Y122" s="32">
        <v>0</v>
      </c>
      <c r="Z122" s="32">
        <v>0</v>
      </c>
      <c r="AA122" s="32">
        <v>0</v>
      </c>
      <c r="AB122" s="32">
        <v>0</v>
      </c>
      <c r="AC122" s="32">
        <v>0</v>
      </c>
      <c r="AD122" s="32">
        <v>0</v>
      </c>
      <c r="AE122" s="32">
        <v>0</v>
      </c>
      <c r="AF122" s="32">
        <v>0</v>
      </c>
      <c r="AG122" s="32">
        <v>0</v>
      </c>
      <c r="AH122" s="32">
        <v>0</v>
      </c>
      <c r="AI122" s="32">
        <v>0</v>
      </c>
      <c r="AJ122" s="32">
        <v>0</v>
      </c>
      <c r="AK122" s="32">
        <v>0</v>
      </c>
      <c r="AL122" s="32">
        <v>0</v>
      </c>
      <c r="AM122" s="32">
        <v>0</v>
      </c>
      <c r="AN122" s="32">
        <v>0</v>
      </c>
      <c r="AO122" s="32">
        <v>0</v>
      </c>
      <c r="AP122" s="32">
        <v>0</v>
      </c>
      <c r="AQ122" s="32">
        <v>0</v>
      </c>
      <c r="AR122" s="32">
        <v>0</v>
      </c>
      <c r="AS122" s="32">
        <v>0</v>
      </c>
      <c r="AT122" s="32">
        <v>0</v>
      </c>
      <c r="AU122" s="32">
        <v>0</v>
      </c>
      <c r="AV122" s="32">
        <v>0</v>
      </c>
      <c r="AW122" s="32">
        <v>0</v>
      </c>
      <c r="AX122" s="32">
        <v>0</v>
      </c>
      <c r="AY122" s="32">
        <v>0</v>
      </c>
      <c r="AZ122" s="32">
        <v>0</v>
      </c>
      <c r="BA122" s="32">
        <v>0</v>
      </c>
      <c r="BB122" s="32">
        <v>0</v>
      </c>
      <c r="BC122" s="32">
        <v>0</v>
      </c>
      <c r="BD122" s="32">
        <v>0</v>
      </c>
      <c r="BE122" s="32">
        <v>0</v>
      </c>
      <c r="BF122" s="32">
        <v>0</v>
      </c>
      <c r="BG122" s="32">
        <v>0</v>
      </c>
      <c r="BH122" s="32">
        <v>0</v>
      </c>
      <c r="BI122" s="32">
        <v>0</v>
      </c>
      <c r="BJ122" s="32">
        <v>0</v>
      </c>
      <c r="BK122" s="32">
        <v>484</v>
      </c>
      <c r="BL122" s="32">
        <v>515</v>
      </c>
      <c r="BM122" s="32">
        <v>0</v>
      </c>
      <c r="BN122" s="32">
        <v>0</v>
      </c>
      <c r="BO122" s="32">
        <v>0</v>
      </c>
      <c r="BP122" s="32">
        <v>0</v>
      </c>
      <c r="BQ122" s="32">
        <v>0</v>
      </c>
      <c r="BR122" s="32">
        <v>0</v>
      </c>
      <c r="BS122" s="32">
        <v>0</v>
      </c>
      <c r="BT122" s="32">
        <v>494</v>
      </c>
      <c r="BU122" s="32">
        <v>0</v>
      </c>
      <c r="BV122" s="33">
        <v>0</v>
      </c>
    </row>
    <row r="123" spans="1:74" ht="14.1" customHeight="1" x14ac:dyDescent="0.25">
      <c r="A123" s="23">
        <f t="shared" si="9"/>
        <v>110</v>
      </c>
      <c r="B123" s="43" t="s">
        <v>306</v>
      </c>
      <c r="C123" s="35">
        <v>14499</v>
      </c>
      <c r="D123" s="40" t="s">
        <v>147</v>
      </c>
      <c r="E123" s="27">
        <f t="shared" si="10"/>
        <v>486</v>
      </c>
      <c r="F123" s="27" t="e">
        <f>VLOOKUP(E123,Tab!$A$2:$B$255,2,TRUE)</f>
        <v>#N/A</v>
      </c>
      <c r="G123" s="28">
        <f t="shared" si="11"/>
        <v>486</v>
      </c>
      <c r="H123" s="28">
        <f t="shared" si="12"/>
        <v>477</v>
      </c>
      <c r="I123" s="28">
        <f t="shared" si="13"/>
        <v>454</v>
      </c>
      <c r="J123" s="28">
        <f t="shared" si="14"/>
        <v>0</v>
      </c>
      <c r="K123" s="28">
        <f t="shared" si="15"/>
        <v>0</v>
      </c>
      <c r="L123" s="29">
        <f t="shared" si="16"/>
        <v>1417</v>
      </c>
      <c r="M123" s="30">
        <f t="shared" si="17"/>
        <v>283.39999999999998</v>
      </c>
      <c r="N123" s="31"/>
      <c r="O123" s="32">
        <v>0</v>
      </c>
      <c r="P123" s="32">
        <v>0</v>
      </c>
      <c r="Q123" s="32">
        <v>0</v>
      </c>
      <c r="R123" s="32">
        <v>0</v>
      </c>
      <c r="S123" s="32">
        <v>0</v>
      </c>
      <c r="T123" s="32">
        <v>0</v>
      </c>
      <c r="U123" s="32">
        <v>0</v>
      </c>
      <c r="V123" s="32">
        <v>0</v>
      </c>
      <c r="W123" s="32">
        <v>0</v>
      </c>
      <c r="X123" s="32">
        <v>0</v>
      </c>
      <c r="Y123" s="32">
        <v>0</v>
      </c>
      <c r="Z123" s="32">
        <v>0</v>
      </c>
      <c r="AA123" s="32">
        <v>0</v>
      </c>
      <c r="AB123" s="32">
        <v>0</v>
      </c>
      <c r="AC123" s="32">
        <v>0</v>
      </c>
      <c r="AD123" s="32">
        <v>0</v>
      </c>
      <c r="AE123" s="32">
        <v>0</v>
      </c>
      <c r="AF123" s="32">
        <v>0</v>
      </c>
      <c r="AG123" s="32">
        <v>0</v>
      </c>
      <c r="AH123" s="32">
        <v>0</v>
      </c>
      <c r="AI123" s="32">
        <v>454</v>
      </c>
      <c r="AJ123" s="32">
        <v>0</v>
      </c>
      <c r="AK123" s="32">
        <v>0</v>
      </c>
      <c r="AL123" s="32">
        <v>0</v>
      </c>
      <c r="AM123" s="32">
        <v>0</v>
      </c>
      <c r="AN123" s="32">
        <v>0</v>
      </c>
      <c r="AO123" s="32">
        <v>0</v>
      </c>
      <c r="AP123" s="32">
        <v>0</v>
      </c>
      <c r="AQ123" s="32">
        <v>0</v>
      </c>
      <c r="AR123" s="32">
        <v>0</v>
      </c>
      <c r="AS123" s="32">
        <v>477</v>
      </c>
      <c r="AT123" s="32">
        <v>0</v>
      </c>
      <c r="AU123" s="32">
        <v>0</v>
      </c>
      <c r="AV123" s="32">
        <v>0</v>
      </c>
      <c r="AW123" s="32">
        <v>0</v>
      </c>
      <c r="AX123" s="32">
        <v>0</v>
      </c>
      <c r="AY123" s="32">
        <v>0</v>
      </c>
      <c r="AZ123" s="32">
        <v>0</v>
      </c>
      <c r="BA123" s="32">
        <v>0</v>
      </c>
      <c r="BB123" s="32">
        <v>0</v>
      </c>
      <c r="BC123" s="32">
        <v>0</v>
      </c>
      <c r="BD123" s="32">
        <v>0</v>
      </c>
      <c r="BE123" s="32">
        <v>486</v>
      </c>
      <c r="BF123" s="32">
        <v>0</v>
      </c>
      <c r="BG123" s="32">
        <v>0</v>
      </c>
      <c r="BH123" s="32">
        <v>0</v>
      </c>
      <c r="BI123" s="32">
        <v>0</v>
      </c>
      <c r="BJ123" s="32">
        <v>0</v>
      </c>
      <c r="BK123" s="32">
        <v>0</v>
      </c>
      <c r="BL123" s="32">
        <v>0</v>
      </c>
      <c r="BM123" s="32">
        <v>0</v>
      </c>
      <c r="BN123" s="32">
        <v>0</v>
      </c>
      <c r="BO123" s="32">
        <v>0</v>
      </c>
      <c r="BP123" s="32">
        <v>0</v>
      </c>
      <c r="BQ123" s="32">
        <v>0</v>
      </c>
      <c r="BR123" s="32">
        <v>0</v>
      </c>
      <c r="BS123" s="32">
        <v>0</v>
      </c>
      <c r="BT123" s="32">
        <v>0</v>
      </c>
      <c r="BU123" s="32">
        <v>0</v>
      </c>
      <c r="BV123" s="33">
        <v>0</v>
      </c>
    </row>
    <row r="124" spans="1:74" ht="14.1" customHeight="1" x14ac:dyDescent="0.25">
      <c r="A124" s="23">
        <f t="shared" si="9"/>
        <v>111</v>
      </c>
      <c r="B124" s="41" t="s">
        <v>167</v>
      </c>
      <c r="C124" s="35">
        <v>14196</v>
      </c>
      <c r="D124" s="42" t="s">
        <v>163</v>
      </c>
      <c r="E124" s="27">
        <f t="shared" si="10"/>
        <v>486</v>
      </c>
      <c r="F124" s="27" t="e">
        <f>VLOOKUP(E124,Tab!$A$2:$B$255,2,TRUE)</f>
        <v>#N/A</v>
      </c>
      <c r="G124" s="28">
        <f t="shared" si="11"/>
        <v>486</v>
      </c>
      <c r="H124" s="28">
        <f t="shared" si="12"/>
        <v>468</v>
      </c>
      <c r="I124" s="28">
        <f t="shared" si="13"/>
        <v>456</v>
      </c>
      <c r="J124" s="28">
        <f t="shared" si="14"/>
        <v>0</v>
      </c>
      <c r="K124" s="28">
        <f t="shared" si="15"/>
        <v>0</v>
      </c>
      <c r="L124" s="29">
        <f t="shared" si="16"/>
        <v>1410</v>
      </c>
      <c r="M124" s="30">
        <f t="shared" si="17"/>
        <v>282</v>
      </c>
      <c r="N124" s="31"/>
      <c r="O124" s="32">
        <v>0</v>
      </c>
      <c r="P124" s="32">
        <v>0</v>
      </c>
      <c r="Q124" s="32">
        <v>0</v>
      </c>
      <c r="R124" s="32">
        <v>0</v>
      </c>
      <c r="S124" s="32">
        <v>0</v>
      </c>
      <c r="T124" s="32">
        <v>0</v>
      </c>
      <c r="U124" s="32">
        <v>0</v>
      </c>
      <c r="V124" s="32">
        <v>0</v>
      </c>
      <c r="W124" s="32">
        <v>456</v>
      </c>
      <c r="X124" s="32">
        <v>0</v>
      </c>
      <c r="Y124" s="32">
        <v>0</v>
      </c>
      <c r="Z124" s="32">
        <v>0</v>
      </c>
      <c r="AA124" s="32">
        <v>0</v>
      </c>
      <c r="AB124" s="32">
        <v>0</v>
      </c>
      <c r="AC124" s="32">
        <v>0</v>
      </c>
      <c r="AD124" s="32">
        <v>0</v>
      </c>
      <c r="AE124" s="32">
        <v>0</v>
      </c>
      <c r="AF124" s="32">
        <v>0</v>
      </c>
      <c r="AG124" s="32">
        <v>0</v>
      </c>
      <c r="AH124" s="32">
        <v>0</v>
      </c>
      <c r="AI124" s="32">
        <v>0</v>
      </c>
      <c r="AJ124" s="32">
        <v>0</v>
      </c>
      <c r="AK124" s="32">
        <v>0</v>
      </c>
      <c r="AL124" s="32">
        <v>0</v>
      </c>
      <c r="AM124" s="32">
        <v>0</v>
      </c>
      <c r="AN124" s="32">
        <v>0</v>
      </c>
      <c r="AO124" s="32">
        <v>0</v>
      </c>
      <c r="AP124" s="32">
        <v>0</v>
      </c>
      <c r="AQ124" s="32">
        <v>0</v>
      </c>
      <c r="AR124" s="32">
        <v>0</v>
      </c>
      <c r="AS124" s="32">
        <v>0</v>
      </c>
      <c r="AT124" s="32">
        <v>0</v>
      </c>
      <c r="AU124" s="32">
        <v>0</v>
      </c>
      <c r="AV124" s="32">
        <v>0</v>
      </c>
      <c r="AW124" s="32">
        <v>0</v>
      </c>
      <c r="AX124" s="32">
        <v>0</v>
      </c>
      <c r="AY124" s="32">
        <v>0</v>
      </c>
      <c r="AZ124" s="32">
        <v>0</v>
      </c>
      <c r="BA124" s="32">
        <v>0</v>
      </c>
      <c r="BB124" s="32">
        <v>0</v>
      </c>
      <c r="BC124" s="32">
        <v>486</v>
      </c>
      <c r="BD124" s="32">
        <v>468</v>
      </c>
      <c r="BE124" s="32">
        <v>0</v>
      </c>
      <c r="BF124" s="32">
        <v>0</v>
      </c>
      <c r="BG124" s="32">
        <v>0</v>
      </c>
      <c r="BH124" s="32">
        <v>0</v>
      </c>
      <c r="BI124" s="32">
        <v>0</v>
      </c>
      <c r="BJ124" s="32">
        <v>0</v>
      </c>
      <c r="BK124" s="32">
        <v>0</v>
      </c>
      <c r="BL124" s="32">
        <v>0</v>
      </c>
      <c r="BM124" s="32">
        <v>0</v>
      </c>
      <c r="BN124" s="32">
        <v>0</v>
      </c>
      <c r="BO124" s="32">
        <v>0</v>
      </c>
      <c r="BP124" s="32">
        <v>0</v>
      </c>
      <c r="BQ124" s="32">
        <v>0</v>
      </c>
      <c r="BR124" s="32">
        <v>0</v>
      </c>
      <c r="BS124" s="32">
        <v>0</v>
      </c>
      <c r="BT124" s="32">
        <v>0</v>
      </c>
      <c r="BU124" s="32">
        <v>0</v>
      </c>
      <c r="BV124" s="33">
        <v>0</v>
      </c>
    </row>
    <row r="125" spans="1:74" ht="14.1" customHeight="1" x14ac:dyDescent="0.25">
      <c r="A125" s="23">
        <f t="shared" si="9"/>
        <v>112</v>
      </c>
      <c r="B125" s="43" t="s">
        <v>307</v>
      </c>
      <c r="C125" s="35">
        <v>14670</v>
      </c>
      <c r="D125" s="40" t="s">
        <v>59</v>
      </c>
      <c r="E125" s="27">
        <f t="shared" si="10"/>
        <v>473</v>
      </c>
      <c r="F125" s="27" t="e">
        <f>VLOOKUP(E125,Tab!$A$2:$B$255,2,TRUE)</f>
        <v>#N/A</v>
      </c>
      <c r="G125" s="28">
        <f t="shared" si="11"/>
        <v>478</v>
      </c>
      <c r="H125" s="28">
        <f t="shared" si="12"/>
        <v>473</v>
      </c>
      <c r="I125" s="28">
        <f t="shared" si="13"/>
        <v>426</v>
      </c>
      <c r="J125" s="28">
        <f t="shared" si="14"/>
        <v>0</v>
      </c>
      <c r="K125" s="28">
        <f t="shared" si="15"/>
        <v>0</v>
      </c>
      <c r="L125" s="29">
        <f t="shared" si="16"/>
        <v>1377</v>
      </c>
      <c r="M125" s="30">
        <f t="shared" si="17"/>
        <v>275.39999999999998</v>
      </c>
      <c r="N125" s="31"/>
      <c r="O125" s="32">
        <v>0</v>
      </c>
      <c r="P125" s="32">
        <v>0</v>
      </c>
      <c r="Q125" s="32">
        <v>0</v>
      </c>
      <c r="R125" s="32">
        <v>0</v>
      </c>
      <c r="S125" s="32">
        <v>0</v>
      </c>
      <c r="T125" s="32">
        <v>0</v>
      </c>
      <c r="U125" s="32">
        <v>0</v>
      </c>
      <c r="V125" s="32">
        <v>0</v>
      </c>
      <c r="W125" s="32">
        <v>0</v>
      </c>
      <c r="X125" s="32">
        <v>0</v>
      </c>
      <c r="Y125" s="32">
        <v>0</v>
      </c>
      <c r="Z125" s="32">
        <v>0</v>
      </c>
      <c r="AA125" s="32">
        <v>0</v>
      </c>
      <c r="AB125" s="32">
        <v>0</v>
      </c>
      <c r="AC125" s="32">
        <v>0</v>
      </c>
      <c r="AD125" s="32">
        <v>0</v>
      </c>
      <c r="AE125" s="32">
        <v>0</v>
      </c>
      <c r="AF125" s="32">
        <v>0</v>
      </c>
      <c r="AG125" s="32">
        <v>0</v>
      </c>
      <c r="AH125" s="32">
        <v>0</v>
      </c>
      <c r="AI125" s="32">
        <v>0</v>
      </c>
      <c r="AJ125" s="32">
        <v>0</v>
      </c>
      <c r="AK125" s="32">
        <v>0</v>
      </c>
      <c r="AL125" s="32">
        <v>0</v>
      </c>
      <c r="AM125" s="32">
        <v>426</v>
      </c>
      <c r="AN125" s="32">
        <v>0</v>
      </c>
      <c r="AO125" s="32">
        <v>0</v>
      </c>
      <c r="AP125" s="32">
        <v>0</v>
      </c>
      <c r="AQ125" s="32">
        <v>473</v>
      </c>
      <c r="AR125" s="32">
        <v>0</v>
      </c>
      <c r="AS125" s="32">
        <v>0</v>
      </c>
      <c r="AT125" s="32">
        <v>0</v>
      </c>
      <c r="AU125" s="32">
        <v>0</v>
      </c>
      <c r="AV125" s="32">
        <v>0</v>
      </c>
      <c r="AW125" s="32">
        <v>0</v>
      </c>
      <c r="AX125" s="32">
        <v>0</v>
      </c>
      <c r="AY125" s="32">
        <v>0</v>
      </c>
      <c r="AZ125" s="32">
        <v>0</v>
      </c>
      <c r="BA125" s="32">
        <v>0</v>
      </c>
      <c r="BB125" s="32">
        <v>0</v>
      </c>
      <c r="BC125" s="32">
        <v>0</v>
      </c>
      <c r="BD125" s="32">
        <v>0</v>
      </c>
      <c r="BE125" s="32">
        <v>0</v>
      </c>
      <c r="BF125" s="32">
        <v>0</v>
      </c>
      <c r="BG125" s="32">
        <v>0</v>
      </c>
      <c r="BH125" s="32">
        <v>0</v>
      </c>
      <c r="BI125" s="32">
        <v>0</v>
      </c>
      <c r="BJ125" s="32">
        <v>0</v>
      </c>
      <c r="BK125" s="32">
        <v>0</v>
      </c>
      <c r="BL125" s="32">
        <v>0</v>
      </c>
      <c r="BM125" s="32">
        <v>0</v>
      </c>
      <c r="BN125" s="32">
        <v>0</v>
      </c>
      <c r="BO125" s="32">
        <v>0</v>
      </c>
      <c r="BP125" s="32">
        <v>0</v>
      </c>
      <c r="BQ125" s="32">
        <v>0</v>
      </c>
      <c r="BR125" s="32">
        <v>0</v>
      </c>
      <c r="BS125" s="32">
        <v>0</v>
      </c>
      <c r="BT125" s="32">
        <v>478</v>
      </c>
      <c r="BU125" s="32">
        <v>0</v>
      </c>
      <c r="BV125" s="33">
        <v>0</v>
      </c>
    </row>
    <row r="126" spans="1:74" ht="14.1" customHeight="1" x14ac:dyDescent="0.25">
      <c r="A126" s="23">
        <f t="shared" si="9"/>
        <v>113</v>
      </c>
      <c r="B126" s="155" t="s">
        <v>478</v>
      </c>
      <c r="C126" s="35">
        <v>5370</v>
      </c>
      <c r="D126" s="154" t="s">
        <v>41</v>
      </c>
      <c r="E126" s="27">
        <f t="shared" si="10"/>
        <v>484</v>
      </c>
      <c r="F126" s="27" t="e">
        <f>VLOOKUP(E126,Tab!$A$2:$B$255,2,TRUE)</f>
        <v>#N/A</v>
      </c>
      <c r="G126" s="28">
        <f t="shared" si="11"/>
        <v>484</v>
      </c>
      <c r="H126" s="28">
        <f t="shared" si="12"/>
        <v>453</v>
      </c>
      <c r="I126" s="28">
        <f t="shared" si="13"/>
        <v>434</v>
      </c>
      <c r="J126" s="28">
        <f t="shared" si="14"/>
        <v>0</v>
      </c>
      <c r="K126" s="28">
        <f t="shared" si="15"/>
        <v>0</v>
      </c>
      <c r="L126" s="29">
        <f t="shared" si="16"/>
        <v>1371</v>
      </c>
      <c r="M126" s="30">
        <f t="shared" si="17"/>
        <v>274.2</v>
      </c>
      <c r="N126" s="31"/>
      <c r="O126" s="32">
        <v>0</v>
      </c>
      <c r="P126" s="32">
        <v>0</v>
      </c>
      <c r="Q126" s="32">
        <v>0</v>
      </c>
      <c r="R126" s="32">
        <v>0</v>
      </c>
      <c r="S126" s="32">
        <v>0</v>
      </c>
      <c r="T126" s="32">
        <v>0</v>
      </c>
      <c r="U126" s="32">
        <v>0</v>
      </c>
      <c r="V126" s="32">
        <v>0</v>
      </c>
      <c r="W126" s="32">
        <v>0</v>
      </c>
      <c r="X126" s="32">
        <v>0</v>
      </c>
      <c r="Y126" s="32">
        <v>0</v>
      </c>
      <c r="Z126" s="32">
        <v>0</v>
      </c>
      <c r="AA126" s="32">
        <v>0</v>
      </c>
      <c r="AB126" s="32">
        <v>0</v>
      </c>
      <c r="AC126" s="32">
        <v>0</v>
      </c>
      <c r="AD126" s="32">
        <v>0</v>
      </c>
      <c r="AE126" s="32">
        <v>0</v>
      </c>
      <c r="AF126" s="32">
        <v>0</v>
      </c>
      <c r="AG126" s="32">
        <v>0</v>
      </c>
      <c r="AH126" s="32">
        <v>0</v>
      </c>
      <c r="AI126" s="32">
        <v>0</v>
      </c>
      <c r="AJ126" s="32">
        <v>0</v>
      </c>
      <c r="AK126" s="32">
        <v>0</v>
      </c>
      <c r="AL126" s="32">
        <v>0</v>
      </c>
      <c r="AM126" s="32">
        <v>0</v>
      </c>
      <c r="AN126" s="32">
        <v>0</v>
      </c>
      <c r="AO126" s="32">
        <v>0</v>
      </c>
      <c r="AP126" s="32">
        <v>0</v>
      </c>
      <c r="AQ126" s="32">
        <v>0</v>
      </c>
      <c r="AR126" s="32">
        <v>0</v>
      </c>
      <c r="AS126" s="32">
        <v>0</v>
      </c>
      <c r="AT126" s="32">
        <v>0</v>
      </c>
      <c r="AU126" s="32">
        <v>0</v>
      </c>
      <c r="AV126" s="32">
        <v>0</v>
      </c>
      <c r="AW126" s="32">
        <v>0</v>
      </c>
      <c r="AX126" s="32">
        <v>0</v>
      </c>
      <c r="AY126" s="32">
        <v>0</v>
      </c>
      <c r="AZ126" s="32">
        <v>453</v>
      </c>
      <c r="BA126" s="32">
        <v>0</v>
      </c>
      <c r="BB126" s="32">
        <v>0</v>
      </c>
      <c r="BC126" s="32">
        <v>484</v>
      </c>
      <c r="BD126" s="32">
        <v>434</v>
      </c>
      <c r="BE126" s="32">
        <v>0</v>
      </c>
      <c r="BF126" s="32">
        <v>0</v>
      </c>
      <c r="BG126" s="32">
        <v>0</v>
      </c>
      <c r="BH126" s="32">
        <v>0</v>
      </c>
      <c r="BI126" s="32">
        <v>0</v>
      </c>
      <c r="BJ126" s="32">
        <v>0</v>
      </c>
      <c r="BK126" s="32">
        <v>0</v>
      </c>
      <c r="BL126" s="32">
        <v>0</v>
      </c>
      <c r="BM126" s="32">
        <v>0</v>
      </c>
      <c r="BN126" s="32">
        <v>0</v>
      </c>
      <c r="BO126" s="32">
        <v>0</v>
      </c>
      <c r="BP126" s="32">
        <v>0</v>
      </c>
      <c r="BQ126" s="32">
        <v>0</v>
      </c>
      <c r="BR126" s="32">
        <v>0</v>
      </c>
      <c r="BS126" s="32">
        <v>0</v>
      </c>
      <c r="BT126" s="32">
        <v>0</v>
      </c>
      <c r="BU126" s="32">
        <v>0</v>
      </c>
      <c r="BV126" s="33">
        <v>0</v>
      </c>
    </row>
    <row r="127" spans="1:74" ht="14.1" customHeight="1" x14ac:dyDescent="0.25">
      <c r="A127" s="23">
        <f t="shared" si="9"/>
        <v>114</v>
      </c>
      <c r="B127" s="43" t="s">
        <v>377</v>
      </c>
      <c r="C127" s="35">
        <v>14356</v>
      </c>
      <c r="D127" s="40" t="s">
        <v>36</v>
      </c>
      <c r="E127" s="27">
        <f t="shared" si="10"/>
        <v>457</v>
      </c>
      <c r="F127" s="27" t="e">
        <f>VLOOKUP(E127,Tab!$A$2:$B$255,2,TRUE)</f>
        <v>#N/A</v>
      </c>
      <c r="G127" s="28">
        <f t="shared" si="11"/>
        <v>457</v>
      </c>
      <c r="H127" s="28">
        <f t="shared" si="12"/>
        <v>454</v>
      </c>
      <c r="I127" s="28">
        <f t="shared" si="13"/>
        <v>453</v>
      </c>
      <c r="J127" s="28">
        <f t="shared" si="14"/>
        <v>0</v>
      </c>
      <c r="K127" s="28">
        <f t="shared" si="15"/>
        <v>0</v>
      </c>
      <c r="L127" s="29">
        <f t="shared" si="16"/>
        <v>1364</v>
      </c>
      <c r="M127" s="30">
        <f t="shared" si="17"/>
        <v>272.8</v>
      </c>
      <c r="N127" s="31"/>
      <c r="O127" s="32">
        <v>0</v>
      </c>
      <c r="P127" s="32">
        <v>0</v>
      </c>
      <c r="Q127" s="32">
        <v>0</v>
      </c>
      <c r="R127" s="32">
        <v>0</v>
      </c>
      <c r="S127" s="32">
        <v>0</v>
      </c>
      <c r="T127" s="32">
        <v>0</v>
      </c>
      <c r="U127" s="32">
        <v>0</v>
      </c>
      <c r="V127" s="32">
        <v>0</v>
      </c>
      <c r="W127" s="32">
        <v>0</v>
      </c>
      <c r="X127" s="32">
        <v>0</v>
      </c>
      <c r="Y127" s="32">
        <v>0</v>
      </c>
      <c r="Z127" s="32">
        <v>0</v>
      </c>
      <c r="AA127" s="32">
        <v>0</v>
      </c>
      <c r="AB127" s="32">
        <v>0</v>
      </c>
      <c r="AC127" s="32">
        <v>0</v>
      </c>
      <c r="AD127" s="32">
        <v>0</v>
      </c>
      <c r="AE127" s="32">
        <v>0</v>
      </c>
      <c r="AF127" s="32">
        <v>0</v>
      </c>
      <c r="AG127" s="32">
        <v>0</v>
      </c>
      <c r="AH127" s="32">
        <v>0</v>
      </c>
      <c r="AI127" s="32">
        <v>0</v>
      </c>
      <c r="AJ127" s="32">
        <v>457</v>
      </c>
      <c r="AK127" s="32">
        <v>0</v>
      </c>
      <c r="AL127" s="32">
        <v>0</v>
      </c>
      <c r="AM127" s="32">
        <v>454</v>
      </c>
      <c r="AN127" s="32">
        <v>0</v>
      </c>
      <c r="AO127" s="32">
        <v>0</v>
      </c>
      <c r="AP127" s="32">
        <v>0</v>
      </c>
      <c r="AQ127" s="32">
        <v>453</v>
      </c>
      <c r="AR127" s="32">
        <v>0</v>
      </c>
      <c r="AS127" s="32">
        <v>0</v>
      </c>
      <c r="AT127" s="32">
        <v>0</v>
      </c>
      <c r="AU127" s="32">
        <v>0</v>
      </c>
      <c r="AV127" s="32">
        <v>0</v>
      </c>
      <c r="AW127" s="32">
        <v>0</v>
      </c>
      <c r="AX127" s="32">
        <v>0</v>
      </c>
      <c r="AY127" s="32">
        <v>0</v>
      </c>
      <c r="AZ127" s="32">
        <v>0</v>
      </c>
      <c r="BA127" s="32">
        <v>0</v>
      </c>
      <c r="BB127" s="32">
        <v>0</v>
      </c>
      <c r="BC127" s="32">
        <v>0</v>
      </c>
      <c r="BD127" s="32">
        <v>0</v>
      </c>
      <c r="BE127" s="32">
        <v>0</v>
      </c>
      <c r="BF127" s="32">
        <v>0</v>
      </c>
      <c r="BG127" s="32">
        <v>0</v>
      </c>
      <c r="BH127" s="32">
        <v>0</v>
      </c>
      <c r="BI127" s="32">
        <v>0</v>
      </c>
      <c r="BJ127" s="32">
        <v>0</v>
      </c>
      <c r="BK127" s="32">
        <v>0</v>
      </c>
      <c r="BL127" s="32">
        <v>0</v>
      </c>
      <c r="BM127" s="32">
        <v>0</v>
      </c>
      <c r="BN127" s="32">
        <v>0</v>
      </c>
      <c r="BO127" s="32">
        <v>0</v>
      </c>
      <c r="BP127" s="32">
        <v>0</v>
      </c>
      <c r="BQ127" s="32">
        <v>0</v>
      </c>
      <c r="BR127" s="32">
        <v>0</v>
      </c>
      <c r="BS127" s="32">
        <v>0</v>
      </c>
      <c r="BT127" s="32">
        <v>0</v>
      </c>
      <c r="BU127" s="32">
        <v>0</v>
      </c>
      <c r="BV127" s="33">
        <v>0</v>
      </c>
    </row>
    <row r="128" spans="1:74" ht="14.1" customHeight="1" x14ac:dyDescent="0.25">
      <c r="A128" s="23">
        <f t="shared" si="9"/>
        <v>115</v>
      </c>
      <c r="B128" s="155" t="s">
        <v>335</v>
      </c>
      <c r="C128" s="35">
        <v>14190</v>
      </c>
      <c r="D128" s="154" t="s">
        <v>44</v>
      </c>
      <c r="E128" s="27">
        <f t="shared" si="10"/>
        <v>0</v>
      </c>
      <c r="F128" s="27" t="e">
        <f>VLOOKUP(E128,Tab!$A$2:$B$255,2,TRUE)</f>
        <v>#N/A</v>
      </c>
      <c r="G128" s="28">
        <f t="shared" si="11"/>
        <v>449</v>
      </c>
      <c r="H128" s="28">
        <f t="shared" si="12"/>
        <v>445</v>
      </c>
      <c r="I128" s="28">
        <f t="shared" si="13"/>
        <v>427</v>
      </c>
      <c r="J128" s="28">
        <f t="shared" si="14"/>
        <v>0</v>
      </c>
      <c r="K128" s="28">
        <f t="shared" si="15"/>
        <v>0</v>
      </c>
      <c r="L128" s="29">
        <f t="shared" si="16"/>
        <v>1321</v>
      </c>
      <c r="M128" s="30">
        <f t="shared" si="17"/>
        <v>264.2</v>
      </c>
      <c r="N128" s="31"/>
      <c r="O128" s="32">
        <v>0</v>
      </c>
      <c r="P128" s="32">
        <v>0</v>
      </c>
      <c r="Q128" s="32">
        <v>0</v>
      </c>
      <c r="R128" s="32">
        <v>0</v>
      </c>
      <c r="S128" s="32">
        <v>0</v>
      </c>
      <c r="T128" s="32">
        <v>0</v>
      </c>
      <c r="U128" s="32">
        <v>0</v>
      </c>
      <c r="V128" s="32">
        <v>0</v>
      </c>
      <c r="W128" s="32">
        <v>0</v>
      </c>
      <c r="X128" s="32">
        <v>0</v>
      </c>
      <c r="Y128" s="32">
        <v>0</v>
      </c>
      <c r="Z128" s="32">
        <v>0</v>
      </c>
      <c r="AA128" s="32">
        <v>0</v>
      </c>
      <c r="AB128" s="32">
        <v>0</v>
      </c>
      <c r="AC128" s="32">
        <v>0</v>
      </c>
      <c r="AD128" s="32">
        <v>0</v>
      </c>
      <c r="AE128" s="32">
        <v>0</v>
      </c>
      <c r="AF128" s="32">
        <v>0</v>
      </c>
      <c r="AG128" s="32">
        <v>0</v>
      </c>
      <c r="AH128" s="32">
        <v>0</v>
      </c>
      <c r="AI128" s="32">
        <v>0</v>
      </c>
      <c r="AJ128" s="32">
        <v>0</v>
      </c>
      <c r="AK128" s="32">
        <v>0</v>
      </c>
      <c r="AL128" s="32">
        <v>0</v>
      </c>
      <c r="AM128" s="32">
        <v>0</v>
      </c>
      <c r="AN128" s="32">
        <v>0</v>
      </c>
      <c r="AO128" s="32">
        <v>0</v>
      </c>
      <c r="AP128" s="32">
        <v>0</v>
      </c>
      <c r="AQ128" s="32">
        <v>0</v>
      </c>
      <c r="AR128" s="32">
        <v>0</v>
      </c>
      <c r="AS128" s="32">
        <v>0</v>
      </c>
      <c r="AT128" s="32">
        <v>0</v>
      </c>
      <c r="AU128" s="32">
        <v>0</v>
      </c>
      <c r="AV128" s="32">
        <v>0</v>
      </c>
      <c r="AW128" s="32">
        <v>0</v>
      </c>
      <c r="AX128" s="32">
        <v>0</v>
      </c>
      <c r="AY128" s="32">
        <v>0</v>
      </c>
      <c r="AZ128" s="32">
        <v>0</v>
      </c>
      <c r="BA128" s="32">
        <v>0</v>
      </c>
      <c r="BB128" s="32">
        <v>0</v>
      </c>
      <c r="BC128" s="32">
        <v>0</v>
      </c>
      <c r="BD128" s="32">
        <v>0</v>
      </c>
      <c r="BE128" s="32">
        <v>0</v>
      </c>
      <c r="BF128" s="32">
        <v>0</v>
      </c>
      <c r="BG128" s="32">
        <v>445</v>
      </c>
      <c r="BH128" s="32">
        <v>0</v>
      </c>
      <c r="BI128" s="32">
        <v>0</v>
      </c>
      <c r="BJ128" s="32">
        <v>0</v>
      </c>
      <c r="BK128" s="32">
        <v>0</v>
      </c>
      <c r="BL128" s="32">
        <v>449</v>
      </c>
      <c r="BM128" s="32">
        <v>0</v>
      </c>
      <c r="BN128" s="32">
        <v>0</v>
      </c>
      <c r="BO128" s="32">
        <v>0</v>
      </c>
      <c r="BP128" s="32">
        <v>0</v>
      </c>
      <c r="BQ128" s="32">
        <v>0</v>
      </c>
      <c r="BR128" s="32">
        <v>0</v>
      </c>
      <c r="BS128" s="32">
        <v>0</v>
      </c>
      <c r="BT128" s="32">
        <v>427</v>
      </c>
      <c r="BU128" s="32">
        <v>0</v>
      </c>
      <c r="BV128" s="33">
        <v>0</v>
      </c>
    </row>
    <row r="129" spans="1:74" ht="14.1" customHeight="1" x14ac:dyDescent="0.25">
      <c r="A129" s="23">
        <f t="shared" si="9"/>
        <v>116</v>
      </c>
      <c r="B129" s="43" t="s">
        <v>369</v>
      </c>
      <c r="C129" s="35">
        <v>13238</v>
      </c>
      <c r="D129" s="40" t="s">
        <v>41</v>
      </c>
      <c r="E129" s="27">
        <f t="shared" si="10"/>
        <v>450</v>
      </c>
      <c r="F129" s="27" t="e">
        <f>VLOOKUP(E129,Tab!$A$2:$B$255,2,TRUE)</f>
        <v>#N/A</v>
      </c>
      <c r="G129" s="28">
        <f t="shared" si="11"/>
        <v>450</v>
      </c>
      <c r="H129" s="28">
        <f t="shared" si="12"/>
        <v>437</v>
      </c>
      <c r="I129" s="28">
        <f t="shared" si="13"/>
        <v>397</v>
      </c>
      <c r="J129" s="28">
        <f t="shared" si="14"/>
        <v>0</v>
      </c>
      <c r="K129" s="28">
        <f t="shared" si="15"/>
        <v>0</v>
      </c>
      <c r="L129" s="29">
        <f t="shared" si="16"/>
        <v>1284</v>
      </c>
      <c r="M129" s="30">
        <f t="shared" si="17"/>
        <v>256.8</v>
      </c>
      <c r="N129" s="31"/>
      <c r="O129" s="32">
        <v>0</v>
      </c>
      <c r="P129" s="32">
        <v>0</v>
      </c>
      <c r="Q129" s="32">
        <v>437</v>
      </c>
      <c r="R129" s="32">
        <v>0</v>
      </c>
      <c r="S129" s="32">
        <v>0</v>
      </c>
      <c r="T129" s="32">
        <v>0</v>
      </c>
      <c r="U129" s="32">
        <v>0</v>
      </c>
      <c r="V129" s="32">
        <v>0</v>
      </c>
      <c r="W129" s="32">
        <v>397</v>
      </c>
      <c r="X129" s="32">
        <v>0</v>
      </c>
      <c r="Y129" s="32">
        <v>0</v>
      </c>
      <c r="Z129" s="32">
        <v>0</v>
      </c>
      <c r="AA129" s="32">
        <v>0</v>
      </c>
      <c r="AB129" s="32">
        <v>0</v>
      </c>
      <c r="AC129" s="32">
        <v>0</v>
      </c>
      <c r="AD129" s="32">
        <v>0</v>
      </c>
      <c r="AE129" s="32">
        <v>0</v>
      </c>
      <c r="AF129" s="32">
        <v>0</v>
      </c>
      <c r="AG129" s="32">
        <v>0</v>
      </c>
      <c r="AH129" s="32">
        <v>0</v>
      </c>
      <c r="AI129" s="32">
        <v>0</v>
      </c>
      <c r="AJ129" s="32">
        <v>0</v>
      </c>
      <c r="AK129" s="32">
        <v>0</v>
      </c>
      <c r="AL129" s="32">
        <v>0</v>
      </c>
      <c r="AM129" s="32">
        <v>0</v>
      </c>
      <c r="AN129" s="32">
        <v>0</v>
      </c>
      <c r="AO129" s="32">
        <v>0</v>
      </c>
      <c r="AP129" s="32">
        <v>0</v>
      </c>
      <c r="AQ129" s="32">
        <v>0</v>
      </c>
      <c r="AR129" s="32">
        <v>0</v>
      </c>
      <c r="AS129" s="32">
        <v>0</v>
      </c>
      <c r="AT129" s="32">
        <v>0</v>
      </c>
      <c r="AU129" s="32">
        <v>0</v>
      </c>
      <c r="AV129" s="32">
        <v>0</v>
      </c>
      <c r="AW129" s="32">
        <v>0</v>
      </c>
      <c r="AX129" s="32">
        <v>0</v>
      </c>
      <c r="AY129" s="32">
        <v>0</v>
      </c>
      <c r="AZ129" s="32">
        <v>450</v>
      </c>
      <c r="BA129" s="32">
        <v>0</v>
      </c>
      <c r="BB129" s="32">
        <v>0</v>
      </c>
      <c r="BC129" s="32">
        <v>0</v>
      </c>
      <c r="BD129" s="32">
        <v>0</v>
      </c>
      <c r="BE129" s="32">
        <v>0</v>
      </c>
      <c r="BF129" s="32">
        <v>0</v>
      </c>
      <c r="BG129" s="32">
        <v>0</v>
      </c>
      <c r="BH129" s="32">
        <v>0</v>
      </c>
      <c r="BI129" s="32">
        <v>0</v>
      </c>
      <c r="BJ129" s="32">
        <v>0</v>
      </c>
      <c r="BK129" s="32">
        <v>0</v>
      </c>
      <c r="BL129" s="32">
        <v>0</v>
      </c>
      <c r="BM129" s="32">
        <v>0</v>
      </c>
      <c r="BN129" s="32">
        <v>0</v>
      </c>
      <c r="BO129" s="32">
        <v>0</v>
      </c>
      <c r="BP129" s="32">
        <v>0</v>
      </c>
      <c r="BQ129" s="32">
        <v>0</v>
      </c>
      <c r="BR129" s="32">
        <v>0</v>
      </c>
      <c r="BS129" s="32">
        <v>0</v>
      </c>
      <c r="BT129" s="32">
        <v>0</v>
      </c>
      <c r="BU129" s="32">
        <v>0</v>
      </c>
      <c r="BV129" s="33">
        <v>0</v>
      </c>
    </row>
    <row r="130" spans="1:74" ht="14.1" customHeight="1" x14ac:dyDescent="0.25">
      <c r="A130" s="23">
        <f t="shared" si="9"/>
        <v>117</v>
      </c>
      <c r="B130" s="41" t="s">
        <v>343</v>
      </c>
      <c r="C130" s="35">
        <v>11166</v>
      </c>
      <c r="D130" s="42" t="s">
        <v>24</v>
      </c>
      <c r="E130" s="27">
        <f t="shared" si="10"/>
        <v>468</v>
      </c>
      <c r="F130" s="27" t="e">
        <f>VLOOKUP(E130,Tab!$A$2:$B$255,2,TRUE)</f>
        <v>#N/A</v>
      </c>
      <c r="G130" s="28">
        <f t="shared" si="11"/>
        <v>468</v>
      </c>
      <c r="H130" s="28">
        <f t="shared" si="12"/>
        <v>417</v>
      </c>
      <c r="I130" s="28">
        <f t="shared" si="13"/>
        <v>374</v>
      </c>
      <c r="J130" s="28">
        <f t="shared" si="14"/>
        <v>0</v>
      </c>
      <c r="K130" s="28">
        <f t="shared" si="15"/>
        <v>0</v>
      </c>
      <c r="L130" s="29">
        <f t="shared" si="16"/>
        <v>1259</v>
      </c>
      <c r="M130" s="30">
        <f t="shared" si="17"/>
        <v>251.8</v>
      </c>
      <c r="N130" s="31"/>
      <c r="O130" s="32">
        <v>0</v>
      </c>
      <c r="P130" s="32">
        <v>0</v>
      </c>
      <c r="Q130" s="32">
        <v>0</v>
      </c>
      <c r="R130" s="32">
        <v>0</v>
      </c>
      <c r="S130" s="32">
        <v>0</v>
      </c>
      <c r="T130" s="32">
        <v>0</v>
      </c>
      <c r="U130" s="32">
        <v>0</v>
      </c>
      <c r="V130" s="32">
        <v>0</v>
      </c>
      <c r="W130" s="32">
        <v>0</v>
      </c>
      <c r="X130" s="32">
        <v>0</v>
      </c>
      <c r="Y130" s="32">
        <v>0</v>
      </c>
      <c r="Z130" s="32">
        <v>0</v>
      </c>
      <c r="AA130" s="32">
        <v>0</v>
      </c>
      <c r="AB130" s="32">
        <v>0</v>
      </c>
      <c r="AC130" s="32">
        <v>0</v>
      </c>
      <c r="AD130" s="32">
        <v>0</v>
      </c>
      <c r="AE130" s="32">
        <v>0</v>
      </c>
      <c r="AF130" s="32">
        <v>0</v>
      </c>
      <c r="AG130" s="32">
        <v>0</v>
      </c>
      <c r="AH130" s="32">
        <v>0</v>
      </c>
      <c r="AI130" s="32">
        <v>0</v>
      </c>
      <c r="AJ130" s="32">
        <v>0</v>
      </c>
      <c r="AK130" s="32">
        <v>0</v>
      </c>
      <c r="AL130" s="32">
        <v>0</v>
      </c>
      <c r="AM130" s="32">
        <v>0</v>
      </c>
      <c r="AN130" s="32">
        <v>0</v>
      </c>
      <c r="AO130" s="32">
        <v>0</v>
      </c>
      <c r="AP130" s="32">
        <v>468</v>
      </c>
      <c r="AQ130" s="32">
        <v>0</v>
      </c>
      <c r="AR130" s="32">
        <v>0</v>
      </c>
      <c r="AS130" s="32">
        <v>0</v>
      </c>
      <c r="AT130" s="32">
        <v>0</v>
      </c>
      <c r="AU130" s="32">
        <v>0</v>
      </c>
      <c r="AV130" s="32">
        <v>0</v>
      </c>
      <c r="AW130" s="32">
        <v>0</v>
      </c>
      <c r="AX130" s="32">
        <v>0</v>
      </c>
      <c r="AY130" s="32">
        <v>0</v>
      </c>
      <c r="AZ130" s="32">
        <v>0</v>
      </c>
      <c r="BA130" s="32">
        <v>0</v>
      </c>
      <c r="BB130" s="32">
        <v>0</v>
      </c>
      <c r="BC130" s="32">
        <v>0</v>
      </c>
      <c r="BD130" s="32">
        <v>0</v>
      </c>
      <c r="BE130" s="32">
        <v>0</v>
      </c>
      <c r="BF130" s="32">
        <v>0</v>
      </c>
      <c r="BG130" s="32">
        <v>0</v>
      </c>
      <c r="BH130" s="32">
        <v>0</v>
      </c>
      <c r="BI130" s="32">
        <v>0</v>
      </c>
      <c r="BJ130" s="32">
        <v>0</v>
      </c>
      <c r="BK130" s="32">
        <v>0</v>
      </c>
      <c r="BL130" s="32">
        <v>0</v>
      </c>
      <c r="BM130" s="32">
        <v>0</v>
      </c>
      <c r="BN130" s="32">
        <v>0</v>
      </c>
      <c r="BO130" s="32">
        <v>0</v>
      </c>
      <c r="BP130" s="32">
        <v>0</v>
      </c>
      <c r="BQ130" s="32">
        <v>0</v>
      </c>
      <c r="BR130" s="32">
        <v>0</v>
      </c>
      <c r="BS130" s="32">
        <v>417</v>
      </c>
      <c r="BT130" s="32">
        <v>0</v>
      </c>
      <c r="BU130" s="32">
        <v>0</v>
      </c>
      <c r="BV130" s="33">
        <v>374</v>
      </c>
    </row>
    <row r="131" spans="1:74" ht="14.1" customHeight="1" x14ac:dyDescent="0.25">
      <c r="A131" s="23">
        <f t="shared" si="9"/>
        <v>118</v>
      </c>
      <c r="B131" s="41" t="s">
        <v>395</v>
      </c>
      <c r="C131" s="35">
        <v>3276</v>
      </c>
      <c r="D131" s="42" t="s">
        <v>66</v>
      </c>
      <c r="E131" s="27">
        <f t="shared" si="10"/>
        <v>554</v>
      </c>
      <c r="F131" s="27" t="str">
        <f>VLOOKUP(E131,Tab!$A$2:$B$255,2,TRUE)</f>
        <v>Não</v>
      </c>
      <c r="G131" s="28">
        <f t="shared" si="11"/>
        <v>554</v>
      </c>
      <c r="H131" s="28">
        <f t="shared" si="12"/>
        <v>554</v>
      </c>
      <c r="I131" s="28">
        <f t="shared" si="13"/>
        <v>0</v>
      </c>
      <c r="J131" s="28">
        <f t="shared" si="14"/>
        <v>0</v>
      </c>
      <c r="K131" s="28">
        <f t="shared" si="15"/>
        <v>0</v>
      </c>
      <c r="L131" s="29">
        <f t="shared" si="16"/>
        <v>1108</v>
      </c>
      <c r="M131" s="30">
        <f t="shared" si="17"/>
        <v>221.6</v>
      </c>
      <c r="N131" s="31"/>
      <c r="O131" s="32">
        <v>0</v>
      </c>
      <c r="P131" s="32">
        <v>554</v>
      </c>
      <c r="Q131" s="32">
        <v>0</v>
      </c>
      <c r="R131" s="32">
        <v>0</v>
      </c>
      <c r="S131" s="32">
        <v>0</v>
      </c>
      <c r="T131" s="32">
        <v>0</v>
      </c>
      <c r="U131" s="32">
        <v>554</v>
      </c>
      <c r="V131" s="32">
        <v>0</v>
      </c>
      <c r="W131" s="32">
        <v>0</v>
      </c>
      <c r="X131" s="32">
        <v>0</v>
      </c>
      <c r="Y131" s="32">
        <v>0</v>
      </c>
      <c r="Z131" s="32">
        <v>0</v>
      </c>
      <c r="AA131" s="32">
        <v>0</v>
      </c>
      <c r="AB131" s="32">
        <v>0</v>
      </c>
      <c r="AC131" s="32">
        <v>0</v>
      </c>
      <c r="AD131" s="32">
        <v>0</v>
      </c>
      <c r="AE131" s="32">
        <v>0</v>
      </c>
      <c r="AF131" s="32">
        <v>0</v>
      </c>
      <c r="AG131" s="32">
        <v>0</v>
      </c>
      <c r="AH131" s="32">
        <v>0</v>
      </c>
      <c r="AI131" s="32">
        <v>0</v>
      </c>
      <c r="AJ131" s="32">
        <v>0</v>
      </c>
      <c r="AK131" s="32">
        <v>0</v>
      </c>
      <c r="AL131" s="32">
        <v>0</v>
      </c>
      <c r="AM131" s="32">
        <v>0</v>
      </c>
      <c r="AN131" s="32">
        <v>0</v>
      </c>
      <c r="AO131" s="32">
        <v>0</v>
      </c>
      <c r="AP131" s="32">
        <v>0</v>
      </c>
      <c r="AQ131" s="32">
        <v>0</v>
      </c>
      <c r="AR131" s="32">
        <v>0</v>
      </c>
      <c r="AS131" s="32">
        <v>0</v>
      </c>
      <c r="AT131" s="32">
        <v>0</v>
      </c>
      <c r="AU131" s="32">
        <v>0</v>
      </c>
      <c r="AV131" s="32">
        <v>0</v>
      </c>
      <c r="AW131" s="32">
        <v>0</v>
      </c>
      <c r="AX131" s="32">
        <v>0</v>
      </c>
      <c r="AY131" s="32">
        <v>0</v>
      </c>
      <c r="AZ131" s="32">
        <v>0</v>
      </c>
      <c r="BA131" s="32">
        <v>0</v>
      </c>
      <c r="BB131" s="32">
        <v>0</v>
      </c>
      <c r="BC131" s="32">
        <v>0</v>
      </c>
      <c r="BD131" s="32">
        <v>0</v>
      </c>
      <c r="BE131" s="32">
        <v>0</v>
      </c>
      <c r="BF131" s="32">
        <v>0</v>
      </c>
      <c r="BG131" s="32">
        <v>0</v>
      </c>
      <c r="BH131" s="32">
        <v>0</v>
      </c>
      <c r="BI131" s="32">
        <v>0</v>
      </c>
      <c r="BJ131" s="32">
        <v>0</v>
      </c>
      <c r="BK131" s="32">
        <v>0</v>
      </c>
      <c r="BL131" s="32">
        <v>0</v>
      </c>
      <c r="BM131" s="32">
        <v>0</v>
      </c>
      <c r="BN131" s="32">
        <v>0</v>
      </c>
      <c r="BO131" s="32">
        <v>0</v>
      </c>
      <c r="BP131" s="32">
        <v>0</v>
      </c>
      <c r="BQ131" s="32">
        <v>0</v>
      </c>
      <c r="BR131" s="32">
        <v>0</v>
      </c>
      <c r="BS131" s="32">
        <v>0</v>
      </c>
      <c r="BT131" s="32">
        <v>0</v>
      </c>
      <c r="BU131" s="32">
        <v>0</v>
      </c>
      <c r="BV131" s="33">
        <v>0</v>
      </c>
    </row>
    <row r="132" spans="1:74" ht="14.1" customHeight="1" x14ac:dyDescent="0.25">
      <c r="A132" s="23">
        <f t="shared" si="9"/>
        <v>119</v>
      </c>
      <c r="B132" s="41" t="s">
        <v>246</v>
      </c>
      <c r="C132" s="35">
        <v>3268</v>
      </c>
      <c r="D132" s="42" t="s">
        <v>44</v>
      </c>
      <c r="E132" s="27">
        <f t="shared" si="10"/>
        <v>548</v>
      </c>
      <c r="F132" s="27" t="str">
        <f>VLOOKUP(E132,Tab!$A$2:$B$255,2,TRUE)</f>
        <v>Não</v>
      </c>
      <c r="G132" s="28">
        <f t="shared" si="11"/>
        <v>548</v>
      </c>
      <c r="H132" s="28">
        <f t="shared" si="12"/>
        <v>538</v>
      </c>
      <c r="I132" s="28">
        <f t="shared" si="13"/>
        <v>0</v>
      </c>
      <c r="J132" s="28">
        <f t="shared" si="14"/>
        <v>0</v>
      </c>
      <c r="K132" s="28">
        <f t="shared" si="15"/>
        <v>0</v>
      </c>
      <c r="L132" s="29">
        <f t="shared" si="16"/>
        <v>1086</v>
      </c>
      <c r="M132" s="30">
        <f t="shared" si="17"/>
        <v>217.2</v>
      </c>
      <c r="N132" s="31"/>
      <c r="O132" s="32">
        <v>0</v>
      </c>
      <c r="P132" s="32">
        <v>0</v>
      </c>
      <c r="Q132" s="32">
        <v>0</v>
      </c>
      <c r="R132" s="32">
        <v>0</v>
      </c>
      <c r="S132" s="32">
        <v>0</v>
      </c>
      <c r="T132" s="32">
        <v>0</v>
      </c>
      <c r="U132" s="32">
        <v>548</v>
      </c>
      <c r="V132" s="32">
        <v>0</v>
      </c>
      <c r="W132" s="32">
        <v>0</v>
      </c>
      <c r="X132" s="32">
        <v>0</v>
      </c>
      <c r="Y132" s="32">
        <v>0</v>
      </c>
      <c r="Z132" s="32">
        <v>0</v>
      </c>
      <c r="AA132" s="32">
        <v>0</v>
      </c>
      <c r="AB132" s="32">
        <v>0</v>
      </c>
      <c r="AC132" s="32">
        <v>538</v>
      </c>
      <c r="AD132" s="32">
        <v>0</v>
      </c>
      <c r="AE132" s="32">
        <v>0</v>
      </c>
      <c r="AF132" s="32">
        <v>0</v>
      </c>
      <c r="AG132" s="32">
        <v>0</v>
      </c>
      <c r="AH132" s="32">
        <v>0</v>
      </c>
      <c r="AI132" s="32">
        <v>0</v>
      </c>
      <c r="AJ132" s="32">
        <v>0</v>
      </c>
      <c r="AK132" s="32">
        <v>0</v>
      </c>
      <c r="AL132" s="32">
        <v>0</v>
      </c>
      <c r="AM132" s="32">
        <v>0</v>
      </c>
      <c r="AN132" s="32">
        <v>0</v>
      </c>
      <c r="AO132" s="32">
        <v>0</v>
      </c>
      <c r="AP132" s="32">
        <v>0</v>
      </c>
      <c r="AQ132" s="32">
        <v>0</v>
      </c>
      <c r="AR132" s="32">
        <v>0</v>
      </c>
      <c r="AS132" s="32">
        <v>0</v>
      </c>
      <c r="AT132" s="32">
        <v>0</v>
      </c>
      <c r="AU132" s="32">
        <v>0</v>
      </c>
      <c r="AV132" s="32">
        <v>0</v>
      </c>
      <c r="AW132" s="32">
        <v>0</v>
      </c>
      <c r="AX132" s="32">
        <v>0</v>
      </c>
      <c r="AY132" s="32">
        <v>0</v>
      </c>
      <c r="AZ132" s="32">
        <v>0</v>
      </c>
      <c r="BA132" s="32">
        <v>0</v>
      </c>
      <c r="BB132" s="32">
        <v>0</v>
      </c>
      <c r="BC132" s="32">
        <v>0</v>
      </c>
      <c r="BD132" s="32">
        <v>0</v>
      </c>
      <c r="BE132" s="32">
        <v>0</v>
      </c>
      <c r="BF132" s="32">
        <v>0</v>
      </c>
      <c r="BG132" s="32">
        <v>0</v>
      </c>
      <c r="BH132" s="32">
        <v>0</v>
      </c>
      <c r="BI132" s="32">
        <v>0</v>
      </c>
      <c r="BJ132" s="32">
        <v>0</v>
      </c>
      <c r="BK132" s="32">
        <v>0</v>
      </c>
      <c r="BL132" s="32">
        <v>0</v>
      </c>
      <c r="BM132" s="32">
        <v>0</v>
      </c>
      <c r="BN132" s="32">
        <v>0</v>
      </c>
      <c r="BO132" s="32">
        <v>0</v>
      </c>
      <c r="BP132" s="32">
        <v>0</v>
      </c>
      <c r="BQ132" s="32">
        <v>0</v>
      </c>
      <c r="BR132" s="32">
        <v>0</v>
      </c>
      <c r="BS132" s="32">
        <v>0</v>
      </c>
      <c r="BT132" s="32">
        <v>0</v>
      </c>
      <c r="BU132" s="32">
        <v>0</v>
      </c>
      <c r="BV132" s="33">
        <v>0</v>
      </c>
    </row>
    <row r="133" spans="1:74" ht="14.1" customHeight="1" x14ac:dyDescent="0.25">
      <c r="A133" s="23">
        <f t="shared" si="9"/>
        <v>120</v>
      </c>
      <c r="B133" s="45" t="s">
        <v>353</v>
      </c>
      <c r="C133" s="35">
        <v>11826</v>
      </c>
      <c r="D133" s="156" t="s">
        <v>49</v>
      </c>
      <c r="E133" s="27">
        <f t="shared" si="10"/>
        <v>0</v>
      </c>
      <c r="F133" s="27" t="e">
        <f>VLOOKUP(E133,Tab!$A$2:$B$255,2,TRUE)</f>
        <v>#N/A</v>
      </c>
      <c r="G133" s="28">
        <f t="shared" si="11"/>
        <v>549</v>
      </c>
      <c r="H133" s="28">
        <f t="shared" si="12"/>
        <v>534</v>
      </c>
      <c r="I133" s="28">
        <f t="shared" si="13"/>
        <v>0</v>
      </c>
      <c r="J133" s="28">
        <f t="shared" si="14"/>
        <v>0</v>
      </c>
      <c r="K133" s="28">
        <f t="shared" si="15"/>
        <v>0</v>
      </c>
      <c r="L133" s="29">
        <f t="shared" si="16"/>
        <v>1083</v>
      </c>
      <c r="M133" s="30">
        <f t="shared" si="17"/>
        <v>216.6</v>
      </c>
      <c r="N133" s="31"/>
      <c r="O133" s="32">
        <v>0</v>
      </c>
      <c r="P133" s="32">
        <v>0</v>
      </c>
      <c r="Q133" s="32">
        <v>0</v>
      </c>
      <c r="R133" s="32">
        <v>0</v>
      </c>
      <c r="S133" s="32">
        <v>0</v>
      </c>
      <c r="T133" s="32">
        <v>0</v>
      </c>
      <c r="U133" s="32">
        <v>0</v>
      </c>
      <c r="V133" s="32">
        <v>0</v>
      </c>
      <c r="W133" s="32">
        <v>0</v>
      </c>
      <c r="X133" s="32">
        <v>0</v>
      </c>
      <c r="Y133" s="32">
        <v>0</v>
      </c>
      <c r="Z133" s="32">
        <v>0</v>
      </c>
      <c r="AA133" s="32">
        <v>0</v>
      </c>
      <c r="AB133" s="32">
        <v>0</v>
      </c>
      <c r="AC133" s="32">
        <v>0</v>
      </c>
      <c r="AD133" s="32">
        <v>0</v>
      </c>
      <c r="AE133" s="32">
        <v>0</v>
      </c>
      <c r="AF133" s="32">
        <v>0</v>
      </c>
      <c r="AG133" s="32">
        <v>0</v>
      </c>
      <c r="AH133" s="32">
        <v>0</v>
      </c>
      <c r="AI133" s="32">
        <v>0</v>
      </c>
      <c r="AJ133" s="32">
        <v>0</v>
      </c>
      <c r="AK133" s="32">
        <v>0</v>
      </c>
      <c r="AL133" s="32">
        <v>0</v>
      </c>
      <c r="AM133" s="32">
        <v>0</v>
      </c>
      <c r="AN133" s="32">
        <v>0</v>
      </c>
      <c r="AO133" s="32">
        <v>0</v>
      </c>
      <c r="AP133" s="32">
        <v>0</v>
      </c>
      <c r="AQ133" s="32">
        <v>0</v>
      </c>
      <c r="AR133" s="32">
        <v>0</v>
      </c>
      <c r="AS133" s="32">
        <v>0</v>
      </c>
      <c r="AT133" s="32">
        <v>0</v>
      </c>
      <c r="AU133" s="32">
        <v>0</v>
      </c>
      <c r="AV133" s="32">
        <v>0</v>
      </c>
      <c r="AW133" s="32">
        <v>0</v>
      </c>
      <c r="AX133" s="32">
        <v>0</v>
      </c>
      <c r="AY133" s="32">
        <v>0</v>
      </c>
      <c r="AZ133" s="32">
        <v>0</v>
      </c>
      <c r="BA133" s="32">
        <v>0</v>
      </c>
      <c r="BB133" s="32">
        <v>0</v>
      </c>
      <c r="BC133" s="32">
        <v>0</v>
      </c>
      <c r="BD133" s="32">
        <v>0</v>
      </c>
      <c r="BE133" s="32">
        <v>0</v>
      </c>
      <c r="BF133" s="32">
        <v>0</v>
      </c>
      <c r="BG133" s="32">
        <v>549</v>
      </c>
      <c r="BH133" s="32">
        <v>0</v>
      </c>
      <c r="BI133" s="32">
        <v>0</v>
      </c>
      <c r="BJ133" s="32">
        <v>0</v>
      </c>
      <c r="BK133" s="32">
        <v>534</v>
      </c>
      <c r="BL133" s="32">
        <v>0</v>
      </c>
      <c r="BM133" s="32">
        <v>0</v>
      </c>
      <c r="BN133" s="32">
        <v>0</v>
      </c>
      <c r="BO133" s="32">
        <v>0</v>
      </c>
      <c r="BP133" s="32">
        <v>0</v>
      </c>
      <c r="BQ133" s="32">
        <v>0</v>
      </c>
      <c r="BR133" s="32">
        <v>0</v>
      </c>
      <c r="BS133" s="32">
        <v>0</v>
      </c>
      <c r="BT133" s="32">
        <v>0</v>
      </c>
      <c r="BU133" s="32">
        <v>0</v>
      </c>
      <c r="BV133" s="33">
        <v>0</v>
      </c>
    </row>
    <row r="134" spans="1:74" ht="14.1" customHeight="1" x14ac:dyDescent="0.25">
      <c r="A134" s="23">
        <f t="shared" si="9"/>
        <v>121</v>
      </c>
      <c r="B134" s="41" t="s">
        <v>84</v>
      </c>
      <c r="C134" s="35">
        <v>13162</v>
      </c>
      <c r="D134" s="154" t="s">
        <v>39</v>
      </c>
      <c r="E134" s="27">
        <f t="shared" si="10"/>
        <v>0</v>
      </c>
      <c r="F134" s="27" t="e">
        <f>VLOOKUP(E134,Tab!$A$2:$B$255,2,TRUE)</f>
        <v>#N/A</v>
      </c>
      <c r="G134" s="28">
        <f t="shared" si="11"/>
        <v>541</v>
      </c>
      <c r="H134" s="28">
        <f t="shared" si="12"/>
        <v>531</v>
      </c>
      <c r="I134" s="28">
        <f t="shared" si="13"/>
        <v>0</v>
      </c>
      <c r="J134" s="28">
        <f t="shared" si="14"/>
        <v>0</v>
      </c>
      <c r="K134" s="28">
        <f t="shared" si="15"/>
        <v>0</v>
      </c>
      <c r="L134" s="29">
        <f t="shared" si="16"/>
        <v>1072</v>
      </c>
      <c r="M134" s="30">
        <f t="shared" si="17"/>
        <v>214.4</v>
      </c>
      <c r="N134" s="31"/>
      <c r="O134" s="32">
        <v>0</v>
      </c>
      <c r="P134" s="32">
        <v>0</v>
      </c>
      <c r="Q134" s="32">
        <v>0</v>
      </c>
      <c r="R134" s="32">
        <v>0</v>
      </c>
      <c r="S134" s="32">
        <v>0</v>
      </c>
      <c r="T134" s="32">
        <v>0</v>
      </c>
      <c r="U134" s="32">
        <v>0</v>
      </c>
      <c r="V134" s="32">
        <v>0</v>
      </c>
      <c r="W134" s="32">
        <v>0</v>
      </c>
      <c r="X134" s="32">
        <v>0</v>
      </c>
      <c r="Y134" s="32">
        <v>0</v>
      </c>
      <c r="Z134" s="32">
        <v>0</v>
      </c>
      <c r="AA134" s="32">
        <v>0</v>
      </c>
      <c r="AB134" s="32">
        <v>0</v>
      </c>
      <c r="AC134" s="32">
        <v>0</v>
      </c>
      <c r="AD134" s="32">
        <v>0</v>
      </c>
      <c r="AE134" s="32">
        <v>0</v>
      </c>
      <c r="AF134" s="32">
        <v>0</v>
      </c>
      <c r="AG134" s="32">
        <v>0</v>
      </c>
      <c r="AH134" s="32">
        <v>0</v>
      </c>
      <c r="AI134" s="32">
        <v>0</v>
      </c>
      <c r="AJ134" s="32">
        <v>0</v>
      </c>
      <c r="AK134" s="32">
        <v>0</v>
      </c>
      <c r="AL134" s="32">
        <v>0</v>
      </c>
      <c r="AM134" s="32">
        <v>0</v>
      </c>
      <c r="AN134" s="32">
        <v>0</v>
      </c>
      <c r="AO134" s="32">
        <v>0</v>
      </c>
      <c r="AP134" s="32">
        <v>0</v>
      </c>
      <c r="AQ134" s="32">
        <v>0</v>
      </c>
      <c r="AR134" s="32">
        <v>0</v>
      </c>
      <c r="AS134" s="32">
        <v>0</v>
      </c>
      <c r="AT134" s="32">
        <v>0</v>
      </c>
      <c r="AU134" s="32">
        <v>0</v>
      </c>
      <c r="AV134" s="32">
        <v>0</v>
      </c>
      <c r="AW134" s="32">
        <v>0</v>
      </c>
      <c r="AX134" s="32">
        <v>0</v>
      </c>
      <c r="AY134" s="32">
        <v>0</v>
      </c>
      <c r="AZ134" s="32">
        <v>0</v>
      </c>
      <c r="BA134" s="32">
        <v>0</v>
      </c>
      <c r="BB134" s="32">
        <v>0</v>
      </c>
      <c r="BC134" s="32">
        <v>0</v>
      </c>
      <c r="BD134" s="32">
        <v>0</v>
      </c>
      <c r="BE134" s="32">
        <v>0</v>
      </c>
      <c r="BF134" s="32">
        <v>0</v>
      </c>
      <c r="BG134" s="32">
        <v>0</v>
      </c>
      <c r="BH134" s="32">
        <v>0</v>
      </c>
      <c r="BI134" s="32">
        <v>0</v>
      </c>
      <c r="BJ134" s="32">
        <v>0</v>
      </c>
      <c r="BK134" s="32">
        <v>0</v>
      </c>
      <c r="BL134" s="32">
        <v>541</v>
      </c>
      <c r="BM134" s="32">
        <v>0</v>
      </c>
      <c r="BN134" s="32">
        <v>0</v>
      </c>
      <c r="BO134" s="32">
        <v>0</v>
      </c>
      <c r="BP134" s="32">
        <v>0</v>
      </c>
      <c r="BQ134" s="32">
        <v>0</v>
      </c>
      <c r="BR134" s="32">
        <v>0</v>
      </c>
      <c r="BS134" s="32">
        <v>0</v>
      </c>
      <c r="BT134" s="32">
        <v>531</v>
      </c>
      <c r="BU134" s="32">
        <v>0</v>
      </c>
      <c r="BV134" s="33">
        <v>0</v>
      </c>
    </row>
    <row r="135" spans="1:74" ht="14.1" customHeight="1" x14ac:dyDescent="0.25">
      <c r="A135" s="23">
        <f t="shared" si="9"/>
        <v>122</v>
      </c>
      <c r="B135" s="41" t="s">
        <v>155</v>
      </c>
      <c r="C135" s="35">
        <v>2191</v>
      </c>
      <c r="D135" s="42" t="s">
        <v>156</v>
      </c>
      <c r="E135" s="27">
        <f t="shared" si="10"/>
        <v>536</v>
      </c>
      <c r="F135" s="27" t="str">
        <f>VLOOKUP(E135,Tab!$A$2:$B$255,2,TRUE)</f>
        <v>Não</v>
      </c>
      <c r="G135" s="28">
        <f t="shared" si="11"/>
        <v>536</v>
      </c>
      <c r="H135" s="28">
        <f t="shared" si="12"/>
        <v>533</v>
      </c>
      <c r="I135" s="28">
        <f t="shared" si="13"/>
        <v>0</v>
      </c>
      <c r="J135" s="28">
        <f t="shared" si="14"/>
        <v>0</v>
      </c>
      <c r="K135" s="28">
        <f t="shared" si="15"/>
        <v>0</v>
      </c>
      <c r="L135" s="29">
        <f t="shared" si="16"/>
        <v>1069</v>
      </c>
      <c r="M135" s="30">
        <f t="shared" si="17"/>
        <v>213.8</v>
      </c>
      <c r="N135" s="31"/>
      <c r="O135" s="32">
        <v>0</v>
      </c>
      <c r="P135" s="32">
        <v>0</v>
      </c>
      <c r="Q135" s="32">
        <v>0</v>
      </c>
      <c r="R135" s="32">
        <v>0</v>
      </c>
      <c r="S135" s="32">
        <v>0</v>
      </c>
      <c r="T135" s="32">
        <v>0</v>
      </c>
      <c r="U135" s="32">
        <v>0</v>
      </c>
      <c r="V135" s="32">
        <v>0</v>
      </c>
      <c r="W135" s="32">
        <v>0</v>
      </c>
      <c r="X135" s="32">
        <v>0</v>
      </c>
      <c r="Y135" s="32">
        <v>0</v>
      </c>
      <c r="Z135" s="32">
        <v>0</v>
      </c>
      <c r="AA135" s="32">
        <v>0</v>
      </c>
      <c r="AB135" s="32">
        <v>0</v>
      </c>
      <c r="AC135" s="32">
        <v>0</v>
      </c>
      <c r="AD135" s="32">
        <v>0</v>
      </c>
      <c r="AE135" s="32">
        <v>0</v>
      </c>
      <c r="AF135" s="32">
        <v>0</v>
      </c>
      <c r="AG135" s="32">
        <v>0</v>
      </c>
      <c r="AH135" s="32">
        <v>0</v>
      </c>
      <c r="AI135" s="32">
        <v>0</v>
      </c>
      <c r="AJ135" s="32">
        <v>0</v>
      </c>
      <c r="AK135" s="32">
        <v>0</v>
      </c>
      <c r="AL135" s="32">
        <v>0</v>
      </c>
      <c r="AM135" s="32">
        <v>0</v>
      </c>
      <c r="AN135" s="32">
        <v>0</v>
      </c>
      <c r="AO135" s="32">
        <v>0</v>
      </c>
      <c r="AP135" s="32">
        <v>0</v>
      </c>
      <c r="AQ135" s="32">
        <v>0</v>
      </c>
      <c r="AR135" s="32">
        <v>0</v>
      </c>
      <c r="AS135" s="32">
        <v>0</v>
      </c>
      <c r="AT135" s="32">
        <v>0</v>
      </c>
      <c r="AU135" s="32">
        <v>0</v>
      </c>
      <c r="AV135" s="32">
        <v>0</v>
      </c>
      <c r="AW135" s="32">
        <v>0</v>
      </c>
      <c r="AX135" s="32">
        <v>536</v>
      </c>
      <c r="AY135" s="32">
        <v>0</v>
      </c>
      <c r="AZ135" s="32">
        <v>0</v>
      </c>
      <c r="BA135" s="32">
        <v>0</v>
      </c>
      <c r="BB135" s="32">
        <v>0</v>
      </c>
      <c r="BC135" s="32">
        <v>0</v>
      </c>
      <c r="BD135" s="32">
        <v>0</v>
      </c>
      <c r="BE135" s="32">
        <v>0</v>
      </c>
      <c r="BF135" s="32">
        <v>0</v>
      </c>
      <c r="BG135" s="32">
        <v>0</v>
      </c>
      <c r="BH135" s="32">
        <v>0</v>
      </c>
      <c r="BI135" s="32">
        <v>0</v>
      </c>
      <c r="BJ135" s="32">
        <v>0</v>
      </c>
      <c r="BK135" s="32">
        <v>0</v>
      </c>
      <c r="BL135" s="32">
        <v>533</v>
      </c>
      <c r="BM135" s="32">
        <v>0</v>
      </c>
      <c r="BN135" s="32">
        <v>0</v>
      </c>
      <c r="BO135" s="32">
        <v>0</v>
      </c>
      <c r="BP135" s="32">
        <v>0</v>
      </c>
      <c r="BQ135" s="32">
        <v>0</v>
      </c>
      <c r="BR135" s="32">
        <v>0</v>
      </c>
      <c r="BS135" s="32">
        <v>0</v>
      </c>
      <c r="BT135" s="32">
        <v>0</v>
      </c>
      <c r="BU135" s="32">
        <v>0</v>
      </c>
      <c r="BV135" s="33">
        <v>0</v>
      </c>
    </row>
    <row r="136" spans="1:74" ht="14.1" customHeight="1" x14ac:dyDescent="0.25">
      <c r="A136" s="23">
        <f t="shared" si="9"/>
        <v>123</v>
      </c>
      <c r="B136" s="41" t="s">
        <v>164</v>
      </c>
      <c r="C136" s="35">
        <v>14175</v>
      </c>
      <c r="D136" s="42" t="s">
        <v>26</v>
      </c>
      <c r="E136" s="27">
        <f t="shared" si="10"/>
        <v>535</v>
      </c>
      <c r="F136" s="27" t="str">
        <f>VLOOKUP(E136,Tab!$A$2:$B$255,2,TRUE)</f>
        <v>Não</v>
      </c>
      <c r="G136" s="28">
        <f t="shared" si="11"/>
        <v>535</v>
      </c>
      <c r="H136" s="28">
        <f t="shared" si="12"/>
        <v>533</v>
      </c>
      <c r="I136" s="28">
        <f t="shared" si="13"/>
        <v>0</v>
      </c>
      <c r="J136" s="28">
        <f t="shared" si="14"/>
        <v>0</v>
      </c>
      <c r="K136" s="28">
        <f t="shared" si="15"/>
        <v>0</v>
      </c>
      <c r="L136" s="29">
        <f t="shared" si="16"/>
        <v>1068</v>
      </c>
      <c r="M136" s="30">
        <f t="shared" si="17"/>
        <v>213.6</v>
      </c>
      <c r="N136" s="31"/>
      <c r="O136" s="32">
        <v>0</v>
      </c>
      <c r="P136" s="32">
        <v>533</v>
      </c>
      <c r="Q136" s="32">
        <v>0</v>
      </c>
      <c r="R136" s="32">
        <v>0</v>
      </c>
      <c r="S136" s="32">
        <v>0</v>
      </c>
      <c r="T136" s="32">
        <v>0</v>
      </c>
      <c r="U136" s="32">
        <v>535</v>
      </c>
      <c r="V136" s="32">
        <v>0</v>
      </c>
      <c r="W136" s="32">
        <v>0</v>
      </c>
      <c r="X136" s="32">
        <v>0</v>
      </c>
      <c r="Y136" s="32">
        <v>0</v>
      </c>
      <c r="Z136" s="32">
        <v>0</v>
      </c>
      <c r="AA136" s="32">
        <v>0</v>
      </c>
      <c r="AB136" s="32">
        <v>0</v>
      </c>
      <c r="AC136" s="32">
        <v>0</v>
      </c>
      <c r="AD136" s="32">
        <v>0</v>
      </c>
      <c r="AE136" s="32">
        <v>0</v>
      </c>
      <c r="AF136" s="32">
        <v>0</v>
      </c>
      <c r="AG136" s="32">
        <v>0</v>
      </c>
      <c r="AH136" s="32">
        <v>0</v>
      </c>
      <c r="AI136" s="32">
        <v>0</v>
      </c>
      <c r="AJ136" s="32">
        <v>0</v>
      </c>
      <c r="AK136" s="32">
        <v>0</v>
      </c>
      <c r="AL136" s="32">
        <v>0</v>
      </c>
      <c r="AM136" s="32">
        <v>0</v>
      </c>
      <c r="AN136" s="32">
        <v>0</v>
      </c>
      <c r="AO136" s="32">
        <v>0</v>
      </c>
      <c r="AP136" s="32">
        <v>0</v>
      </c>
      <c r="AQ136" s="32">
        <v>0</v>
      </c>
      <c r="AR136" s="32">
        <v>0</v>
      </c>
      <c r="AS136" s="32">
        <v>0</v>
      </c>
      <c r="AT136" s="32">
        <v>0</v>
      </c>
      <c r="AU136" s="32">
        <v>0</v>
      </c>
      <c r="AV136" s="32">
        <v>0</v>
      </c>
      <c r="AW136" s="32">
        <v>0</v>
      </c>
      <c r="AX136" s="32">
        <v>0</v>
      </c>
      <c r="AY136" s="32">
        <v>0</v>
      </c>
      <c r="AZ136" s="32">
        <v>0</v>
      </c>
      <c r="BA136" s="32">
        <v>0</v>
      </c>
      <c r="BB136" s="32">
        <v>0</v>
      </c>
      <c r="BC136" s="32">
        <v>0</v>
      </c>
      <c r="BD136" s="32">
        <v>0</v>
      </c>
      <c r="BE136" s="32">
        <v>0</v>
      </c>
      <c r="BF136" s="32">
        <v>0</v>
      </c>
      <c r="BG136" s="32">
        <v>0</v>
      </c>
      <c r="BH136" s="32">
        <v>0</v>
      </c>
      <c r="BI136" s="32">
        <v>0</v>
      </c>
      <c r="BJ136" s="32">
        <v>0</v>
      </c>
      <c r="BK136" s="32">
        <v>0</v>
      </c>
      <c r="BL136" s="32">
        <v>0</v>
      </c>
      <c r="BM136" s="32">
        <v>0</v>
      </c>
      <c r="BN136" s="32">
        <v>0</v>
      </c>
      <c r="BO136" s="32">
        <v>0</v>
      </c>
      <c r="BP136" s="32">
        <v>0</v>
      </c>
      <c r="BQ136" s="32">
        <v>0</v>
      </c>
      <c r="BR136" s="32">
        <v>0</v>
      </c>
      <c r="BS136" s="32">
        <v>0</v>
      </c>
      <c r="BT136" s="32">
        <v>0</v>
      </c>
      <c r="BU136" s="32">
        <v>0</v>
      </c>
      <c r="BV136" s="33">
        <v>0</v>
      </c>
    </row>
    <row r="137" spans="1:74" ht="14.1" customHeight="1" x14ac:dyDescent="0.25">
      <c r="A137" s="23">
        <f t="shared" si="9"/>
        <v>124</v>
      </c>
      <c r="B137" s="155" t="s">
        <v>132</v>
      </c>
      <c r="C137" s="35">
        <v>9796</v>
      </c>
      <c r="D137" s="154" t="s">
        <v>59</v>
      </c>
      <c r="E137" s="27">
        <f t="shared" si="10"/>
        <v>539</v>
      </c>
      <c r="F137" s="27" t="str">
        <f>VLOOKUP(E137,Tab!$A$2:$B$255,2,TRUE)</f>
        <v>Não</v>
      </c>
      <c r="G137" s="28">
        <f t="shared" si="11"/>
        <v>539</v>
      </c>
      <c r="H137" s="28">
        <f t="shared" si="12"/>
        <v>515</v>
      </c>
      <c r="I137" s="28">
        <f t="shared" si="13"/>
        <v>0</v>
      </c>
      <c r="J137" s="28">
        <f t="shared" si="14"/>
        <v>0</v>
      </c>
      <c r="K137" s="28">
        <f t="shared" si="15"/>
        <v>0</v>
      </c>
      <c r="L137" s="29">
        <f t="shared" si="16"/>
        <v>1054</v>
      </c>
      <c r="M137" s="30">
        <f t="shared" si="17"/>
        <v>210.8</v>
      </c>
      <c r="N137" s="31"/>
      <c r="O137" s="32">
        <v>0</v>
      </c>
      <c r="P137" s="32">
        <v>0</v>
      </c>
      <c r="Q137" s="32">
        <v>0</v>
      </c>
      <c r="R137" s="32">
        <v>0</v>
      </c>
      <c r="S137" s="32">
        <v>0</v>
      </c>
      <c r="T137" s="32">
        <v>0</v>
      </c>
      <c r="U137" s="32">
        <v>0</v>
      </c>
      <c r="V137" s="32">
        <v>0</v>
      </c>
      <c r="W137" s="32">
        <v>0</v>
      </c>
      <c r="X137" s="32">
        <v>0</v>
      </c>
      <c r="Y137" s="32">
        <v>0</v>
      </c>
      <c r="Z137" s="32">
        <v>0</v>
      </c>
      <c r="AA137" s="32">
        <v>0</v>
      </c>
      <c r="AB137" s="32">
        <v>0</v>
      </c>
      <c r="AC137" s="32">
        <v>515</v>
      </c>
      <c r="AD137" s="32">
        <v>0</v>
      </c>
      <c r="AE137" s="32">
        <v>0</v>
      </c>
      <c r="AF137" s="32">
        <v>0</v>
      </c>
      <c r="AG137" s="32">
        <v>0</v>
      </c>
      <c r="AH137" s="32">
        <v>0</v>
      </c>
      <c r="AI137" s="32">
        <v>0</v>
      </c>
      <c r="AJ137" s="32">
        <v>0</v>
      </c>
      <c r="AK137" s="32">
        <v>0</v>
      </c>
      <c r="AL137" s="32">
        <v>0</v>
      </c>
      <c r="AM137" s="32">
        <v>0</v>
      </c>
      <c r="AN137" s="32">
        <v>0</v>
      </c>
      <c r="AO137" s="32">
        <v>0</v>
      </c>
      <c r="AP137" s="32">
        <v>0</v>
      </c>
      <c r="AQ137" s="32">
        <v>539</v>
      </c>
      <c r="AR137" s="32">
        <v>0</v>
      </c>
      <c r="AS137" s="32">
        <v>0</v>
      </c>
      <c r="AT137" s="32">
        <v>0</v>
      </c>
      <c r="AU137" s="32">
        <v>0</v>
      </c>
      <c r="AV137" s="32">
        <v>0</v>
      </c>
      <c r="AW137" s="32">
        <v>0</v>
      </c>
      <c r="AX137" s="32">
        <v>0</v>
      </c>
      <c r="AY137" s="32">
        <v>0</v>
      </c>
      <c r="AZ137" s="32">
        <v>0</v>
      </c>
      <c r="BA137" s="32">
        <v>0</v>
      </c>
      <c r="BB137" s="32">
        <v>0</v>
      </c>
      <c r="BC137" s="32">
        <v>0</v>
      </c>
      <c r="BD137" s="32">
        <v>0</v>
      </c>
      <c r="BE137" s="32">
        <v>0</v>
      </c>
      <c r="BF137" s="32">
        <v>0</v>
      </c>
      <c r="BG137" s="32">
        <v>0</v>
      </c>
      <c r="BH137" s="32">
        <v>0</v>
      </c>
      <c r="BI137" s="32">
        <v>0</v>
      </c>
      <c r="BJ137" s="32">
        <v>0</v>
      </c>
      <c r="BK137" s="32">
        <v>0</v>
      </c>
      <c r="BL137" s="32">
        <v>0</v>
      </c>
      <c r="BM137" s="32">
        <v>0</v>
      </c>
      <c r="BN137" s="32">
        <v>0</v>
      </c>
      <c r="BO137" s="32">
        <v>0</v>
      </c>
      <c r="BP137" s="32">
        <v>0</v>
      </c>
      <c r="BQ137" s="32">
        <v>0</v>
      </c>
      <c r="BR137" s="32">
        <v>0</v>
      </c>
      <c r="BS137" s="32">
        <v>0</v>
      </c>
      <c r="BT137" s="32">
        <v>0</v>
      </c>
      <c r="BU137" s="32">
        <v>0</v>
      </c>
      <c r="BV137" s="33">
        <v>0</v>
      </c>
    </row>
    <row r="138" spans="1:74" ht="14.1" customHeight="1" x14ac:dyDescent="0.25">
      <c r="A138" s="23">
        <f t="shared" si="9"/>
        <v>125</v>
      </c>
      <c r="B138" s="155" t="s">
        <v>71</v>
      </c>
      <c r="C138" s="35">
        <v>10778</v>
      </c>
      <c r="D138" s="154" t="s">
        <v>72</v>
      </c>
      <c r="E138" s="27">
        <f t="shared" si="10"/>
        <v>527</v>
      </c>
      <c r="F138" s="27" t="str">
        <f>VLOOKUP(E138,Tab!$A$2:$B$255,2,TRUE)</f>
        <v>Não</v>
      </c>
      <c r="G138" s="28">
        <f t="shared" si="11"/>
        <v>527</v>
      </c>
      <c r="H138" s="28">
        <f t="shared" si="12"/>
        <v>517</v>
      </c>
      <c r="I138" s="28">
        <f t="shared" si="13"/>
        <v>0</v>
      </c>
      <c r="J138" s="28">
        <f t="shared" si="14"/>
        <v>0</v>
      </c>
      <c r="K138" s="28">
        <f t="shared" si="15"/>
        <v>0</v>
      </c>
      <c r="L138" s="29">
        <f t="shared" si="16"/>
        <v>1044</v>
      </c>
      <c r="M138" s="30">
        <f t="shared" si="17"/>
        <v>208.8</v>
      </c>
      <c r="N138" s="31"/>
      <c r="O138" s="32">
        <v>0</v>
      </c>
      <c r="P138" s="32">
        <v>0</v>
      </c>
      <c r="Q138" s="32">
        <v>0</v>
      </c>
      <c r="R138" s="32">
        <v>0</v>
      </c>
      <c r="S138" s="32">
        <v>0</v>
      </c>
      <c r="T138" s="32">
        <v>0</v>
      </c>
      <c r="U138" s="32">
        <v>517</v>
      </c>
      <c r="V138" s="32">
        <v>0</v>
      </c>
      <c r="W138" s="32">
        <v>0</v>
      </c>
      <c r="X138" s="32">
        <v>0</v>
      </c>
      <c r="Y138" s="32">
        <v>0</v>
      </c>
      <c r="Z138" s="32">
        <v>0</v>
      </c>
      <c r="AA138" s="32">
        <v>0</v>
      </c>
      <c r="AB138" s="32">
        <v>0</v>
      </c>
      <c r="AC138" s="32">
        <v>527</v>
      </c>
      <c r="AD138" s="32">
        <v>0</v>
      </c>
      <c r="AE138" s="32">
        <v>0</v>
      </c>
      <c r="AF138" s="32">
        <v>0</v>
      </c>
      <c r="AG138" s="32">
        <v>0</v>
      </c>
      <c r="AH138" s="32">
        <v>0</v>
      </c>
      <c r="AI138" s="32">
        <v>0</v>
      </c>
      <c r="AJ138" s="32">
        <v>0</v>
      </c>
      <c r="AK138" s="32">
        <v>0</v>
      </c>
      <c r="AL138" s="32">
        <v>0</v>
      </c>
      <c r="AM138" s="32">
        <v>0</v>
      </c>
      <c r="AN138" s="32">
        <v>0</v>
      </c>
      <c r="AO138" s="32">
        <v>0</v>
      </c>
      <c r="AP138" s="32">
        <v>0</v>
      </c>
      <c r="AQ138" s="32">
        <v>0</v>
      </c>
      <c r="AR138" s="32">
        <v>0</v>
      </c>
      <c r="AS138" s="32">
        <v>0</v>
      </c>
      <c r="AT138" s="32">
        <v>0</v>
      </c>
      <c r="AU138" s="32">
        <v>0</v>
      </c>
      <c r="AV138" s="32">
        <v>0</v>
      </c>
      <c r="AW138" s="32">
        <v>0</v>
      </c>
      <c r="AX138" s="32">
        <v>0</v>
      </c>
      <c r="AY138" s="32">
        <v>0</v>
      </c>
      <c r="AZ138" s="32">
        <v>0</v>
      </c>
      <c r="BA138" s="32">
        <v>0</v>
      </c>
      <c r="BB138" s="32">
        <v>0</v>
      </c>
      <c r="BC138" s="32">
        <v>0</v>
      </c>
      <c r="BD138" s="32">
        <v>0</v>
      </c>
      <c r="BE138" s="32">
        <v>0</v>
      </c>
      <c r="BF138" s="32">
        <v>0</v>
      </c>
      <c r="BG138" s="32">
        <v>0</v>
      </c>
      <c r="BH138" s="32">
        <v>0</v>
      </c>
      <c r="BI138" s="32">
        <v>0</v>
      </c>
      <c r="BJ138" s="32">
        <v>0</v>
      </c>
      <c r="BK138" s="32">
        <v>0</v>
      </c>
      <c r="BL138" s="32">
        <v>0</v>
      </c>
      <c r="BM138" s="32">
        <v>0</v>
      </c>
      <c r="BN138" s="32">
        <v>0</v>
      </c>
      <c r="BO138" s="32">
        <v>0</v>
      </c>
      <c r="BP138" s="32">
        <v>0</v>
      </c>
      <c r="BQ138" s="32">
        <v>0</v>
      </c>
      <c r="BR138" s="32">
        <v>0</v>
      </c>
      <c r="BS138" s="32">
        <v>0</v>
      </c>
      <c r="BT138" s="32">
        <v>0</v>
      </c>
      <c r="BU138" s="32">
        <v>0</v>
      </c>
      <c r="BV138" s="33">
        <v>0</v>
      </c>
    </row>
    <row r="139" spans="1:74" s="44" customFormat="1" ht="14.1" customHeight="1" x14ac:dyDescent="0.25">
      <c r="A139" s="23">
        <f t="shared" si="9"/>
        <v>126</v>
      </c>
      <c r="B139" s="41" t="s">
        <v>553</v>
      </c>
      <c r="C139" s="35">
        <v>14962</v>
      </c>
      <c r="D139" s="42" t="s">
        <v>44</v>
      </c>
      <c r="E139" s="27">
        <f t="shared" si="10"/>
        <v>525</v>
      </c>
      <c r="F139" s="27" t="str">
        <f>VLOOKUP(E139,Tab!$A$2:$B$255,2,TRUE)</f>
        <v>Não</v>
      </c>
      <c r="G139" s="28">
        <f t="shared" si="11"/>
        <v>525</v>
      </c>
      <c r="H139" s="28">
        <f t="shared" si="12"/>
        <v>518</v>
      </c>
      <c r="I139" s="28">
        <f t="shared" si="13"/>
        <v>0</v>
      </c>
      <c r="J139" s="28">
        <f t="shared" si="14"/>
        <v>0</v>
      </c>
      <c r="K139" s="28">
        <f t="shared" si="15"/>
        <v>0</v>
      </c>
      <c r="L139" s="29">
        <f t="shared" si="16"/>
        <v>1043</v>
      </c>
      <c r="M139" s="30">
        <f t="shared" si="17"/>
        <v>208.6</v>
      </c>
      <c r="N139" s="31"/>
      <c r="O139" s="32">
        <v>0</v>
      </c>
      <c r="P139" s="32">
        <v>0</v>
      </c>
      <c r="Q139" s="32">
        <v>0</v>
      </c>
      <c r="R139" s="32">
        <v>0</v>
      </c>
      <c r="S139" s="32">
        <v>0</v>
      </c>
      <c r="T139" s="32">
        <v>0</v>
      </c>
      <c r="U139" s="32">
        <v>525</v>
      </c>
      <c r="V139" s="32">
        <v>0</v>
      </c>
      <c r="W139" s="32">
        <v>0</v>
      </c>
      <c r="X139" s="32">
        <v>0</v>
      </c>
      <c r="Y139" s="32">
        <v>0</v>
      </c>
      <c r="Z139" s="32">
        <v>0</v>
      </c>
      <c r="AA139" s="32">
        <v>0</v>
      </c>
      <c r="AB139" s="32">
        <v>0</v>
      </c>
      <c r="AC139" s="32">
        <v>518</v>
      </c>
      <c r="AD139" s="32">
        <v>0</v>
      </c>
      <c r="AE139" s="32">
        <v>0</v>
      </c>
      <c r="AF139" s="32">
        <v>0</v>
      </c>
      <c r="AG139" s="32">
        <v>0</v>
      </c>
      <c r="AH139" s="32">
        <v>0</v>
      </c>
      <c r="AI139" s="32">
        <v>0</v>
      </c>
      <c r="AJ139" s="32">
        <v>0</v>
      </c>
      <c r="AK139" s="32">
        <v>0</v>
      </c>
      <c r="AL139" s="32">
        <v>0</v>
      </c>
      <c r="AM139" s="32">
        <v>0</v>
      </c>
      <c r="AN139" s="32">
        <v>0</v>
      </c>
      <c r="AO139" s="32">
        <v>0</v>
      </c>
      <c r="AP139" s="32">
        <v>0</v>
      </c>
      <c r="AQ139" s="32">
        <v>0</v>
      </c>
      <c r="AR139" s="32">
        <v>0</v>
      </c>
      <c r="AS139" s="32">
        <v>0</v>
      </c>
      <c r="AT139" s="32">
        <v>0</v>
      </c>
      <c r="AU139" s="32">
        <v>0</v>
      </c>
      <c r="AV139" s="32">
        <v>0</v>
      </c>
      <c r="AW139" s="32">
        <v>0</v>
      </c>
      <c r="AX139" s="32">
        <v>0</v>
      </c>
      <c r="AY139" s="32">
        <v>0</v>
      </c>
      <c r="AZ139" s="32">
        <v>0</v>
      </c>
      <c r="BA139" s="32">
        <v>0</v>
      </c>
      <c r="BB139" s="32">
        <v>0</v>
      </c>
      <c r="BC139" s="32">
        <v>0</v>
      </c>
      <c r="BD139" s="32">
        <v>0</v>
      </c>
      <c r="BE139" s="32">
        <v>0</v>
      </c>
      <c r="BF139" s="32">
        <v>0</v>
      </c>
      <c r="BG139" s="32">
        <v>0</v>
      </c>
      <c r="BH139" s="32">
        <v>0</v>
      </c>
      <c r="BI139" s="32">
        <v>0</v>
      </c>
      <c r="BJ139" s="32">
        <v>0</v>
      </c>
      <c r="BK139" s="32">
        <v>0</v>
      </c>
      <c r="BL139" s="32">
        <v>0</v>
      </c>
      <c r="BM139" s="32">
        <v>0</v>
      </c>
      <c r="BN139" s="32">
        <v>0</v>
      </c>
      <c r="BO139" s="32">
        <v>0</v>
      </c>
      <c r="BP139" s="32">
        <v>0</v>
      </c>
      <c r="BQ139" s="32">
        <v>0</v>
      </c>
      <c r="BR139" s="32">
        <v>0</v>
      </c>
      <c r="BS139" s="32">
        <v>0</v>
      </c>
      <c r="BT139" s="32">
        <v>0</v>
      </c>
      <c r="BU139" s="32">
        <v>0</v>
      </c>
      <c r="BV139" s="33">
        <v>0</v>
      </c>
    </row>
    <row r="140" spans="1:74" ht="14.1" customHeight="1" x14ac:dyDescent="0.25">
      <c r="A140" s="23">
        <f t="shared" si="9"/>
        <v>127</v>
      </c>
      <c r="B140" s="155" t="s">
        <v>118</v>
      </c>
      <c r="C140" s="35">
        <v>11680</v>
      </c>
      <c r="D140" s="154" t="s">
        <v>46</v>
      </c>
      <c r="E140" s="27">
        <f t="shared" si="10"/>
        <v>518</v>
      </c>
      <c r="F140" s="27" t="str">
        <f>VLOOKUP(E140,Tab!$A$2:$B$255,2,TRUE)</f>
        <v>Não</v>
      </c>
      <c r="G140" s="28">
        <f t="shared" si="11"/>
        <v>525</v>
      </c>
      <c r="H140" s="28">
        <f t="shared" si="12"/>
        <v>518</v>
      </c>
      <c r="I140" s="28">
        <f t="shared" si="13"/>
        <v>0</v>
      </c>
      <c r="J140" s="28">
        <f t="shared" si="14"/>
        <v>0</v>
      </c>
      <c r="K140" s="28">
        <f t="shared" si="15"/>
        <v>0</v>
      </c>
      <c r="L140" s="29">
        <f t="shared" si="16"/>
        <v>1043</v>
      </c>
      <c r="M140" s="30">
        <f t="shared" si="17"/>
        <v>208.6</v>
      </c>
      <c r="N140" s="31"/>
      <c r="O140" s="32">
        <v>0</v>
      </c>
      <c r="P140" s="32">
        <v>0</v>
      </c>
      <c r="Q140" s="32">
        <v>0</v>
      </c>
      <c r="R140" s="32">
        <v>0</v>
      </c>
      <c r="S140" s="32">
        <v>0</v>
      </c>
      <c r="T140" s="32">
        <v>0</v>
      </c>
      <c r="U140" s="32">
        <v>0</v>
      </c>
      <c r="V140" s="32">
        <v>0</v>
      </c>
      <c r="W140" s="32">
        <v>0</v>
      </c>
      <c r="X140" s="32">
        <v>0</v>
      </c>
      <c r="Y140" s="32">
        <v>0</v>
      </c>
      <c r="Z140" s="32">
        <v>0</v>
      </c>
      <c r="AA140" s="32">
        <v>0</v>
      </c>
      <c r="AB140" s="32">
        <v>0</v>
      </c>
      <c r="AC140" s="32">
        <v>0</v>
      </c>
      <c r="AD140" s="32">
        <v>518</v>
      </c>
      <c r="AE140" s="32">
        <v>0</v>
      </c>
      <c r="AF140" s="32">
        <v>0</v>
      </c>
      <c r="AG140" s="32">
        <v>0</v>
      </c>
      <c r="AH140" s="32">
        <v>0</v>
      </c>
      <c r="AI140" s="32">
        <v>0</v>
      </c>
      <c r="AJ140" s="32">
        <v>0</v>
      </c>
      <c r="AK140" s="32">
        <v>0</v>
      </c>
      <c r="AL140" s="32">
        <v>0</v>
      </c>
      <c r="AM140" s="32">
        <v>0</v>
      </c>
      <c r="AN140" s="32">
        <v>0</v>
      </c>
      <c r="AO140" s="32">
        <v>0</v>
      </c>
      <c r="AP140" s="32">
        <v>0</v>
      </c>
      <c r="AQ140" s="32">
        <v>0</v>
      </c>
      <c r="AR140" s="32">
        <v>0</v>
      </c>
      <c r="AS140" s="32">
        <v>0</v>
      </c>
      <c r="AT140" s="32">
        <v>0</v>
      </c>
      <c r="AU140" s="32">
        <v>0</v>
      </c>
      <c r="AV140" s="32">
        <v>0</v>
      </c>
      <c r="AW140" s="32">
        <v>0</v>
      </c>
      <c r="AX140" s="32">
        <v>0</v>
      </c>
      <c r="AY140" s="32">
        <v>0</v>
      </c>
      <c r="AZ140" s="32">
        <v>0</v>
      </c>
      <c r="BA140" s="32">
        <v>0</v>
      </c>
      <c r="BB140" s="32">
        <v>0</v>
      </c>
      <c r="BC140" s="32">
        <v>0</v>
      </c>
      <c r="BD140" s="32">
        <v>0</v>
      </c>
      <c r="BE140" s="32">
        <v>0</v>
      </c>
      <c r="BF140" s="32">
        <v>0</v>
      </c>
      <c r="BG140" s="32">
        <v>0</v>
      </c>
      <c r="BH140" s="32">
        <v>525</v>
      </c>
      <c r="BI140" s="32">
        <v>0</v>
      </c>
      <c r="BJ140" s="32">
        <v>0</v>
      </c>
      <c r="BK140" s="32">
        <v>0</v>
      </c>
      <c r="BL140" s="32">
        <v>0</v>
      </c>
      <c r="BM140" s="32">
        <v>0</v>
      </c>
      <c r="BN140" s="32">
        <v>0</v>
      </c>
      <c r="BO140" s="32">
        <v>0</v>
      </c>
      <c r="BP140" s="32">
        <v>0</v>
      </c>
      <c r="BQ140" s="32">
        <v>0</v>
      </c>
      <c r="BR140" s="32">
        <v>0</v>
      </c>
      <c r="BS140" s="32">
        <v>0</v>
      </c>
      <c r="BT140" s="32">
        <v>0</v>
      </c>
      <c r="BU140" s="32">
        <v>0</v>
      </c>
      <c r="BV140" s="33">
        <v>0</v>
      </c>
    </row>
    <row r="141" spans="1:74" ht="14.1" customHeight="1" x14ac:dyDescent="0.25">
      <c r="A141" s="23">
        <f t="shared" si="9"/>
        <v>128</v>
      </c>
      <c r="B141" s="155" t="s">
        <v>471</v>
      </c>
      <c r="C141" s="35">
        <v>15287</v>
      </c>
      <c r="D141" s="154" t="s">
        <v>66</v>
      </c>
      <c r="E141" s="27">
        <f t="shared" si="10"/>
        <v>523</v>
      </c>
      <c r="F141" s="27" t="str">
        <f>VLOOKUP(E141,Tab!$A$2:$B$255,2,TRUE)</f>
        <v>Não</v>
      </c>
      <c r="G141" s="28">
        <f t="shared" si="11"/>
        <v>523</v>
      </c>
      <c r="H141" s="28">
        <f t="shared" si="12"/>
        <v>517</v>
      </c>
      <c r="I141" s="28">
        <f t="shared" si="13"/>
        <v>0</v>
      </c>
      <c r="J141" s="28">
        <f t="shared" si="14"/>
        <v>0</v>
      </c>
      <c r="K141" s="28">
        <f t="shared" si="15"/>
        <v>0</v>
      </c>
      <c r="L141" s="29">
        <f t="shared" si="16"/>
        <v>1040</v>
      </c>
      <c r="M141" s="30">
        <f t="shared" si="17"/>
        <v>208</v>
      </c>
      <c r="N141" s="31"/>
      <c r="O141" s="32">
        <v>0</v>
      </c>
      <c r="P141" s="32">
        <v>523</v>
      </c>
      <c r="Q141" s="32">
        <v>0</v>
      </c>
      <c r="R141" s="32">
        <v>0</v>
      </c>
      <c r="S141" s="32">
        <v>0</v>
      </c>
      <c r="T141" s="32">
        <v>0</v>
      </c>
      <c r="U141" s="32">
        <v>0</v>
      </c>
      <c r="V141" s="32">
        <v>0</v>
      </c>
      <c r="W141" s="32">
        <v>0</v>
      </c>
      <c r="X141" s="32">
        <v>0</v>
      </c>
      <c r="Y141" s="32">
        <v>0</v>
      </c>
      <c r="Z141" s="32">
        <v>0</v>
      </c>
      <c r="AA141" s="32">
        <v>0</v>
      </c>
      <c r="AB141" s="32">
        <v>0</v>
      </c>
      <c r="AC141" s="32">
        <v>0</v>
      </c>
      <c r="AD141" s="32">
        <v>0</v>
      </c>
      <c r="AE141" s="32">
        <v>0</v>
      </c>
      <c r="AF141" s="32">
        <v>0</v>
      </c>
      <c r="AG141" s="32">
        <v>0</v>
      </c>
      <c r="AH141" s="32">
        <v>0</v>
      </c>
      <c r="AI141" s="32">
        <v>0</v>
      </c>
      <c r="AJ141" s="32">
        <v>0</v>
      </c>
      <c r="AK141" s="32">
        <v>0</v>
      </c>
      <c r="AL141" s="32">
        <v>0</v>
      </c>
      <c r="AM141" s="32">
        <v>0</v>
      </c>
      <c r="AN141" s="32">
        <v>0</v>
      </c>
      <c r="AO141" s="32">
        <v>0</v>
      </c>
      <c r="AP141" s="32">
        <v>0</v>
      </c>
      <c r="AQ141" s="32">
        <v>0</v>
      </c>
      <c r="AR141" s="32">
        <v>0</v>
      </c>
      <c r="AS141" s="32">
        <v>0</v>
      </c>
      <c r="AT141" s="32">
        <v>0</v>
      </c>
      <c r="AU141" s="32">
        <v>0</v>
      </c>
      <c r="AV141" s="32">
        <v>0</v>
      </c>
      <c r="AW141" s="32">
        <v>0</v>
      </c>
      <c r="AX141" s="32">
        <v>0</v>
      </c>
      <c r="AY141" s="32">
        <v>0</v>
      </c>
      <c r="AZ141" s="32">
        <v>0</v>
      </c>
      <c r="BA141" s="32">
        <v>0</v>
      </c>
      <c r="BB141" s="32">
        <v>0</v>
      </c>
      <c r="BC141" s="32">
        <v>0</v>
      </c>
      <c r="BD141" s="32">
        <v>0</v>
      </c>
      <c r="BE141" s="32">
        <v>517</v>
      </c>
      <c r="BF141" s="32">
        <v>0</v>
      </c>
      <c r="BG141" s="32">
        <v>0</v>
      </c>
      <c r="BH141" s="32">
        <v>0</v>
      </c>
      <c r="BI141" s="32">
        <v>0</v>
      </c>
      <c r="BJ141" s="32">
        <v>0</v>
      </c>
      <c r="BK141" s="32">
        <v>0</v>
      </c>
      <c r="BL141" s="32">
        <v>0</v>
      </c>
      <c r="BM141" s="32">
        <v>0</v>
      </c>
      <c r="BN141" s="32">
        <v>0</v>
      </c>
      <c r="BO141" s="32">
        <v>0</v>
      </c>
      <c r="BP141" s="32">
        <v>0</v>
      </c>
      <c r="BQ141" s="32">
        <v>0</v>
      </c>
      <c r="BR141" s="32">
        <v>0</v>
      </c>
      <c r="BS141" s="32">
        <v>0</v>
      </c>
      <c r="BT141" s="32">
        <v>0</v>
      </c>
      <c r="BU141" s="32">
        <v>0</v>
      </c>
      <c r="BV141" s="33">
        <v>0</v>
      </c>
    </row>
    <row r="142" spans="1:74" ht="14.1" customHeight="1" x14ac:dyDescent="0.25">
      <c r="A142" s="23">
        <f t="shared" ref="A142:A205" si="18">A141+1</f>
        <v>129</v>
      </c>
      <c r="B142" s="45" t="s">
        <v>106</v>
      </c>
      <c r="C142" s="35">
        <v>7613</v>
      </c>
      <c r="D142" s="156" t="s">
        <v>44</v>
      </c>
      <c r="E142" s="27">
        <f t="shared" ref="E142:E205" si="19">MAX(O142:BF142)</f>
        <v>0</v>
      </c>
      <c r="F142" s="27" t="e">
        <f>VLOOKUP(E142,Tab!$A$2:$B$255,2,TRUE)</f>
        <v>#N/A</v>
      </c>
      <c r="G142" s="28">
        <f t="shared" ref="G142:G205" si="20">LARGE(O142:BV142,1)</f>
        <v>522</v>
      </c>
      <c r="H142" s="28">
        <f t="shared" ref="H142:H205" si="21">LARGE(O142:BV142,2)</f>
        <v>517</v>
      </c>
      <c r="I142" s="28">
        <f t="shared" ref="I142:I205" si="22">LARGE(O142:BV142,3)</f>
        <v>0</v>
      </c>
      <c r="J142" s="28">
        <f t="shared" ref="J142:J205" si="23">LARGE(O142:BV142,4)</f>
        <v>0</v>
      </c>
      <c r="K142" s="28">
        <f t="shared" ref="K142:K205" si="24">LARGE(O142:BV142,5)</f>
        <v>0</v>
      </c>
      <c r="L142" s="29">
        <f t="shared" ref="L142:L205" si="25">SUM(G142:K142)</f>
        <v>1039</v>
      </c>
      <c r="M142" s="30">
        <f t="shared" ref="M142:M205" si="26">L142/5</f>
        <v>207.8</v>
      </c>
      <c r="N142" s="31"/>
      <c r="O142" s="32">
        <v>0</v>
      </c>
      <c r="P142" s="32">
        <v>0</v>
      </c>
      <c r="Q142" s="32">
        <v>0</v>
      </c>
      <c r="R142" s="32">
        <v>0</v>
      </c>
      <c r="S142" s="32">
        <v>0</v>
      </c>
      <c r="T142" s="32">
        <v>0</v>
      </c>
      <c r="U142" s="32">
        <v>0</v>
      </c>
      <c r="V142" s="32">
        <v>0</v>
      </c>
      <c r="W142" s="32">
        <v>0</v>
      </c>
      <c r="X142" s="32">
        <v>0</v>
      </c>
      <c r="Y142" s="32">
        <v>0</v>
      </c>
      <c r="Z142" s="32">
        <v>0</v>
      </c>
      <c r="AA142" s="32">
        <v>0</v>
      </c>
      <c r="AB142" s="32">
        <v>0</v>
      </c>
      <c r="AC142" s="32">
        <v>0</v>
      </c>
      <c r="AD142" s="32">
        <v>0</v>
      </c>
      <c r="AE142" s="32">
        <v>0</v>
      </c>
      <c r="AF142" s="32">
        <v>0</v>
      </c>
      <c r="AG142" s="32">
        <v>0</v>
      </c>
      <c r="AH142" s="32">
        <v>0</v>
      </c>
      <c r="AI142" s="32">
        <v>0</v>
      </c>
      <c r="AJ142" s="32">
        <v>0</v>
      </c>
      <c r="AK142" s="32">
        <v>0</v>
      </c>
      <c r="AL142" s="32">
        <v>0</v>
      </c>
      <c r="AM142" s="32">
        <v>0</v>
      </c>
      <c r="AN142" s="32">
        <v>0</v>
      </c>
      <c r="AO142" s="32">
        <v>0</v>
      </c>
      <c r="AP142" s="32">
        <v>0</v>
      </c>
      <c r="AQ142" s="32">
        <v>0</v>
      </c>
      <c r="AR142" s="32">
        <v>0</v>
      </c>
      <c r="AS142" s="32">
        <v>0</v>
      </c>
      <c r="AT142" s="32">
        <v>0</v>
      </c>
      <c r="AU142" s="32">
        <v>0</v>
      </c>
      <c r="AV142" s="32">
        <v>0</v>
      </c>
      <c r="AW142" s="32">
        <v>0</v>
      </c>
      <c r="AX142" s="32">
        <v>0</v>
      </c>
      <c r="AY142" s="32">
        <v>0</v>
      </c>
      <c r="AZ142" s="32">
        <v>0</v>
      </c>
      <c r="BA142" s="32">
        <v>0</v>
      </c>
      <c r="BB142" s="32">
        <v>0</v>
      </c>
      <c r="BC142" s="32">
        <v>0</v>
      </c>
      <c r="BD142" s="32">
        <v>0</v>
      </c>
      <c r="BE142" s="32">
        <v>0</v>
      </c>
      <c r="BF142" s="32">
        <v>0</v>
      </c>
      <c r="BG142" s="32">
        <v>0</v>
      </c>
      <c r="BH142" s="32">
        <v>0</v>
      </c>
      <c r="BI142" s="32">
        <v>0</v>
      </c>
      <c r="BJ142" s="32">
        <v>0</v>
      </c>
      <c r="BK142" s="32">
        <v>522</v>
      </c>
      <c r="BL142" s="32">
        <v>0</v>
      </c>
      <c r="BM142" s="32">
        <v>0</v>
      </c>
      <c r="BN142" s="32">
        <v>0</v>
      </c>
      <c r="BO142" s="32">
        <v>0</v>
      </c>
      <c r="BP142" s="32">
        <v>0</v>
      </c>
      <c r="BQ142" s="32">
        <v>0</v>
      </c>
      <c r="BR142" s="32">
        <v>0</v>
      </c>
      <c r="BS142" s="32">
        <v>0</v>
      </c>
      <c r="BT142" s="32">
        <v>517</v>
      </c>
      <c r="BU142" s="32">
        <v>0</v>
      </c>
      <c r="BV142" s="33">
        <v>0</v>
      </c>
    </row>
    <row r="143" spans="1:74" ht="14.1" customHeight="1" x14ac:dyDescent="0.25">
      <c r="A143" s="23">
        <f t="shared" si="18"/>
        <v>130</v>
      </c>
      <c r="B143" s="155" t="s">
        <v>534</v>
      </c>
      <c r="C143" s="35">
        <v>14437</v>
      </c>
      <c r="D143" s="154" t="s">
        <v>163</v>
      </c>
      <c r="E143" s="27">
        <f t="shared" si="19"/>
        <v>537</v>
      </c>
      <c r="F143" s="27" t="str">
        <f>VLOOKUP(E143,Tab!$A$2:$B$255,2,TRUE)</f>
        <v>Não</v>
      </c>
      <c r="G143" s="28">
        <f t="shared" si="20"/>
        <v>537</v>
      </c>
      <c r="H143" s="28">
        <f t="shared" si="21"/>
        <v>500</v>
      </c>
      <c r="I143" s="28">
        <f t="shared" si="22"/>
        <v>0</v>
      </c>
      <c r="J143" s="28">
        <f t="shared" si="23"/>
        <v>0</v>
      </c>
      <c r="K143" s="28">
        <f t="shared" si="24"/>
        <v>0</v>
      </c>
      <c r="L143" s="29">
        <f t="shared" si="25"/>
        <v>1037</v>
      </c>
      <c r="M143" s="30">
        <f t="shared" si="26"/>
        <v>207.4</v>
      </c>
      <c r="N143" s="31"/>
      <c r="O143" s="32">
        <v>0</v>
      </c>
      <c r="P143" s="32">
        <v>0</v>
      </c>
      <c r="Q143" s="32">
        <v>0</v>
      </c>
      <c r="R143" s="32">
        <v>0</v>
      </c>
      <c r="S143" s="32">
        <v>0</v>
      </c>
      <c r="T143" s="32">
        <v>537</v>
      </c>
      <c r="U143" s="32">
        <v>0</v>
      </c>
      <c r="V143" s="32">
        <v>0</v>
      </c>
      <c r="W143" s="32">
        <v>0</v>
      </c>
      <c r="X143" s="32">
        <v>0</v>
      </c>
      <c r="Y143" s="32">
        <v>0</v>
      </c>
      <c r="Z143" s="32">
        <v>0</v>
      </c>
      <c r="AA143" s="32">
        <v>0</v>
      </c>
      <c r="AB143" s="32">
        <v>0</v>
      </c>
      <c r="AC143" s="32">
        <v>0</v>
      </c>
      <c r="AD143" s="32">
        <v>0</v>
      </c>
      <c r="AE143" s="32">
        <v>0</v>
      </c>
      <c r="AF143" s="32">
        <v>0</v>
      </c>
      <c r="AG143" s="32">
        <v>0</v>
      </c>
      <c r="AH143" s="32">
        <v>0</v>
      </c>
      <c r="AI143" s="32">
        <v>0</v>
      </c>
      <c r="AJ143" s="32">
        <v>0</v>
      </c>
      <c r="AK143" s="32">
        <v>0</v>
      </c>
      <c r="AL143" s="32">
        <v>0</v>
      </c>
      <c r="AM143" s="32">
        <v>0</v>
      </c>
      <c r="AN143" s="32">
        <v>0</v>
      </c>
      <c r="AO143" s="32">
        <v>0</v>
      </c>
      <c r="AP143" s="32">
        <v>0</v>
      </c>
      <c r="AQ143" s="32">
        <v>0</v>
      </c>
      <c r="AR143" s="32">
        <v>0</v>
      </c>
      <c r="AS143" s="32">
        <v>0</v>
      </c>
      <c r="AT143" s="32">
        <v>0</v>
      </c>
      <c r="AU143" s="32">
        <v>0</v>
      </c>
      <c r="AV143" s="32">
        <v>0</v>
      </c>
      <c r="AW143" s="32">
        <v>0</v>
      </c>
      <c r="AX143" s="32">
        <v>0</v>
      </c>
      <c r="AY143" s="32">
        <v>0</v>
      </c>
      <c r="AZ143" s="32">
        <v>500</v>
      </c>
      <c r="BA143" s="32">
        <v>0</v>
      </c>
      <c r="BB143" s="32">
        <v>0</v>
      </c>
      <c r="BC143" s="32">
        <v>0</v>
      </c>
      <c r="BD143" s="32">
        <v>0</v>
      </c>
      <c r="BE143" s="32">
        <v>0</v>
      </c>
      <c r="BF143" s="32">
        <v>0</v>
      </c>
      <c r="BG143" s="32">
        <v>0</v>
      </c>
      <c r="BH143" s="32">
        <v>0</v>
      </c>
      <c r="BI143" s="32">
        <v>0</v>
      </c>
      <c r="BJ143" s="32">
        <v>0</v>
      </c>
      <c r="BK143" s="32">
        <v>0</v>
      </c>
      <c r="BL143" s="32">
        <v>0</v>
      </c>
      <c r="BM143" s="32">
        <v>0</v>
      </c>
      <c r="BN143" s="32">
        <v>0</v>
      </c>
      <c r="BO143" s="32">
        <v>0</v>
      </c>
      <c r="BP143" s="32">
        <v>0</v>
      </c>
      <c r="BQ143" s="32">
        <v>0</v>
      </c>
      <c r="BR143" s="32">
        <v>0</v>
      </c>
      <c r="BS143" s="32">
        <v>0</v>
      </c>
      <c r="BT143" s="32">
        <v>0</v>
      </c>
      <c r="BU143" s="32">
        <v>0</v>
      </c>
      <c r="BV143" s="33">
        <v>0</v>
      </c>
    </row>
    <row r="144" spans="1:74" ht="14.1" customHeight="1" x14ac:dyDescent="0.25">
      <c r="A144" s="23">
        <f t="shared" si="18"/>
        <v>131</v>
      </c>
      <c r="B144" s="53" t="s">
        <v>181</v>
      </c>
      <c r="C144" s="57">
        <v>12150</v>
      </c>
      <c r="D144" s="42" t="s">
        <v>39</v>
      </c>
      <c r="E144" s="27">
        <f t="shared" si="19"/>
        <v>521</v>
      </c>
      <c r="F144" s="27" t="str">
        <f>VLOOKUP(E144,Tab!$A$2:$B$255,2,TRUE)</f>
        <v>Não</v>
      </c>
      <c r="G144" s="28">
        <f t="shared" si="20"/>
        <v>521</v>
      </c>
      <c r="H144" s="28">
        <f t="shared" si="21"/>
        <v>513</v>
      </c>
      <c r="I144" s="28">
        <f t="shared" si="22"/>
        <v>0</v>
      </c>
      <c r="J144" s="28">
        <f t="shared" si="23"/>
        <v>0</v>
      </c>
      <c r="K144" s="28">
        <f t="shared" si="24"/>
        <v>0</v>
      </c>
      <c r="L144" s="29">
        <f t="shared" si="25"/>
        <v>1034</v>
      </c>
      <c r="M144" s="30">
        <f t="shared" si="26"/>
        <v>206.8</v>
      </c>
      <c r="N144" s="31"/>
      <c r="O144" s="32">
        <v>0</v>
      </c>
      <c r="P144" s="32">
        <v>0</v>
      </c>
      <c r="Q144" s="32">
        <v>0</v>
      </c>
      <c r="R144" s="32">
        <v>0</v>
      </c>
      <c r="S144" s="32">
        <v>0</v>
      </c>
      <c r="T144" s="32">
        <v>0</v>
      </c>
      <c r="U144" s="32">
        <v>521</v>
      </c>
      <c r="V144" s="32">
        <v>0</v>
      </c>
      <c r="W144" s="32">
        <v>0</v>
      </c>
      <c r="X144" s="32">
        <v>0</v>
      </c>
      <c r="Y144" s="32">
        <v>0</v>
      </c>
      <c r="Z144" s="32">
        <v>0</v>
      </c>
      <c r="AA144" s="32">
        <v>0</v>
      </c>
      <c r="AB144" s="32">
        <v>0</v>
      </c>
      <c r="AC144" s="32">
        <v>0</v>
      </c>
      <c r="AD144" s="32">
        <v>0</v>
      </c>
      <c r="AE144" s="32">
        <v>0</v>
      </c>
      <c r="AF144" s="32">
        <v>513</v>
      </c>
      <c r="AG144" s="32">
        <v>0</v>
      </c>
      <c r="AH144" s="32">
        <v>0</v>
      </c>
      <c r="AI144" s="32">
        <v>0</v>
      </c>
      <c r="AJ144" s="32">
        <v>0</v>
      </c>
      <c r="AK144" s="32">
        <v>0</v>
      </c>
      <c r="AL144" s="32">
        <v>0</v>
      </c>
      <c r="AM144" s="32">
        <v>0</v>
      </c>
      <c r="AN144" s="32">
        <v>0</v>
      </c>
      <c r="AO144" s="32">
        <v>0</v>
      </c>
      <c r="AP144" s="32">
        <v>0</v>
      </c>
      <c r="AQ144" s="32">
        <v>0</v>
      </c>
      <c r="AR144" s="32">
        <v>0</v>
      </c>
      <c r="AS144" s="32">
        <v>0</v>
      </c>
      <c r="AT144" s="32">
        <v>0</v>
      </c>
      <c r="AU144" s="32">
        <v>0</v>
      </c>
      <c r="AV144" s="32">
        <v>0</v>
      </c>
      <c r="AW144" s="32">
        <v>0</v>
      </c>
      <c r="AX144" s="32">
        <v>0</v>
      </c>
      <c r="AY144" s="32">
        <v>0</v>
      </c>
      <c r="AZ144" s="32">
        <v>0</v>
      </c>
      <c r="BA144" s="32">
        <v>0</v>
      </c>
      <c r="BB144" s="32">
        <v>0</v>
      </c>
      <c r="BC144" s="32">
        <v>0</v>
      </c>
      <c r="BD144" s="32">
        <v>0</v>
      </c>
      <c r="BE144" s="32">
        <v>0</v>
      </c>
      <c r="BF144" s="32">
        <v>0</v>
      </c>
      <c r="BG144" s="32">
        <v>0</v>
      </c>
      <c r="BH144" s="32">
        <v>0</v>
      </c>
      <c r="BI144" s="32">
        <v>0</v>
      </c>
      <c r="BJ144" s="32">
        <v>0</v>
      </c>
      <c r="BK144" s="32">
        <v>0</v>
      </c>
      <c r="BL144" s="32">
        <v>0</v>
      </c>
      <c r="BM144" s="32">
        <v>0</v>
      </c>
      <c r="BN144" s="32">
        <v>0</v>
      </c>
      <c r="BO144" s="32">
        <v>0</v>
      </c>
      <c r="BP144" s="32">
        <v>0</v>
      </c>
      <c r="BQ144" s="32">
        <v>0</v>
      </c>
      <c r="BR144" s="32">
        <v>0</v>
      </c>
      <c r="BS144" s="32">
        <v>0</v>
      </c>
      <c r="BT144" s="32">
        <v>0</v>
      </c>
      <c r="BU144" s="32">
        <v>0</v>
      </c>
      <c r="BV144" s="33">
        <v>0</v>
      </c>
    </row>
    <row r="145" spans="1:74" ht="14.1" customHeight="1" x14ac:dyDescent="0.25">
      <c r="A145" s="23">
        <f t="shared" si="18"/>
        <v>132</v>
      </c>
      <c r="B145" s="45" t="s">
        <v>143</v>
      </c>
      <c r="C145" s="35">
        <v>13926</v>
      </c>
      <c r="D145" s="156" t="s">
        <v>144</v>
      </c>
      <c r="E145" s="27">
        <f t="shared" si="19"/>
        <v>522</v>
      </c>
      <c r="F145" s="27" t="str">
        <f>VLOOKUP(E145,Tab!$A$2:$B$255,2,TRUE)</f>
        <v>Não</v>
      </c>
      <c r="G145" s="28">
        <f t="shared" si="20"/>
        <v>522</v>
      </c>
      <c r="H145" s="28">
        <f t="shared" si="21"/>
        <v>511</v>
      </c>
      <c r="I145" s="28">
        <f t="shared" si="22"/>
        <v>0</v>
      </c>
      <c r="J145" s="28">
        <f t="shared" si="23"/>
        <v>0</v>
      </c>
      <c r="K145" s="28">
        <f t="shared" si="24"/>
        <v>0</v>
      </c>
      <c r="L145" s="29">
        <f t="shared" si="25"/>
        <v>1033</v>
      </c>
      <c r="M145" s="30">
        <f t="shared" si="26"/>
        <v>206.6</v>
      </c>
      <c r="N145" s="31"/>
      <c r="O145" s="32">
        <v>0</v>
      </c>
      <c r="P145" s="32">
        <v>0</v>
      </c>
      <c r="Q145" s="32">
        <v>0</v>
      </c>
      <c r="R145" s="32">
        <v>0</v>
      </c>
      <c r="S145" s="32">
        <v>0</v>
      </c>
      <c r="T145" s="32">
        <v>0</v>
      </c>
      <c r="U145" s="32">
        <v>511</v>
      </c>
      <c r="V145" s="32">
        <v>0</v>
      </c>
      <c r="W145" s="32">
        <v>0</v>
      </c>
      <c r="X145" s="32">
        <v>0</v>
      </c>
      <c r="Y145" s="32">
        <v>0</v>
      </c>
      <c r="Z145" s="32">
        <v>0</v>
      </c>
      <c r="AA145" s="32">
        <v>0</v>
      </c>
      <c r="AB145" s="32">
        <v>0</v>
      </c>
      <c r="AC145" s="32">
        <v>0</v>
      </c>
      <c r="AD145" s="32">
        <v>0</v>
      </c>
      <c r="AE145" s="32">
        <v>0</v>
      </c>
      <c r="AF145" s="32">
        <v>0</v>
      </c>
      <c r="AG145" s="32">
        <v>0</v>
      </c>
      <c r="AH145" s="32">
        <v>0</v>
      </c>
      <c r="AI145" s="32">
        <v>0</v>
      </c>
      <c r="AJ145" s="32">
        <v>0</v>
      </c>
      <c r="AK145" s="32">
        <v>0</v>
      </c>
      <c r="AL145" s="32">
        <v>0</v>
      </c>
      <c r="AM145" s="32">
        <v>0</v>
      </c>
      <c r="AN145" s="32">
        <v>0</v>
      </c>
      <c r="AO145" s="32">
        <v>0</v>
      </c>
      <c r="AP145" s="32">
        <v>0</v>
      </c>
      <c r="AQ145" s="32">
        <v>522</v>
      </c>
      <c r="AR145" s="32">
        <v>0</v>
      </c>
      <c r="AS145" s="32">
        <v>0</v>
      </c>
      <c r="AT145" s="32">
        <v>0</v>
      </c>
      <c r="AU145" s="32">
        <v>0</v>
      </c>
      <c r="AV145" s="32">
        <v>0</v>
      </c>
      <c r="AW145" s="32">
        <v>0</v>
      </c>
      <c r="AX145" s="32">
        <v>0</v>
      </c>
      <c r="AY145" s="32">
        <v>0</v>
      </c>
      <c r="AZ145" s="32">
        <v>0</v>
      </c>
      <c r="BA145" s="32">
        <v>0</v>
      </c>
      <c r="BB145" s="32">
        <v>0</v>
      </c>
      <c r="BC145" s="32">
        <v>0</v>
      </c>
      <c r="BD145" s="32">
        <v>0</v>
      </c>
      <c r="BE145" s="32">
        <v>0</v>
      </c>
      <c r="BF145" s="32">
        <v>0</v>
      </c>
      <c r="BG145" s="32">
        <v>0</v>
      </c>
      <c r="BH145" s="32">
        <v>0</v>
      </c>
      <c r="BI145" s="32">
        <v>0</v>
      </c>
      <c r="BJ145" s="32">
        <v>0</v>
      </c>
      <c r="BK145" s="32">
        <v>0</v>
      </c>
      <c r="BL145" s="32">
        <v>0</v>
      </c>
      <c r="BM145" s="32">
        <v>0</v>
      </c>
      <c r="BN145" s="32">
        <v>0</v>
      </c>
      <c r="BO145" s="32">
        <v>0</v>
      </c>
      <c r="BP145" s="32">
        <v>0</v>
      </c>
      <c r="BQ145" s="32">
        <v>0</v>
      </c>
      <c r="BR145" s="32">
        <v>0</v>
      </c>
      <c r="BS145" s="32">
        <v>0</v>
      </c>
      <c r="BT145" s="32">
        <v>0</v>
      </c>
      <c r="BU145" s="32">
        <v>0</v>
      </c>
      <c r="BV145" s="33">
        <v>0</v>
      </c>
    </row>
    <row r="146" spans="1:74" ht="14.1" customHeight="1" x14ac:dyDescent="0.25">
      <c r="A146" s="23">
        <f t="shared" si="18"/>
        <v>133</v>
      </c>
      <c r="B146" s="43" t="s">
        <v>363</v>
      </c>
      <c r="C146" s="35">
        <v>14960</v>
      </c>
      <c r="D146" s="40" t="s">
        <v>139</v>
      </c>
      <c r="E146" s="27">
        <f t="shared" si="19"/>
        <v>519</v>
      </c>
      <c r="F146" s="27" t="str">
        <f>VLOOKUP(E146,Tab!$A$2:$B$255,2,TRUE)</f>
        <v>Não</v>
      </c>
      <c r="G146" s="28">
        <f t="shared" si="20"/>
        <v>519</v>
      </c>
      <c r="H146" s="28">
        <f t="shared" si="21"/>
        <v>511</v>
      </c>
      <c r="I146" s="28">
        <f t="shared" si="22"/>
        <v>0</v>
      </c>
      <c r="J146" s="28">
        <f t="shared" si="23"/>
        <v>0</v>
      </c>
      <c r="K146" s="28">
        <f t="shared" si="24"/>
        <v>0</v>
      </c>
      <c r="L146" s="29">
        <f t="shared" si="25"/>
        <v>1030</v>
      </c>
      <c r="M146" s="30">
        <f t="shared" si="26"/>
        <v>206</v>
      </c>
      <c r="N146" s="31"/>
      <c r="O146" s="32">
        <v>0</v>
      </c>
      <c r="P146" s="32">
        <v>0</v>
      </c>
      <c r="Q146" s="32">
        <v>0</v>
      </c>
      <c r="R146" s="32">
        <v>0</v>
      </c>
      <c r="S146" s="32">
        <v>0</v>
      </c>
      <c r="T146" s="32">
        <v>0</v>
      </c>
      <c r="U146" s="32">
        <v>0</v>
      </c>
      <c r="V146" s="32">
        <v>0</v>
      </c>
      <c r="W146" s="32">
        <v>0</v>
      </c>
      <c r="X146" s="32">
        <v>0</v>
      </c>
      <c r="Y146" s="32">
        <v>0</v>
      </c>
      <c r="Z146" s="32">
        <v>0</v>
      </c>
      <c r="AA146" s="32">
        <v>0</v>
      </c>
      <c r="AB146" s="32">
        <v>0</v>
      </c>
      <c r="AC146" s="32">
        <v>0</v>
      </c>
      <c r="AD146" s="32">
        <v>0</v>
      </c>
      <c r="AE146" s="32">
        <v>0</v>
      </c>
      <c r="AF146" s="32">
        <v>0</v>
      </c>
      <c r="AG146" s="32">
        <v>0</v>
      </c>
      <c r="AH146" s="32">
        <v>0</v>
      </c>
      <c r="AI146" s="32">
        <v>0</v>
      </c>
      <c r="AJ146" s="32">
        <v>0</v>
      </c>
      <c r="AK146" s="32">
        <v>0</v>
      </c>
      <c r="AL146" s="32">
        <v>0</v>
      </c>
      <c r="AM146" s="32">
        <v>0</v>
      </c>
      <c r="AN146" s="32">
        <v>511</v>
      </c>
      <c r="AO146" s="32">
        <v>0</v>
      </c>
      <c r="AP146" s="32">
        <v>0</v>
      </c>
      <c r="AQ146" s="32">
        <v>0</v>
      </c>
      <c r="AR146" s="32">
        <v>0</v>
      </c>
      <c r="AS146" s="32">
        <v>0</v>
      </c>
      <c r="AT146" s="32">
        <v>0</v>
      </c>
      <c r="AU146" s="32">
        <v>519</v>
      </c>
      <c r="AV146" s="32">
        <v>0</v>
      </c>
      <c r="AW146" s="32">
        <v>0</v>
      </c>
      <c r="AX146" s="32">
        <v>0</v>
      </c>
      <c r="AY146" s="32">
        <v>0</v>
      </c>
      <c r="AZ146" s="32">
        <v>0</v>
      </c>
      <c r="BA146" s="32">
        <v>0</v>
      </c>
      <c r="BB146" s="32">
        <v>0</v>
      </c>
      <c r="BC146" s="32">
        <v>0</v>
      </c>
      <c r="BD146" s="32">
        <v>0</v>
      </c>
      <c r="BE146" s="32">
        <v>0</v>
      </c>
      <c r="BF146" s="32">
        <v>0</v>
      </c>
      <c r="BG146" s="32">
        <v>0</v>
      </c>
      <c r="BH146" s="32">
        <v>0</v>
      </c>
      <c r="BI146" s="32">
        <v>0</v>
      </c>
      <c r="BJ146" s="32">
        <v>0</v>
      </c>
      <c r="BK146" s="32">
        <v>0</v>
      </c>
      <c r="BL146" s="32">
        <v>0</v>
      </c>
      <c r="BM146" s="32">
        <v>0</v>
      </c>
      <c r="BN146" s="32">
        <v>0</v>
      </c>
      <c r="BO146" s="32">
        <v>0</v>
      </c>
      <c r="BP146" s="32">
        <v>0</v>
      </c>
      <c r="BQ146" s="32">
        <v>0</v>
      </c>
      <c r="BR146" s="32">
        <v>0</v>
      </c>
      <c r="BS146" s="32">
        <v>0</v>
      </c>
      <c r="BT146" s="32">
        <v>0</v>
      </c>
      <c r="BU146" s="32">
        <v>0</v>
      </c>
      <c r="BV146" s="33">
        <v>0</v>
      </c>
    </row>
    <row r="147" spans="1:74" ht="14.1" customHeight="1" x14ac:dyDescent="0.25">
      <c r="A147" s="23">
        <f t="shared" si="18"/>
        <v>134</v>
      </c>
      <c r="B147" s="155" t="s">
        <v>130</v>
      </c>
      <c r="C147" s="35">
        <v>1157</v>
      </c>
      <c r="D147" s="154" t="s">
        <v>44</v>
      </c>
      <c r="E147" s="27">
        <f t="shared" si="19"/>
        <v>512</v>
      </c>
      <c r="F147" s="27" t="str">
        <f>VLOOKUP(E147,Tab!$A$2:$B$255,2,TRUE)</f>
        <v>Não</v>
      </c>
      <c r="G147" s="28">
        <f t="shared" si="20"/>
        <v>516</v>
      </c>
      <c r="H147" s="28">
        <f t="shared" si="21"/>
        <v>512</v>
      </c>
      <c r="I147" s="28">
        <f t="shared" si="22"/>
        <v>0</v>
      </c>
      <c r="J147" s="28">
        <f t="shared" si="23"/>
        <v>0</v>
      </c>
      <c r="K147" s="28">
        <f t="shared" si="24"/>
        <v>0</v>
      </c>
      <c r="L147" s="29">
        <f t="shared" si="25"/>
        <v>1028</v>
      </c>
      <c r="M147" s="30">
        <f t="shared" si="26"/>
        <v>205.6</v>
      </c>
      <c r="N147" s="31"/>
      <c r="O147" s="32">
        <v>0</v>
      </c>
      <c r="P147" s="32">
        <v>0</v>
      </c>
      <c r="Q147" s="32">
        <v>0</v>
      </c>
      <c r="R147" s="32">
        <v>0</v>
      </c>
      <c r="S147" s="32">
        <v>0</v>
      </c>
      <c r="T147" s="32">
        <v>0</v>
      </c>
      <c r="U147" s="32">
        <v>0</v>
      </c>
      <c r="V147" s="32">
        <v>0</v>
      </c>
      <c r="W147" s="32">
        <v>0</v>
      </c>
      <c r="X147" s="32">
        <v>0</v>
      </c>
      <c r="Y147" s="32">
        <v>0</v>
      </c>
      <c r="Z147" s="32">
        <v>0</v>
      </c>
      <c r="AA147" s="32">
        <v>0</v>
      </c>
      <c r="AB147" s="32">
        <v>0</v>
      </c>
      <c r="AC147" s="32">
        <v>0</v>
      </c>
      <c r="AD147" s="32">
        <v>0</v>
      </c>
      <c r="AE147" s="32">
        <v>0</v>
      </c>
      <c r="AF147" s="32">
        <v>0</v>
      </c>
      <c r="AG147" s="32">
        <v>0</v>
      </c>
      <c r="AH147" s="32">
        <v>0</v>
      </c>
      <c r="AI147" s="32">
        <v>0</v>
      </c>
      <c r="AJ147" s="32">
        <v>0</v>
      </c>
      <c r="AK147" s="32">
        <v>0</v>
      </c>
      <c r="AL147" s="32">
        <v>0</v>
      </c>
      <c r="AM147" s="32">
        <v>0</v>
      </c>
      <c r="AN147" s="32">
        <v>0</v>
      </c>
      <c r="AO147" s="32">
        <v>0</v>
      </c>
      <c r="AP147" s="32">
        <v>0</v>
      </c>
      <c r="AQ147" s="32">
        <v>0</v>
      </c>
      <c r="AR147" s="32">
        <v>0</v>
      </c>
      <c r="AS147" s="32">
        <v>0</v>
      </c>
      <c r="AT147" s="32">
        <v>0</v>
      </c>
      <c r="AU147" s="32">
        <v>0</v>
      </c>
      <c r="AV147" s="32">
        <v>0</v>
      </c>
      <c r="AW147" s="32">
        <v>0</v>
      </c>
      <c r="AX147" s="32">
        <v>512</v>
      </c>
      <c r="AY147" s="32">
        <v>0</v>
      </c>
      <c r="AZ147" s="32">
        <v>0</v>
      </c>
      <c r="BA147" s="32">
        <v>0</v>
      </c>
      <c r="BB147" s="32">
        <v>0</v>
      </c>
      <c r="BC147" s="32">
        <v>0</v>
      </c>
      <c r="BD147" s="32">
        <v>0</v>
      </c>
      <c r="BE147" s="32">
        <v>0</v>
      </c>
      <c r="BF147" s="32">
        <v>0</v>
      </c>
      <c r="BG147" s="32">
        <v>0</v>
      </c>
      <c r="BH147" s="32">
        <v>0</v>
      </c>
      <c r="BI147" s="32">
        <v>0</v>
      </c>
      <c r="BJ147" s="32">
        <v>0</v>
      </c>
      <c r="BK147" s="32">
        <v>0</v>
      </c>
      <c r="BL147" s="32">
        <v>516</v>
      </c>
      <c r="BM147" s="32">
        <v>0</v>
      </c>
      <c r="BN147" s="32">
        <v>0</v>
      </c>
      <c r="BO147" s="32">
        <v>0</v>
      </c>
      <c r="BP147" s="32">
        <v>0</v>
      </c>
      <c r="BQ147" s="32">
        <v>0</v>
      </c>
      <c r="BR147" s="32">
        <v>0</v>
      </c>
      <c r="BS147" s="32">
        <v>0</v>
      </c>
      <c r="BT147" s="32">
        <v>0</v>
      </c>
      <c r="BU147" s="32">
        <v>0</v>
      </c>
      <c r="BV147" s="33">
        <v>0</v>
      </c>
    </row>
    <row r="148" spans="1:74" ht="14.1" customHeight="1" x14ac:dyDescent="0.25">
      <c r="A148" s="23">
        <f t="shared" si="18"/>
        <v>135</v>
      </c>
      <c r="B148" s="41" t="s">
        <v>233</v>
      </c>
      <c r="C148" s="35">
        <v>599</v>
      </c>
      <c r="D148" s="42" t="s">
        <v>41</v>
      </c>
      <c r="E148" s="27">
        <f t="shared" si="19"/>
        <v>0</v>
      </c>
      <c r="F148" s="27" t="e">
        <f>VLOOKUP(E148,Tab!$A$2:$B$255,2,TRUE)</f>
        <v>#N/A</v>
      </c>
      <c r="G148" s="28">
        <f t="shared" si="20"/>
        <v>523</v>
      </c>
      <c r="H148" s="28">
        <f t="shared" si="21"/>
        <v>502</v>
      </c>
      <c r="I148" s="28">
        <f t="shared" si="22"/>
        <v>0</v>
      </c>
      <c r="J148" s="28">
        <f t="shared" si="23"/>
        <v>0</v>
      </c>
      <c r="K148" s="28">
        <f t="shared" si="24"/>
        <v>0</v>
      </c>
      <c r="L148" s="29">
        <f t="shared" si="25"/>
        <v>1025</v>
      </c>
      <c r="M148" s="30">
        <f t="shared" si="26"/>
        <v>205</v>
      </c>
      <c r="N148" s="31"/>
      <c r="O148" s="32">
        <v>0</v>
      </c>
      <c r="P148" s="32">
        <v>0</v>
      </c>
      <c r="Q148" s="32">
        <v>0</v>
      </c>
      <c r="R148" s="32">
        <v>0</v>
      </c>
      <c r="S148" s="32">
        <v>0</v>
      </c>
      <c r="T148" s="32">
        <v>0</v>
      </c>
      <c r="U148" s="32">
        <v>0</v>
      </c>
      <c r="V148" s="32">
        <v>0</v>
      </c>
      <c r="W148" s="32">
        <v>0</v>
      </c>
      <c r="X148" s="32">
        <v>0</v>
      </c>
      <c r="Y148" s="32">
        <v>0</v>
      </c>
      <c r="Z148" s="32">
        <v>0</v>
      </c>
      <c r="AA148" s="32">
        <v>0</v>
      </c>
      <c r="AB148" s="32">
        <v>0</v>
      </c>
      <c r="AC148" s="32">
        <v>0</v>
      </c>
      <c r="AD148" s="32">
        <v>0</v>
      </c>
      <c r="AE148" s="32">
        <v>0</v>
      </c>
      <c r="AF148" s="32">
        <v>0</v>
      </c>
      <c r="AG148" s="32">
        <v>0</v>
      </c>
      <c r="AH148" s="32">
        <v>0</v>
      </c>
      <c r="AI148" s="32">
        <v>0</v>
      </c>
      <c r="AJ148" s="32">
        <v>0</v>
      </c>
      <c r="AK148" s="32">
        <v>0</v>
      </c>
      <c r="AL148" s="32">
        <v>0</v>
      </c>
      <c r="AM148" s="32">
        <v>0</v>
      </c>
      <c r="AN148" s="32">
        <v>0</v>
      </c>
      <c r="AO148" s="32">
        <v>0</v>
      </c>
      <c r="AP148" s="32">
        <v>0</v>
      </c>
      <c r="AQ148" s="32">
        <v>0</v>
      </c>
      <c r="AR148" s="32">
        <v>0</v>
      </c>
      <c r="AS148" s="32">
        <v>0</v>
      </c>
      <c r="AT148" s="32">
        <v>0</v>
      </c>
      <c r="AU148" s="32">
        <v>0</v>
      </c>
      <c r="AV148" s="32">
        <v>0</v>
      </c>
      <c r="AW148" s="32">
        <v>0</v>
      </c>
      <c r="AX148" s="32">
        <v>0</v>
      </c>
      <c r="AY148" s="32">
        <v>0</v>
      </c>
      <c r="AZ148" s="32">
        <v>0</v>
      </c>
      <c r="BA148" s="32">
        <v>0</v>
      </c>
      <c r="BB148" s="32">
        <v>0</v>
      </c>
      <c r="BC148" s="32">
        <v>0</v>
      </c>
      <c r="BD148" s="32">
        <v>0</v>
      </c>
      <c r="BE148" s="32">
        <v>0</v>
      </c>
      <c r="BF148" s="32">
        <v>0</v>
      </c>
      <c r="BG148" s="32">
        <v>0</v>
      </c>
      <c r="BH148" s="32">
        <v>0</v>
      </c>
      <c r="BI148" s="32">
        <v>0</v>
      </c>
      <c r="BJ148" s="32">
        <v>0</v>
      </c>
      <c r="BK148" s="32">
        <v>0</v>
      </c>
      <c r="BL148" s="32">
        <v>0</v>
      </c>
      <c r="BM148" s="32">
        <v>0</v>
      </c>
      <c r="BN148" s="32">
        <v>502</v>
      </c>
      <c r="BO148" s="32">
        <v>0</v>
      </c>
      <c r="BP148" s="32">
        <v>0</v>
      </c>
      <c r="BQ148" s="32">
        <v>0</v>
      </c>
      <c r="BR148" s="32">
        <v>523</v>
      </c>
      <c r="BS148" s="32">
        <v>0</v>
      </c>
      <c r="BT148" s="32">
        <v>0</v>
      </c>
      <c r="BU148" s="32">
        <v>0</v>
      </c>
      <c r="BV148" s="33">
        <v>0</v>
      </c>
    </row>
    <row r="149" spans="1:74" ht="14.1" customHeight="1" x14ac:dyDescent="0.25">
      <c r="A149" s="23">
        <f t="shared" si="18"/>
        <v>136</v>
      </c>
      <c r="B149" s="155" t="s">
        <v>79</v>
      </c>
      <c r="C149" s="35">
        <v>3932</v>
      </c>
      <c r="D149" s="154" t="s">
        <v>72</v>
      </c>
      <c r="E149" s="27">
        <f t="shared" si="19"/>
        <v>514</v>
      </c>
      <c r="F149" s="27" t="str">
        <f>VLOOKUP(E149,Tab!$A$2:$B$255,2,TRUE)</f>
        <v>Não</v>
      </c>
      <c r="G149" s="28">
        <f t="shared" si="20"/>
        <v>514</v>
      </c>
      <c r="H149" s="28">
        <f t="shared" si="21"/>
        <v>510</v>
      </c>
      <c r="I149" s="28">
        <f t="shared" si="22"/>
        <v>0</v>
      </c>
      <c r="J149" s="28">
        <f t="shared" si="23"/>
        <v>0</v>
      </c>
      <c r="K149" s="28">
        <f t="shared" si="24"/>
        <v>0</v>
      </c>
      <c r="L149" s="29">
        <f t="shared" si="25"/>
        <v>1024</v>
      </c>
      <c r="M149" s="30">
        <f t="shared" si="26"/>
        <v>204.8</v>
      </c>
      <c r="N149" s="31"/>
      <c r="O149" s="32">
        <v>0</v>
      </c>
      <c r="P149" s="32">
        <v>0</v>
      </c>
      <c r="Q149" s="32">
        <v>0</v>
      </c>
      <c r="R149" s="32">
        <v>0</v>
      </c>
      <c r="S149" s="32">
        <v>0</v>
      </c>
      <c r="T149" s="32">
        <v>0</v>
      </c>
      <c r="U149" s="32">
        <v>510</v>
      </c>
      <c r="V149" s="32">
        <v>0</v>
      </c>
      <c r="W149" s="32">
        <v>0</v>
      </c>
      <c r="X149" s="32">
        <v>0</v>
      </c>
      <c r="Y149" s="32">
        <v>0</v>
      </c>
      <c r="Z149" s="32">
        <v>0</v>
      </c>
      <c r="AA149" s="32">
        <v>0</v>
      </c>
      <c r="AB149" s="32">
        <v>0</v>
      </c>
      <c r="AC149" s="32">
        <v>514</v>
      </c>
      <c r="AD149" s="32">
        <v>0</v>
      </c>
      <c r="AE149" s="32">
        <v>0</v>
      </c>
      <c r="AF149" s="32">
        <v>0</v>
      </c>
      <c r="AG149" s="32">
        <v>0</v>
      </c>
      <c r="AH149" s="32">
        <v>0</v>
      </c>
      <c r="AI149" s="32">
        <v>0</v>
      </c>
      <c r="AJ149" s="32">
        <v>0</v>
      </c>
      <c r="AK149" s="32">
        <v>0</v>
      </c>
      <c r="AL149" s="32">
        <v>0</v>
      </c>
      <c r="AM149" s="32">
        <v>0</v>
      </c>
      <c r="AN149" s="32">
        <v>0</v>
      </c>
      <c r="AO149" s="32">
        <v>0</v>
      </c>
      <c r="AP149" s="32">
        <v>0</v>
      </c>
      <c r="AQ149" s="32">
        <v>0</v>
      </c>
      <c r="AR149" s="32">
        <v>0</v>
      </c>
      <c r="AS149" s="32">
        <v>0</v>
      </c>
      <c r="AT149" s="32">
        <v>0</v>
      </c>
      <c r="AU149" s="32">
        <v>0</v>
      </c>
      <c r="AV149" s="32">
        <v>0</v>
      </c>
      <c r="AW149" s="32">
        <v>0</v>
      </c>
      <c r="AX149" s="32">
        <v>0</v>
      </c>
      <c r="AY149" s="32">
        <v>0</v>
      </c>
      <c r="AZ149" s="32">
        <v>0</v>
      </c>
      <c r="BA149" s="32">
        <v>0</v>
      </c>
      <c r="BB149" s="32">
        <v>0</v>
      </c>
      <c r="BC149" s="32">
        <v>0</v>
      </c>
      <c r="BD149" s="32">
        <v>0</v>
      </c>
      <c r="BE149" s="32">
        <v>0</v>
      </c>
      <c r="BF149" s="32">
        <v>0</v>
      </c>
      <c r="BG149" s="32">
        <v>0</v>
      </c>
      <c r="BH149" s="32">
        <v>0</v>
      </c>
      <c r="BI149" s="32">
        <v>0</v>
      </c>
      <c r="BJ149" s="32">
        <v>0</v>
      </c>
      <c r="BK149" s="32">
        <v>0</v>
      </c>
      <c r="BL149" s="32">
        <v>0</v>
      </c>
      <c r="BM149" s="32">
        <v>0</v>
      </c>
      <c r="BN149" s="32">
        <v>0</v>
      </c>
      <c r="BO149" s="32">
        <v>0</v>
      </c>
      <c r="BP149" s="32">
        <v>0</v>
      </c>
      <c r="BQ149" s="32">
        <v>0</v>
      </c>
      <c r="BR149" s="32">
        <v>0</v>
      </c>
      <c r="BS149" s="32">
        <v>0</v>
      </c>
      <c r="BT149" s="32">
        <v>0</v>
      </c>
      <c r="BU149" s="32">
        <v>0</v>
      </c>
      <c r="BV149" s="33">
        <v>0</v>
      </c>
    </row>
    <row r="150" spans="1:74" ht="14.1" customHeight="1" x14ac:dyDescent="0.25">
      <c r="A150" s="23">
        <f t="shared" si="18"/>
        <v>137</v>
      </c>
      <c r="B150" s="41" t="s">
        <v>562</v>
      </c>
      <c r="C150" s="35">
        <v>12316</v>
      </c>
      <c r="D150" s="42" t="s">
        <v>78</v>
      </c>
      <c r="E150" s="27">
        <f t="shared" si="19"/>
        <v>517</v>
      </c>
      <c r="F150" s="27" t="str">
        <f>VLOOKUP(E150,Tab!$A$2:$B$255,2,TRUE)</f>
        <v>Não</v>
      </c>
      <c r="G150" s="28">
        <f t="shared" si="20"/>
        <v>517</v>
      </c>
      <c r="H150" s="28">
        <f t="shared" si="21"/>
        <v>503</v>
      </c>
      <c r="I150" s="28">
        <f t="shared" si="22"/>
        <v>0</v>
      </c>
      <c r="J150" s="28">
        <f t="shared" si="23"/>
        <v>0</v>
      </c>
      <c r="K150" s="28">
        <f t="shared" si="24"/>
        <v>0</v>
      </c>
      <c r="L150" s="29">
        <f t="shared" si="25"/>
        <v>1020</v>
      </c>
      <c r="M150" s="30">
        <f t="shared" si="26"/>
        <v>204</v>
      </c>
      <c r="N150" s="31"/>
      <c r="O150" s="32">
        <v>0</v>
      </c>
      <c r="P150" s="32">
        <v>0</v>
      </c>
      <c r="Q150" s="32">
        <v>0</v>
      </c>
      <c r="R150" s="32">
        <v>0</v>
      </c>
      <c r="S150" s="32">
        <v>0</v>
      </c>
      <c r="T150" s="32">
        <v>517</v>
      </c>
      <c r="U150" s="32">
        <v>0</v>
      </c>
      <c r="V150" s="32">
        <v>0</v>
      </c>
      <c r="W150" s="32">
        <v>0</v>
      </c>
      <c r="X150" s="32">
        <v>0</v>
      </c>
      <c r="Y150" s="32">
        <v>0</v>
      </c>
      <c r="Z150" s="32">
        <v>0</v>
      </c>
      <c r="AA150" s="32">
        <v>0</v>
      </c>
      <c r="AB150" s="32">
        <v>0</v>
      </c>
      <c r="AC150" s="32">
        <v>0</v>
      </c>
      <c r="AD150" s="32">
        <v>503</v>
      </c>
      <c r="AE150" s="32">
        <v>0</v>
      </c>
      <c r="AF150" s="32">
        <v>0</v>
      </c>
      <c r="AG150" s="32">
        <v>0</v>
      </c>
      <c r="AH150" s="32">
        <v>0</v>
      </c>
      <c r="AI150" s="32">
        <v>0</v>
      </c>
      <c r="AJ150" s="32">
        <v>0</v>
      </c>
      <c r="AK150" s="32">
        <v>0</v>
      </c>
      <c r="AL150" s="32">
        <v>0</v>
      </c>
      <c r="AM150" s="32">
        <v>0</v>
      </c>
      <c r="AN150" s="32">
        <v>0</v>
      </c>
      <c r="AO150" s="32">
        <v>0</v>
      </c>
      <c r="AP150" s="32">
        <v>0</v>
      </c>
      <c r="AQ150" s="32">
        <v>0</v>
      </c>
      <c r="AR150" s="32">
        <v>0</v>
      </c>
      <c r="AS150" s="32">
        <v>0</v>
      </c>
      <c r="AT150" s="32">
        <v>0</v>
      </c>
      <c r="AU150" s="32">
        <v>0</v>
      </c>
      <c r="AV150" s="32">
        <v>0</v>
      </c>
      <c r="AW150" s="32">
        <v>0</v>
      </c>
      <c r="AX150" s="32">
        <v>0</v>
      </c>
      <c r="AY150" s="32">
        <v>0</v>
      </c>
      <c r="AZ150" s="32">
        <v>0</v>
      </c>
      <c r="BA150" s="32">
        <v>0</v>
      </c>
      <c r="BB150" s="32">
        <v>0</v>
      </c>
      <c r="BC150" s="32">
        <v>0</v>
      </c>
      <c r="BD150" s="32">
        <v>0</v>
      </c>
      <c r="BE150" s="32">
        <v>0</v>
      </c>
      <c r="BF150" s="32">
        <v>0</v>
      </c>
      <c r="BG150" s="32">
        <v>0</v>
      </c>
      <c r="BH150" s="32">
        <v>0</v>
      </c>
      <c r="BI150" s="32">
        <v>0</v>
      </c>
      <c r="BJ150" s="32">
        <v>0</v>
      </c>
      <c r="BK150" s="32">
        <v>0</v>
      </c>
      <c r="BL150" s="32">
        <v>0</v>
      </c>
      <c r="BM150" s="32">
        <v>0</v>
      </c>
      <c r="BN150" s="32">
        <v>0</v>
      </c>
      <c r="BO150" s="32">
        <v>0</v>
      </c>
      <c r="BP150" s="32">
        <v>0</v>
      </c>
      <c r="BQ150" s="32">
        <v>0</v>
      </c>
      <c r="BR150" s="32">
        <v>0</v>
      </c>
      <c r="BS150" s="32">
        <v>0</v>
      </c>
      <c r="BT150" s="32">
        <v>0</v>
      </c>
      <c r="BU150" s="32">
        <v>0</v>
      </c>
      <c r="BV150" s="33">
        <v>0</v>
      </c>
    </row>
    <row r="151" spans="1:74" ht="14.1" customHeight="1" x14ac:dyDescent="0.25">
      <c r="A151" s="23">
        <f t="shared" si="18"/>
        <v>138</v>
      </c>
      <c r="B151" s="37" t="s">
        <v>90</v>
      </c>
      <c r="C151" s="25">
        <v>1805</v>
      </c>
      <c r="D151" s="26" t="s">
        <v>26</v>
      </c>
      <c r="E151" s="27">
        <f t="shared" si="19"/>
        <v>0</v>
      </c>
      <c r="F151" s="27" t="e">
        <f>VLOOKUP(E151,Tab!$A$2:$B$255,2,TRUE)</f>
        <v>#N/A</v>
      </c>
      <c r="G151" s="28">
        <f t="shared" si="20"/>
        <v>513</v>
      </c>
      <c r="H151" s="28">
        <f t="shared" si="21"/>
        <v>503</v>
      </c>
      <c r="I151" s="28">
        <f t="shared" si="22"/>
        <v>0</v>
      </c>
      <c r="J151" s="28">
        <f t="shared" si="23"/>
        <v>0</v>
      </c>
      <c r="K151" s="28">
        <f t="shared" si="24"/>
        <v>0</v>
      </c>
      <c r="L151" s="29">
        <f t="shared" si="25"/>
        <v>1016</v>
      </c>
      <c r="M151" s="30">
        <f t="shared" si="26"/>
        <v>203.2</v>
      </c>
      <c r="N151" s="31"/>
      <c r="O151" s="32">
        <v>0</v>
      </c>
      <c r="P151" s="32">
        <v>0</v>
      </c>
      <c r="Q151" s="32">
        <v>0</v>
      </c>
      <c r="R151" s="32">
        <v>0</v>
      </c>
      <c r="S151" s="32">
        <v>0</v>
      </c>
      <c r="T151" s="32">
        <v>0</v>
      </c>
      <c r="U151" s="32">
        <v>0</v>
      </c>
      <c r="V151" s="32">
        <v>0</v>
      </c>
      <c r="W151" s="32">
        <v>0</v>
      </c>
      <c r="X151" s="32">
        <v>0</v>
      </c>
      <c r="Y151" s="32">
        <v>0</v>
      </c>
      <c r="Z151" s="32">
        <v>0</v>
      </c>
      <c r="AA151" s="32">
        <v>0</v>
      </c>
      <c r="AB151" s="32">
        <v>0</v>
      </c>
      <c r="AC151" s="32">
        <v>0</v>
      </c>
      <c r="AD151" s="32">
        <v>0</v>
      </c>
      <c r="AE151" s="32">
        <v>0</v>
      </c>
      <c r="AF151" s="32">
        <v>0</v>
      </c>
      <c r="AG151" s="32">
        <v>0</v>
      </c>
      <c r="AH151" s="32">
        <v>0</v>
      </c>
      <c r="AI151" s="32">
        <v>0</v>
      </c>
      <c r="AJ151" s="32">
        <v>0</v>
      </c>
      <c r="AK151" s="32">
        <v>0</v>
      </c>
      <c r="AL151" s="32">
        <v>0</v>
      </c>
      <c r="AM151" s="32">
        <v>0</v>
      </c>
      <c r="AN151" s="32">
        <v>0</v>
      </c>
      <c r="AO151" s="32">
        <v>0</v>
      </c>
      <c r="AP151" s="32">
        <v>0</v>
      </c>
      <c r="AQ151" s="32">
        <v>0</v>
      </c>
      <c r="AR151" s="32">
        <v>0</v>
      </c>
      <c r="AS151" s="32">
        <v>0</v>
      </c>
      <c r="AT151" s="32">
        <v>0</v>
      </c>
      <c r="AU151" s="32">
        <v>0</v>
      </c>
      <c r="AV151" s="32">
        <v>0</v>
      </c>
      <c r="AW151" s="32">
        <v>0</v>
      </c>
      <c r="AX151" s="32">
        <v>0</v>
      </c>
      <c r="AY151" s="32">
        <v>0</v>
      </c>
      <c r="AZ151" s="32">
        <v>0</v>
      </c>
      <c r="BA151" s="32">
        <v>0</v>
      </c>
      <c r="BB151" s="32">
        <v>0</v>
      </c>
      <c r="BC151" s="32">
        <v>0</v>
      </c>
      <c r="BD151" s="32">
        <v>0</v>
      </c>
      <c r="BE151" s="32">
        <v>0</v>
      </c>
      <c r="BF151" s="32">
        <v>0</v>
      </c>
      <c r="BG151" s="32">
        <v>0</v>
      </c>
      <c r="BH151" s="32">
        <v>0</v>
      </c>
      <c r="BI151" s="32">
        <v>0</v>
      </c>
      <c r="BJ151" s="32">
        <v>0</v>
      </c>
      <c r="BK151" s="32">
        <v>503</v>
      </c>
      <c r="BL151" s="32">
        <v>0</v>
      </c>
      <c r="BM151" s="32">
        <v>0</v>
      </c>
      <c r="BN151" s="32">
        <v>0</v>
      </c>
      <c r="BO151" s="32">
        <v>0</v>
      </c>
      <c r="BP151" s="32">
        <v>0</v>
      </c>
      <c r="BQ151" s="32">
        <v>0</v>
      </c>
      <c r="BR151" s="32">
        <v>0</v>
      </c>
      <c r="BS151" s="32">
        <v>0</v>
      </c>
      <c r="BT151" s="32">
        <v>513</v>
      </c>
      <c r="BU151" s="32">
        <v>0</v>
      </c>
      <c r="BV151" s="33">
        <v>0</v>
      </c>
    </row>
    <row r="152" spans="1:74" ht="14.1" customHeight="1" x14ac:dyDescent="0.25">
      <c r="A152" s="23">
        <f t="shared" si="18"/>
        <v>139</v>
      </c>
      <c r="B152" s="155" t="s">
        <v>95</v>
      </c>
      <c r="C152" s="35">
        <v>7488</v>
      </c>
      <c r="D152" s="40" t="s">
        <v>78</v>
      </c>
      <c r="E152" s="27">
        <f t="shared" si="19"/>
        <v>516</v>
      </c>
      <c r="F152" s="27" t="str">
        <f>VLOOKUP(E152,Tab!$A$2:$B$255,2,TRUE)</f>
        <v>Não</v>
      </c>
      <c r="G152" s="28">
        <f t="shared" si="20"/>
        <v>516</v>
      </c>
      <c r="H152" s="28">
        <f t="shared" si="21"/>
        <v>499</v>
      </c>
      <c r="I152" s="28">
        <f t="shared" si="22"/>
        <v>0</v>
      </c>
      <c r="J152" s="28">
        <f t="shared" si="23"/>
        <v>0</v>
      </c>
      <c r="K152" s="28">
        <f t="shared" si="24"/>
        <v>0</v>
      </c>
      <c r="L152" s="29">
        <f t="shared" si="25"/>
        <v>1015</v>
      </c>
      <c r="M152" s="30">
        <f t="shared" si="26"/>
        <v>203</v>
      </c>
      <c r="N152" s="31"/>
      <c r="O152" s="32">
        <v>0</v>
      </c>
      <c r="P152" s="32">
        <v>0</v>
      </c>
      <c r="Q152" s="32">
        <v>0</v>
      </c>
      <c r="R152" s="32">
        <v>0</v>
      </c>
      <c r="S152" s="32">
        <v>0</v>
      </c>
      <c r="T152" s="32">
        <v>516</v>
      </c>
      <c r="U152" s="32">
        <v>0</v>
      </c>
      <c r="V152" s="32">
        <v>0</v>
      </c>
      <c r="W152" s="32">
        <v>0</v>
      </c>
      <c r="X152" s="32">
        <v>0</v>
      </c>
      <c r="Y152" s="32">
        <v>0</v>
      </c>
      <c r="Z152" s="32">
        <v>0</v>
      </c>
      <c r="AA152" s="32">
        <v>0</v>
      </c>
      <c r="AB152" s="32">
        <v>0</v>
      </c>
      <c r="AC152" s="32">
        <v>0</v>
      </c>
      <c r="AD152" s="32">
        <v>0</v>
      </c>
      <c r="AE152" s="32">
        <v>0</v>
      </c>
      <c r="AF152" s="32">
        <v>0</v>
      </c>
      <c r="AG152" s="32">
        <v>0</v>
      </c>
      <c r="AH152" s="32">
        <v>0</v>
      </c>
      <c r="AI152" s="32">
        <v>0</v>
      </c>
      <c r="AJ152" s="32">
        <v>0</v>
      </c>
      <c r="AK152" s="32">
        <v>0</v>
      </c>
      <c r="AL152" s="32">
        <v>0</v>
      </c>
      <c r="AM152" s="32">
        <v>0</v>
      </c>
      <c r="AN152" s="32">
        <v>0</v>
      </c>
      <c r="AO152" s="32">
        <v>0</v>
      </c>
      <c r="AP152" s="32">
        <v>0</v>
      </c>
      <c r="AQ152" s="32">
        <v>0</v>
      </c>
      <c r="AR152" s="32">
        <v>0</v>
      </c>
      <c r="AS152" s="32">
        <v>0</v>
      </c>
      <c r="AT152" s="32">
        <v>0</v>
      </c>
      <c r="AU152" s="32">
        <v>0</v>
      </c>
      <c r="AV152" s="32">
        <v>0</v>
      </c>
      <c r="AW152" s="32">
        <v>0</v>
      </c>
      <c r="AX152" s="32">
        <v>0</v>
      </c>
      <c r="AY152" s="32">
        <v>0</v>
      </c>
      <c r="AZ152" s="32">
        <v>0</v>
      </c>
      <c r="BA152" s="32">
        <v>0</v>
      </c>
      <c r="BB152" s="32">
        <v>0</v>
      </c>
      <c r="BC152" s="32">
        <v>0</v>
      </c>
      <c r="BD152" s="32">
        <v>0</v>
      </c>
      <c r="BE152" s="32">
        <v>0</v>
      </c>
      <c r="BF152" s="32">
        <v>0</v>
      </c>
      <c r="BG152" s="32">
        <v>0</v>
      </c>
      <c r="BH152" s="32">
        <v>0</v>
      </c>
      <c r="BI152" s="32">
        <v>0</v>
      </c>
      <c r="BJ152" s="32">
        <v>0</v>
      </c>
      <c r="BK152" s="32">
        <v>0</v>
      </c>
      <c r="BL152" s="32">
        <v>0</v>
      </c>
      <c r="BM152" s="32">
        <v>0</v>
      </c>
      <c r="BN152" s="32">
        <v>0</v>
      </c>
      <c r="BO152" s="32">
        <v>0</v>
      </c>
      <c r="BP152" s="32">
        <v>0</v>
      </c>
      <c r="BQ152" s="32">
        <v>0</v>
      </c>
      <c r="BR152" s="32">
        <v>499</v>
      </c>
      <c r="BS152" s="32">
        <v>0</v>
      </c>
      <c r="BT152" s="32">
        <v>0</v>
      </c>
      <c r="BU152" s="32">
        <v>0</v>
      </c>
      <c r="BV152" s="33">
        <v>0</v>
      </c>
    </row>
    <row r="153" spans="1:74" ht="14.1" customHeight="1" x14ac:dyDescent="0.25">
      <c r="A153" s="23">
        <f t="shared" si="18"/>
        <v>140</v>
      </c>
      <c r="B153" s="43" t="s">
        <v>138</v>
      </c>
      <c r="C153" s="35">
        <v>7913</v>
      </c>
      <c r="D153" s="40" t="s">
        <v>139</v>
      </c>
      <c r="E153" s="27">
        <f t="shared" si="19"/>
        <v>524</v>
      </c>
      <c r="F153" s="27" t="str">
        <f>VLOOKUP(E153,Tab!$A$2:$B$255,2,TRUE)</f>
        <v>Não</v>
      </c>
      <c r="G153" s="28">
        <f t="shared" si="20"/>
        <v>524</v>
      </c>
      <c r="H153" s="28">
        <f t="shared" si="21"/>
        <v>488</v>
      </c>
      <c r="I153" s="28">
        <f t="shared" si="22"/>
        <v>0</v>
      </c>
      <c r="J153" s="28">
        <f t="shared" si="23"/>
        <v>0</v>
      </c>
      <c r="K153" s="28">
        <f t="shared" si="24"/>
        <v>0</v>
      </c>
      <c r="L153" s="29">
        <f t="shared" si="25"/>
        <v>1012</v>
      </c>
      <c r="M153" s="30">
        <f t="shared" si="26"/>
        <v>202.4</v>
      </c>
      <c r="N153" s="31"/>
      <c r="O153" s="32">
        <v>0</v>
      </c>
      <c r="P153" s="32">
        <v>0</v>
      </c>
      <c r="Q153" s="32">
        <v>0</v>
      </c>
      <c r="R153" s="32">
        <v>0</v>
      </c>
      <c r="S153" s="32">
        <v>0</v>
      </c>
      <c r="T153" s="32">
        <v>0</v>
      </c>
      <c r="U153" s="32">
        <v>0</v>
      </c>
      <c r="V153" s="32">
        <v>0</v>
      </c>
      <c r="W153" s="32">
        <v>0</v>
      </c>
      <c r="X153" s="32">
        <v>0</v>
      </c>
      <c r="Y153" s="32">
        <v>0</v>
      </c>
      <c r="Z153" s="32">
        <v>0</v>
      </c>
      <c r="AA153" s="32">
        <v>0</v>
      </c>
      <c r="AB153" s="32">
        <v>0</v>
      </c>
      <c r="AC153" s="32">
        <v>0</v>
      </c>
      <c r="AD153" s="32">
        <v>0</v>
      </c>
      <c r="AE153" s="32">
        <v>0</v>
      </c>
      <c r="AF153" s="32">
        <v>0</v>
      </c>
      <c r="AG153" s="32">
        <v>0</v>
      </c>
      <c r="AH153" s="32">
        <v>0</v>
      </c>
      <c r="AI153" s="32">
        <v>0</v>
      </c>
      <c r="AJ153" s="32">
        <v>0</v>
      </c>
      <c r="AK153" s="32">
        <v>0</v>
      </c>
      <c r="AL153" s="32">
        <v>0</v>
      </c>
      <c r="AM153" s="32">
        <v>0</v>
      </c>
      <c r="AN153" s="32">
        <v>488</v>
      </c>
      <c r="AO153" s="32">
        <v>0</v>
      </c>
      <c r="AP153" s="32">
        <v>0</v>
      </c>
      <c r="AQ153" s="32">
        <v>0</v>
      </c>
      <c r="AR153" s="32">
        <v>0</v>
      </c>
      <c r="AS153" s="32">
        <v>0</v>
      </c>
      <c r="AT153" s="32">
        <v>0</v>
      </c>
      <c r="AU153" s="32">
        <v>524</v>
      </c>
      <c r="AV153" s="32">
        <v>0</v>
      </c>
      <c r="AW153" s="32">
        <v>0</v>
      </c>
      <c r="AX153" s="32">
        <v>0</v>
      </c>
      <c r="AY153" s="32">
        <v>0</v>
      </c>
      <c r="AZ153" s="32">
        <v>0</v>
      </c>
      <c r="BA153" s="32">
        <v>0</v>
      </c>
      <c r="BB153" s="32">
        <v>0</v>
      </c>
      <c r="BC153" s="32">
        <v>0</v>
      </c>
      <c r="BD153" s="32">
        <v>0</v>
      </c>
      <c r="BE153" s="32">
        <v>0</v>
      </c>
      <c r="BF153" s="32">
        <v>0</v>
      </c>
      <c r="BG153" s="32">
        <v>0</v>
      </c>
      <c r="BH153" s="32">
        <v>0</v>
      </c>
      <c r="BI153" s="32">
        <v>0</v>
      </c>
      <c r="BJ153" s="32">
        <v>0</v>
      </c>
      <c r="BK153" s="32">
        <v>0</v>
      </c>
      <c r="BL153" s="32">
        <v>0</v>
      </c>
      <c r="BM153" s="32">
        <v>0</v>
      </c>
      <c r="BN153" s="32">
        <v>0</v>
      </c>
      <c r="BO153" s="32">
        <v>0</v>
      </c>
      <c r="BP153" s="32">
        <v>0</v>
      </c>
      <c r="BQ153" s="32">
        <v>0</v>
      </c>
      <c r="BR153" s="32">
        <v>0</v>
      </c>
      <c r="BS153" s="32">
        <v>0</v>
      </c>
      <c r="BT153" s="32">
        <v>0</v>
      </c>
      <c r="BU153" s="32">
        <v>0</v>
      </c>
      <c r="BV153" s="33">
        <v>0</v>
      </c>
    </row>
    <row r="154" spans="1:74" ht="14.1" customHeight="1" x14ac:dyDescent="0.25">
      <c r="A154" s="23">
        <f t="shared" si="18"/>
        <v>141</v>
      </c>
      <c r="B154" s="43" t="s">
        <v>367</v>
      </c>
      <c r="C154" s="35">
        <v>13986</v>
      </c>
      <c r="D154" s="40" t="s">
        <v>116</v>
      </c>
      <c r="E154" s="27">
        <f t="shared" si="19"/>
        <v>518</v>
      </c>
      <c r="F154" s="27" t="str">
        <f>VLOOKUP(E154,Tab!$A$2:$B$255,2,TRUE)</f>
        <v>Não</v>
      </c>
      <c r="G154" s="28">
        <f t="shared" si="20"/>
        <v>518</v>
      </c>
      <c r="H154" s="28">
        <f t="shared" si="21"/>
        <v>489</v>
      </c>
      <c r="I154" s="28">
        <f t="shared" si="22"/>
        <v>0</v>
      </c>
      <c r="J154" s="28">
        <f t="shared" si="23"/>
        <v>0</v>
      </c>
      <c r="K154" s="28">
        <f t="shared" si="24"/>
        <v>0</v>
      </c>
      <c r="L154" s="29">
        <f t="shared" si="25"/>
        <v>1007</v>
      </c>
      <c r="M154" s="30">
        <f t="shared" si="26"/>
        <v>201.4</v>
      </c>
      <c r="N154" s="31"/>
      <c r="O154" s="32">
        <v>0</v>
      </c>
      <c r="P154" s="32">
        <v>0</v>
      </c>
      <c r="Q154" s="32">
        <v>0</v>
      </c>
      <c r="R154" s="32">
        <v>0</v>
      </c>
      <c r="S154" s="32">
        <v>0</v>
      </c>
      <c r="T154" s="32">
        <v>0</v>
      </c>
      <c r="U154" s="32">
        <v>0</v>
      </c>
      <c r="V154" s="32">
        <v>0</v>
      </c>
      <c r="W154" s="32">
        <v>518</v>
      </c>
      <c r="X154" s="32">
        <v>0</v>
      </c>
      <c r="Y154" s="32">
        <v>0</v>
      </c>
      <c r="Z154" s="32">
        <v>0</v>
      </c>
      <c r="AA154" s="32">
        <v>0</v>
      </c>
      <c r="AB154" s="32">
        <v>0</v>
      </c>
      <c r="AC154" s="32">
        <v>0</v>
      </c>
      <c r="AD154" s="32">
        <v>0</v>
      </c>
      <c r="AE154" s="32">
        <v>0</v>
      </c>
      <c r="AF154" s="32">
        <v>0</v>
      </c>
      <c r="AG154" s="32">
        <v>0</v>
      </c>
      <c r="AH154" s="32">
        <v>0</v>
      </c>
      <c r="AI154" s="32">
        <v>0</v>
      </c>
      <c r="AJ154" s="32">
        <v>0</v>
      </c>
      <c r="AK154" s="32">
        <v>0</v>
      </c>
      <c r="AL154" s="32">
        <v>0</v>
      </c>
      <c r="AM154" s="32">
        <v>0</v>
      </c>
      <c r="AN154" s="32">
        <v>0</v>
      </c>
      <c r="AO154" s="32">
        <v>0</v>
      </c>
      <c r="AP154" s="32">
        <v>0</v>
      </c>
      <c r="AQ154" s="32">
        <v>0</v>
      </c>
      <c r="AR154" s="32">
        <v>0</v>
      </c>
      <c r="AS154" s="32">
        <v>0</v>
      </c>
      <c r="AT154" s="32">
        <v>0</v>
      </c>
      <c r="AU154" s="32">
        <v>0</v>
      </c>
      <c r="AV154" s="32">
        <v>0</v>
      </c>
      <c r="AW154" s="32">
        <v>0</v>
      </c>
      <c r="AX154" s="32">
        <v>0</v>
      </c>
      <c r="AY154" s="32">
        <v>0</v>
      </c>
      <c r="AZ154" s="32">
        <v>0</v>
      </c>
      <c r="BA154" s="32">
        <v>0</v>
      </c>
      <c r="BB154" s="32">
        <v>0</v>
      </c>
      <c r="BC154" s="32">
        <v>0</v>
      </c>
      <c r="BD154" s="32">
        <v>489</v>
      </c>
      <c r="BE154" s="32">
        <v>0</v>
      </c>
      <c r="BF154" s="32">
        <v>0</v>
      </c>
      <c r="BG154" s="32">
        <v>0</v>
      </c>
      <c r="BH154" s="32">
        <v>0</v>
      </c>
      <c r="BI154" s="32">
        <v>0</v>
      </c>
      <c r="BJ154" s="32">
        <v>0</v>
      </c>
      <c r="BK154" s="32">
        <v>0</v>
      </c>
      <c r="BL154" s="32">
        <v>0</v>
      </c>
      <c r="BM154" s="32">
        <v>0</v>
      </c>
      <c r="BN154" s="32">
        <v>0</v>
      </c>
      <c r="BO154" s="32">
        <v>0</v>
      </c>
      <c r="BP154" s="32">
        <v>0</v>
      </c>
      <c r="BQ154" s="32">
        <v>0</v>
      </c>
      <c r="BR154" s="32">
        <v>0</v>
      </c>
      <c r="BS154" s="32">
        <v>0</v>
      </c>
      <c r="BT154" s="32">
        <v>0</v>
      </c>
      <c r="BU154" s="32">
        <v>0</v>
      </c>
      <c r="BV154" s="33">
        <v>0</v>
      </c>
    </row>
    <row r="155" spans="1:74" ht="14.1" customHeight="1" x14ac:dyDescent="0.25">
      <c r="A155" s="23">
        <f t="shared" si="18"/>
        <v>142</v>
      </c>
      <c r="B155" s="155" t="s">
        <v>101</v>
      </c>
      <c r="C155" s="35">
        <v>11751</v>
      </c>
      <c r="D155" s="154" t="s">
        <v>102</v>
      </c>
      <c r="E155" s="27">
        <f t="shared" si="19"/>
        <v>0</v>
      </c>
      <c r="F155" s="27" t="e">
        <f>VLOOKUP(E155,Tab!$A$2:$B$255,2,TRUE)</f>
        <v>#N/A</v>
      </c>
      <c r="G155" s="28">
        <f t="shared" si="20"/>
        <v>503</v>
      </c>
      <c r="H155" s="28">
        <f t="shared" si="21"/>
        <v>502</v>
      </c>
      <c r="I155" s="28">
        <f t="shared" si="22"/>
        <v>0</v>
      </c>
      <c r="J155" s="28">
        <f t="shared" si="23"/>
        <v>0</v>
      </c>
      <c r="K155" s="28">
        <f t="shared" si="24"/>
        <v>0</v>
      </c>
      <c r="L155" s="29">
        <f t="shared" si="25"/>
        <v>1005</v>
      </c>
      <c r="M155" s="30">
        <f t="shared" si="26"/>
        <v>201</v>
      </c>
      <c r="N155" s="31"/>
      <c r="O155" s="32">
        <v>0</v>
      </c>
      <c r="P155" s="32">
        <v>0</v>
      </c>
      <c r="Q155" s="32">
        <v>0</v>
      </c>
      <c r="R155" s="32">
        <v>0</v>
      </c>
      <c r="S155" s="32">
        <v>0</v>
      </c>
      <c r="T155" s="32">
        <v>0</v>
      </c>
      <c r="U155" s="32">
        <v>0</v>
      </c>
      <c r="V155" s="32">
        <v>0</v>
      </c>
      <c r="W155" s="32">
        <v>0</v>
      </c>
      <c r="X155" s="32">
        <v>0</v>
      </c>
      <c r="Y155" s="32">
        <v>0</v>
      </c>
      <c r="Z155" s="32">
        <v>0</v>
      </c>
      <c r="AA155" s="32">
        <v>0</v>
      </c>
      <c r="AB155" s="32">
        <v>0</v>
      </c>
      <c r="AC155" s="32">
        <v>0</v>
      </c>
      <c r="AD155" s="32">
        <v>0</v>
      </c>
      <c r="AE155" s="32">
        <v>0</v>
      </c>
      <c r="AF155" s="32">
        <v>0</v>
      </c>
      <c r="AG155" s="32">
        <v>0</v>
      </c>
      <c r="AH155" s="32">
        <v>0</v>
      </c>
      <c r="AI155" s="32">
        <v>0</v>
      </c>
      <c r="AJ155" s="32">
        <v>0</v>
      </c>
      <c r="AK155" s="32">
        <v>0</v>
      </c>
      <c r="AL155" s="32">
        <v>0</v>
      </c>
      <c r="AM155" s="32">
        <v>0</v>
      </c>
      <c r="AN155" s="32">
        <v>0</v>
      </c>
      <c r="AO155" s="32">
        <v>0</v>
      </c>
      <c r="AP155" s="32">
        <v>0</v>
      </c>
      <c r="AQ155" s="32">
        <v>0</v>
      </c>
      <c r="AR155" s="32">
        <v>0</v>
      </c>
      <c r="AS155" s="32">
        <v>0</v>
      </c>
      <c r="AT155" s="32">
        <v>0</v>
      </c>
      <c r="AU155" s="32">
        <v>0</v>
      </c>
      <c r="AV155" s="32">
        <v>0</v>
      </c>
      <c r="AW155" s="32">
        <v>0</v>
      </c>
      <c r="AX155" s="32">
        <v>0</v>
      </c>
      <c r="AY155" s="32">
        <v>0</v>
      </c>
      <c r="AZ155" s="32">
        <v>0</v>
      </c>
      <c r="BA155" s="32">
        <v>0</v>
      </c>
      <c r="BB155" s="32">
        <v>0</v>
      </c>
      <c r="BC155" s="32">
        <v>0</v>
      </c>
      <c r="BD155" s="32">
        <v>0</v>
      </c>
      <c r="BE155" s="32">
        <v>0</v>
      </c>
      <c r="BF155" s="32">
        <v>0</v>
      </c>
      <c r="BG155" s="32">
        <v>0</v>
      </c>
      <c r="BH155" s="32">
        <v>0</v>
      </c>
      <c r="BI155" s="32">
        <v>0</v>
      </c>
      <c r="BJ155" s="32">
        <v>0</v>
      </c>
      <c r="BK155" s="32">
        <v>0</v>
      </c>
      <c r="BL155" s="32">
        <v>0</v>
      </c>
      <c r="BM155" s="32">
        <v>0</v>
      </c>
      <c r="BN155" s="32">
        <v>0</v>
      </c>
      <c r="BO155" s="32">
        <v>0</v>
      </c>
      <c r="BP155" s="32">
        <v>0</v>
      </c>
      <c r="BQ155" s="32">
        <v>0</v>
      </c>
      <c r="BR155" s="32">
        <v>0</v>
      </c>
      <c r="BS155" s="32">
        <v>503</v>
      </c>
      <c r="BT155" s="32">
        <v>0</v>
      </c>
      <c r="BU155" s="32">
        <v>0</v>
      </c>
      <c r="BV155" s="33">
        <v>502</v>
      </c>
    </row>
    <row r="156" spans="1:74" ht="14.1" customHeight="1" x14ac:dyDescent="0.25">
      <c r="A156" s="23">
        <f t="shared" si="18"/>
        <v>143</v>
      </c>
      <c r="B156" s="155" t="s">
        <v>91</v>
      </c>
      <c r="C156" s="35">
        <v>1498</v>
      </c>
      <c r="D156" s="154" t="s">
        <v>78</v>
      </c>
      <c r="E156" s="27">
        <f t="shared" si="19"/>
        <v>507</v>
      </c>
      <c r="F156" s="27" t="str">
        <f>VLOOKUP(E156,Tab!$A$2:$B$255,2,TRUE)</f>
        <v>Não</v>
      </c>
      <c r="G156" s="28">
        <f t="shared" si="20"/>
        <v>507</v>
      </c>
      <c r="H156" s="28">
        <f t="shared" si="21"/>
        <v>496</v>
      </c>
      <c r="I156" s="28">
        <f t="shared" si="22"/>
        <v>0</v>
      </c>
      <c r="J156" s="28">
        <f t="shared" si="23"/>
        <v>0</v>
      </c>
      <c r="K156" s="28">
        <f t="shared" si="24"/>
        <v>0</v>
      </c>
      <c r="L156" s="29">
        <f t="shared" si="25"/>
        <v>1003</v>
      </c>
      <c r="M156" s="30">
        <f t="shared" si="26"/>
        <v>200.6</v>
      </c>
      <c r="N156" s="31"/>
      <c r="O156" s="32">
        <v>0</v>
      </c>
      <c r="P156" s="32">
        <v>0</v>
      </c>
      <c r="Q156" s="32">
        <v>0</v>
      </c>
      <c r="R156" s="32">
        <v>0</v>
      </c>
      <c r="S156" s="32">
        <v>0</v>
      </c>
      <c r="T156" s="32">
        <v>0</v>
      </c>
      <c r="U156" s="32">
        <v>0</v>
      </c>
      <c r="V156" s="32">
        <v>0</v>
      </c>
      <c r="W156" s="32">
        <v>0</v>
      </c>
      <c r="X156" s="32">
        <v>0</v>
      </c>
      <c r="Y156" s="32">
        <v>0</v>
      </c>
      <c r="Z156" s="32">
        <v>0</v>
      </c>
      <c r="AA156" s="32">
        <v>0</v>
      </c>
      <c r="AB156" s="32">
        <v>0</v>
      </c>
      <c r="AC156" s="32">
        <v>0</v>
      </c>
      <c r="AD156" s="32">
        <v>0</v>
      </c>
      <c r="AE156" s="32">
        <v>0</v>
      </c>
      <c r="AF156" s="32">
        <v>0</v>
      </c>
      <c r="AG156" s="32">
        <v>507</v>
      </c>
      <c r="AH156" s="32">
        <v>0</v>
      </c>
      <c r="AI156" s="32">
        <v>0</v>
      </c>
      <c r="AJ156" s="32">
        <v>0</v>
      </c>
      <c r="AK156" s="32">
        <v>0</v>
      </c>
      <c r="AL156" s="32">
        <v>0</v>
      </c>
      <c r="AM156" s="32">
        <v>0</v>
      </c>
      <c r="AN156" s="32">
        <v>0</v>
      </c>
      <c r="AO156" s="32">
        <v>0</v>
      </c>
      <c r="AP156" s="32">
        <v>0</v>
      </c>
      <c r="AQ156" s="32">
        <v>0</v>
      </c>
      <c r="AR156" s="32">
        <v>0</v>
      </c>
      <c r="AS156" s="32">
        <v>0</v>
      </c>
      <c r="AT156" s="32">
        <v>0</v>
      </c>
      <c r="AU156" s="32">
        <v>0</v>
      </c>
      <c r="AV156" s="32">
        <v>0</v>
      </c>
      <c r="AW156" s="32">
        <v>0</v>
      </c>
      <c r="AX156" s="32">
        <v>0</v>
      </c>
      <c r="AY156" s="32">
        <v>496</v>
      </c>
      <c r="AZ156" s="32">
        <v>0</v>
      </c>
      <c r="BA156" s="32">
        <v>0</v>
      </c>
      <c r="BB156" s="32">
        <v>0</v>
      </c>
      <c r="BC156" s="32">
        <v>0</v>
      </c>
      <c r="BD156" s="32">
        <v>0</v>
      </c>
      <c r="BE156" s="32">
        <v>0</v>
      </c>
      <c r="BF156" s="32">
        <v>0</v>
      </c>
      <c r="BG156" s="32">
        <v>0</v>
      </c>
      <c r="BH156" s="32">
        <v>0</v>
      </c>
      <c r="BI156" s="32">
        <v>0</v>
      </c>
      <c r="BJ156" s="32">
        <v>0</v>
      </c>
      <c r="BK156" s="32">
        <v>0</v>
      </c>
      <c r="BL156" s="32">
        <v>0</v>
      </c>
      <c r="BM156" s="32">
        <v>0</v>
      </c>
      <c r="BN156" s="32">
        <v>0</v>
      </c>
      <c r="BO156" s="32">
        <v>0</v>
      </c>
      <c r="BP156" s="32">
        <v>0</v>
      </c>
      <c r="BQ156" s="32">
        <v>0</v>
      </c>
      <c r="BR156" s="32">
        <v>0</v>
      </c>
      <c r="BS156" s="32">
        <v>0</v>
      </c>
      <c r="BT156" s="32">
        <v>0</v>
      </c>
      <c r="BU156" s="32">
        <v>0</v>
      </c>
      <c r="BV156" s="33">
        <v>0</v>
      </c>
    </row>
    <row r="157" spans="1:74" ht="14.1" customHeight="1" x14ac:dyDescent="0.25">
      <c r="A157" s="23">
        <f t="shared" si="18"/>
        <v>144</v>
      </c>
      <c r="B157" s="45" t="s">
        <v>109</v>
      </c>
      <c r="C157" s="35">
        <v>10858</v>
      </c>
      <c r="D157" s="156" t="s">
        <v>78</v>
      </c>
      <c r="E157" s="27">
        <f t="shared" si="19"/>
        <v>288</v>
      </c>
      <c r="F157" s="27" t="e">
        <f>VLOOKUP(E157,Tab!$A$2:$B$255,2,TRUE)</f>
        <v>#N/A</v>
      </c>
      <c r="G157" s="28">
        <f t="shared" si="20"/>
        <v>362</v>
      </c>
      <c r="H157" s="28">
        <f t="shared" si="21"/>
        <v>342</v>
      </c>
      <c r="I157" s="28">
        <f t="shared" si="22"/>
        <v>288</v>
      </c>
      <c r="J157" s="28">
        <f t="shared" si="23"/>
        <v>0</v>
      </c>
      <c r="K157" s="28">
        <f t="shared" si="24"/>
        <v>0</v>
      </c>
      <c r="L157" s="29">
        <f t="shared" si="25"/>
        <v>992</v>
      </c>
      <c r="M157" s="30">
        <f t="shared" si="26"/>
        <v>198.4</v>
      </c>
      <c r="N157" s="31"/>
      <c r="O157" s="32">
        <v>0</v>
      </c>
      <c r="P157" s="32">
        <v>0</v>
      </c>
      <c r="Q157" s="32">
        <v>0</v>
      </c>
      <c r="R157" s="32">
        <v>0</v>
      </c>
      <c r="S157" s="32">
        <v>0</v>
      </c>
      <c r="T157" s="32">
        <v>0</v>
      </c>
      <c r="U157" s="32">
        <v>0</v>
      </c>
      <c r="V157" s="32">
        <v>0</v>
      </c>
      <c r="W157" s="32">
        <v>0</v>
      </c>
      <c r="X157" s="32">
        <v>0</v>
      </c>
      <c r="Y157" s="32">
        <v>0</v>
      </c>
      <c r="Z157" s="32">
        <v>0</v>
      </c>
      <c r="AA157" s="32">
        <v>0</v>
      </c>
      <c r="AB157" s="32">
        <v>0</v>
      </c>
      <c r="AC157" s="32">
        <v>0</v>
      </c>
      <c r="AD157" s="32">
        <v>0</v>
      </c>
      <c r="AE157" s="32">
        <v>0</v>
      </c>
      <c r="AF157" s="32">
        <v>0</v>
      </c>
      <c r="AG157" s="32">
        <v>0</v>
      </c>
      <c r="AH157" s="32">
        <v>0</v>
      </c>
      <c r="AI157" s="32">
        <v>0</v>
      </c>
      <c r="AJ157" s="32">
        <v>0</v>
      </c>
      <c r="AK157" s="32">
        <v>0</v>
      </c>
      <c r="AL157" s="32">
        <v>288</v>
      </c>
      <c r="AM157" s="32">
        <v>0</v>
      </c>
      <c r="AN157" s="32">
        <v>0</v>
      </c>
      <c r="AO157" s="32">
        <v>0</v>
      </c>
      <c r="AP157" s="32">
        <v>0</v>
      </c>
      <c r="AQ157" s="32">
        <v>0</v>
      </c>
      <c r="AR157" s="32">
        <v>0</v>
      </c>
      <c r="AS157" s="32">
        <v>0</v>
      </c>
      <c r="AT157" s="32">
        <v>0</v>
      </c>
      <c r="AU157" s="32">
        <v>0</v>
      </c>
      <c r="AV157" s="32">
        <v>0</v>
      </c>
      <c r="AW157" s="32">
        <v>0</v>
      </c>
      <c r="AX157" s="32">
        <v>0</v>
      </c>
      <c r="AY157" s="32">
        <v>0</v>
      </c>
      <c r="AZ157" s="32">
        <v>0</v>
      </c>
      <c r="BA157" s="32">
        <v>0</v>
      </c>
      <c r="BB157" s="32">
        <v>0</v>
      </c>
      <c r="BC157" s="32">
        <v>0</v>
      </c>
      <c r="BD157" s="32">
        <v>0</v>
      </c>
      <c r="BE157" s="32">
        <v>0</v>
      </c>
      <c r="BF157" s="32">
        <v>0</v>
      </c>
      <c r="BG157" s="32">
        <v>0</v>
      </c>
      <c r="BH157" s="32">
        <v>0</v>
      </c>
      <c r="BI157" s="32">
        <v>0</v>
      </c>
      <c r="BJ157" s="32">
        <v>0</v>
      </c>
      <c r="BK157" s="32">
        <v>0</v>
      </c>
      <c r="BL157" s="32">
        <v>0</v>
      </c>
      <c r="BM157" s="32">
        <v>0</v>
      </c>
      <c r="BN157" s="32">
        <v>0</v>
      </c>
      <c r="BO157" s="32">
        <v>0</v>
      </c>
      <c r="BP157" s="32">
        <v>362</v>
      </c>
      <c r="BQ157" s="32">
        <v>0</v>
      </c>
      <c r="BR157" s="32">
        <v>342</v>
      </c>
      <c r="BS157" s="32">
        <v>0</v>
      </c>
      <c r="BT157" s="32">
        <v>0</v>
      </c>
      <c r="BU157" s="32">
        <v>0</v>
      </c>
      <c r="BV157" s="33">
        <v>0</v>
      </c>
    </row>
    <row r="158" spans="1:74" ht="14.1" customHeight="1" x14ac:dyDescent="0.25">
      <c r="A158" s="23">
        <f t="shared" si="18"/>
        <v>145</v>
      </c>
      <c r="B158" s="43" t="s">
        <v>159</v>
      </c>
      <c r="C158" s="35">
        <v>13817</v>
      </c>
      <c r="D158" s="40" t="s">
        <v>44</v>
      </c>
      <c r="E158" s="27">
        <f t="shared" si="19"/>
        <v>506</v>
      </c>
      <c r="F158" s="27" t="str">
        <f>VLOOKUP(E158,Tab!$A$2:$B$255,2,TRUE)</f>
        <v>Não</v>
      </c>
      <c r="G158" s="28">
        <f t="shared" si="20"/>
        <v>506</v>
      </c>
      <c r="H158" s="28">
        <f t="shared" si="21"/>
        <v>482</v>
      </c>
      <c r="I158" s="28">
        <f t="shared" si="22"/>
        <v>0</v>
      </c>
      <c r="J158" s="28">
        <f t="shared" si="23"/>
        <v>0</v>
      </c>
      <c r="K158" s="28">
        <f t="shared" si="24"/>
        <v>0</v>
      </c>
      <c r="L158" s="29">
        <f t="shared" si="25"/>
        <v>988</v>
      </c>
      <c r="M158" s="30">
        <f t="shared" si="26"/>
        <v>197.6</v>
      </c>
      <c r="N158" s="31"/>
      <c r="O158" s="32">
        <v>0</v>
      </c>
      <c r="P158" s="32">
        <v>0</v>
      </c>
      <c r="Q158" s="32">
        <v>0</v>
      </c>
      <c r="R158" s="32">
        <v>0</v>
      </c>
      <c r="S158" s="32">
        <v>0</v>
      </c>
      <c r="T158" s="32">
        <v>0</v>
      </c>
      <c r="U158" s="32">
        <v>506</v>
      </c>
      <c r="V158" s="32">
        <v>0</v>
      </c>
      <c r="W158" s="32">
        <v>0</v>
      </c>
      <c r="X158" s="32">
        <v>0</v>
      </c>
      <c r="Y158" s="32">
        <v>0</v>
      </c>
      <c r="Z158" s="32">
        <v>0</v>
      </c>
      <c r="AA158" s="32">
        <v>0</v>
      </c>
      <c r="AB158" s="32">
        <v>0</v>
      </c>
      <c r="AC158" s="32">
        <v>482</v>
      </c>
      <c r="AD158" s="32">
        <v>0</v>
      </c>
      <c r="AE158" s="32">
        <v>0</v>
      </c>
      <c r="AF158" s="32">
        <v>0</v>
      </c>
      <c r="AG158" s="32">
        <v>0</v>
      </c>
      <c r="AH158" s="32">
        <v>0</v>
      </c>
      <c r="AI158" s="32">
        <v>0</v>
      </c>
      <c r="AJ158" s="32">
        <v>0</v>
      </c>
      <c r="AK158" s="32">
        <v>0</v>
      </c>
      <c r="AL158" s="32">
        <v>0</v>
      </c>
      <c r="AM158" s="32">
        <v>0</v>
      </c>
      <c r="AN158" s="32">
        <v>0</v>
      </c>
      <c r="AO158" s="32">
        <v>0</v>
      </c>
      <c r="AP158" s="32">
        <v>0</v>
      </c>
      <c r="AQ158" s="32">
        <v>0</v>
      </c>
      <c r="AR158" s="32">
        <v>0</v>
      </c>
      <c r="AS158" s="32">
        <v>0</v>
      </c>
      <c r="AT158" s="32">
        <v>0</v>
      </c>
      <c r="AU158" s="32">
        <v>0</v>
      </c>
      <c r="AV158" s="32">
        <v>0</v>
      </c>
      <c r="AW158" s="32">
        <v>0</v>
      </c>
      <c r="AX158" s="32">
        <v>0</v>
      </c>
      <c r="AY158" s="32">
        <v>0</v>
      </c>
      <c r="AZ158" s="32">
        <v>0</v>
      </c>
      <c r="BA158" s="32">
        <v>0</v>
      </c>
      <c r="BB158" s="32">
        <v>0</v>
      </c>
      <c r="BC158" s="32">
        <v>0</v>
      </c>
      <c r="BD158" s="32">
        <v>0</v>
      </c>
      <c r="BE158" s="32">
        <v>0</v>
      </c>
      <c r="BF158" s="32">
        <v>0</v>
      </c>
      <c r="BG158" s="32">
        <v>0</v>
      </c>
      <c r="BH158" s="32">
        <v>0</v>
      </c>
      <c r="BI158" s="32">
        <v>0</v>
      </c>
      <c r="BJ158" s="32">
        <v>0</v>
      </c>
      <c r="BK158" s="32">
        <v>0</v>
      </c>
      <c r="BL158" s="32">
        <v>0</v>
      </c>
      <c r="BM158" s="32">
        <v>0</v>
      </c>
      <c r="BN158" s="32">
        <v>0</v>
      </c>
      <c r="BO158" s="32">
        <v>0</v>
      </c>
      <c r="BP158" s="32">
        <v>0</v>
      </c>
      <c r="BQ158" s="32">
        <v>0</v>
      </c>
      <c r="BR158" s="32">
        <v>0</v>
      </c>
      <c r="BS158" s="32">
        <v>0</v>
      </c>
      <c r="BT158" s="32">
        <v>0</v>
      </c>
      <c r="BU158" s="32">
        <v>0</v>
      </c>
      <c r="BV158" s="33">
        <v>0</v>
      </c>
    </row>
    <row r="159" spans="1:74" ht="14.1" customHeight="1" x14ac:dyDescent="0.25">
      <c r="A159" s="23">
        <f t="shared" si="18"/>
        <v>146</v>
      </c>
      <c r="B159" s="155" t="s">
        <v>277</v>
      </c>
      <c r="C159" s="35">
        <v>11498</v>
      </c>
      <c r="D159" s="154" t="s">
        <v>78</v>
      </c>
      <c r="E159" s="27">
        <f t="shared" si="19"/>
        <v>496</v>
      </c>
      <c r="F159" s="27" t="e">
        <f>VLOOKUP(E159,Tab!$A$2:$B$255,2,TRUE)</f>
        <v>#N/A</v>
      </c>
      <c r="G159" s="28">
        <f t="shared" si="20"/>
        <v>496</v>
      </c>
      <c r="H159" s="28">
        <f t="shared" si="21"/>
        <v>489</v>
      </c>
      <c r="I159" s="28">
        <f t="shared" si="22"/>
        <v>0</v>
      </c>
      <c r="J159" s="28">
        <f t="shared" si="23"/>
        <v>0</v>
      </c>
      <c r="K159" s="28">
        <f t="shared" si="24"/>
        <v>0</v>
      </c>
      <c r="L159" s="29">
        <f t="shared" si="25"/>
        <v>985</v>
      </c>
      <c r="M159" s="30">
        <f t="shared" si="26"/>
        <v>197</v>
      </c>
      <c r="N159" s="31"/>
      <c r="O159" s="32">
        <v>0</v>
      </c>
      <c r="P159" s="32">
        <v>0</v>
      </c>
      <c r="Q159" s="32">
        <v>0</v>
      </c>
      <c r="R159" s="32">
        <v>0</v>
      </c>
      <c r="S159" s="32">
        <v>0</v>
      </c>
      <c r="T159" s="32">
        <v>0</v>
      </c>
      <c r="U159" s="32">
        <v>0</v>
      </c>
      <c r="V159" s="32">
        <v>0</v>
      </c>
      <c r="W159" s="32">
        <v>0</v>
      </c>
      <c r="X159" s="32">
        <v>0</v>
      </c>
      <c r="Y159" s="32">
        <v>0</v>
      </c>
      <c r="Z159" s="32">
        <v>0</v>
      </c>
      <c r="AA159" s="32">
        <v>0</v>
      </c>
      <c r="AB159" s="32">
        <v>0</v>
      </c>
      <c r="AC159" s="32">
        <v>489</v>
      </c>
      <c r="AD159" s="32">
        <v>0</v>
      </c>
      <c r="AE159" s="32">
        <v>0</v>
      </c>
      <c r="AF159" s="32">
        <v>496</v>
      </c>
      <c r="AG159" s="32">
        <v>0</v>
      </c>
      <c r="AH159" s="32">
        <v>0</v>
      </c>
      <c r="AI159" s="32">
        <v>0</v>
      </c>
      <c r="AJ159" s="32">
        <v>0</v>
      </c>
      <c r="AK159" s="32">
        <v>0</v>
      </c>
      <c r="AL159" s="32">
        <v>0</v>
      </c>
      <c r="AM159" s="32">
        <v>0</v>
      </c>
      <c r="AN159" s="32">
        <v>0</v>
      </c>
      <c r="AO159" s="32">
        <v>0</v>
      </c>
      <c r="AP159" s="32">
        <v>0</v>
      </c>
      <c r="AQ159" s="32">
        <v>0</v>
      </c>
      <c r="AR159" s="32">
        <v>0</v>
      </c>
      <c r="AS159" s="32">
        <v>0</v>
      </c>
      <c r="AT159" s="32">
        <v>0</v>
      </c>
      <c r="AU159" s="32">
        <v>0</v>
      </c>
      <c r="AV159" s="32">
        <v>0</v>
      </c>
      <c r="AW159" s="32">
        <v>0</v>
      </c>
      <c r="AX159" s="32">
        <v>0</v>
      </c>
      <c r="AY159" s="32">
        <v>0</v>
      </c>
      <c r="AZ159" s="32">
        <v>0</v>
      </c>
      <c r="BA159" s="32">
        <v>0</v>
      </c>
      <c r="BB159" s="32">
        <v>0</v>
      </c>
      <c r="BC159" s="32">
        <v>0</v>
      </c>
      <c r="BD159" s="32">
        <v>0</v>
      </c>
      <c r="BE159" s="32">
        <v>0</v>
      </c>
      <c r="BF159" s="32">
        <v>0</v>
      </c>
      <c r="BG159" s="32">
        <v>0</v>
      </c>
      <c r="BH159" s="32">
        <v>0</v>
      </c>
      <c r="BI159" s="32">
        <v>0</v>
      </c>
      <c r="BJ159" s="32">
        <v>0</v>
      </c>
      <c r="BK159" s="32">
        <v>0</v>
      </c>
      <c r="BL159" s="32">
        <v>0</v>
      </c>
      <c r="BM159" s="32">
        <v>0</v>
      </c>
      <c r="BN159" s="32">
        <v>0</v>
      </c>
      <c r="BO159" s="32">
        <v>0</v>
      </c>
      <c r="BP159" s="32">
        <v>0</v>
      </c>
      <c r="BQ159" s="32">
        <v>0</v>
      </c>
      <c r="BR159" s="32">
        <v>0</v>
      </c>
      <c r="BS159" s="32">
        <v>0</v>
      </c>
      <c r="BT159" s="32">
        <v>0</v>
      </c>
      <c r="BU159" s="32">
        <v>0</v>
      </c>
      <c r="BV159" s="33">
        <v>0</v>
      </c>
    </row>
    <row r="160" spans="1:74" ht="14.1" customHeight="1" x14ac:dyDescent="0.25">
      <c r="A160" s="23">
        <f t="shared" si="18"/>
        <v>147</v>
      </c>
      <c r="B160" s="49" t="s">
        <v>146</v>
      </c>
      <c r="C160" s="50">
        <v>928</v>
      </c>
      <c r="D160" s="52" t="s">
        <v>44</v>
      </c>
      <c r="E160" s="27">
        <f t="shared" si="19"/>
        <v>504</v>
      </c>
      <c r="F160" s="27" t="str">
        <f>VLOOKUP(E160,Tab!$A$2:$B$255,2,TRUE)</f>
        <v>Não</v>
      </c>
      <c r="G160" s="28">
        <f t="shared" si="20"/>
        <v>504</v>
      </c>
      <c r="H160" s="28">
        <f t="shared" si="21"/>
        <v>475</v>
      </c>
      <c r="I160" s="28">
        <f t="shared" si="22"/>
        <v>0</v>
      </c>
      <c r="J160" s="28">
        <f t="shared" si="23"/>
        <v>0</v>
      </c>
      <c r="K160" s="28">
        <f t="shared" si="24"/>
        <v>0</v>
      </c>
      <c r="L160" s="29">
        <f t="shared" si="25"/>
        <v>979</v>
      </c>
      <c r="M160" s="30">
        <f t="shared" si="26"/>
        <v>195.8</v>
      </c>
      <c r="N160" s="31"/>
      <c r="O160" s="32">
        <v>0</v>
      </c>
      <c r="P160" s="32">
        <v>0</v>
      </c>
      <c r="Q160" s="32">
        <v>0</v>
      </c>
      <c r="R160" s="32">
        <v>0</v>
      </c>
      <c r="S160" s="32">
        <v>0</v>
      </c>
      <c r="T160" s="32">
        <v>0</v>
      </c>
      <c r="U160" s="32">
        <v>0</v>
      </c>
      <c r="V160" s="32">
        <v>0</v>
      </c>
      <c r="W160" s="32">
        <v>0</v>
      </c>
      <c r="X160" s="32">
        <v>0</v>
      </c>
      <c r="Y160" s="32">
        <v>0</v>
      </c>
      <c r="Z160" s="32">
        <v>0</v>
      </c>
      <c r="AA160" s="32">
        <v>0</v>
      </c>
      <c r="AB160" s="32">
        <v>0</v>
      </c>
      <c r="AC160" s="32">
        <v>0</v>
      </c>
      <c r="AD160" s="32">
        <v>0</v>
      </c>
      <c r="AE160" s="32">
        <v>0</v>
      </c>
      <c r="AF160" s="32">
        <v>0</v>
      </c>
      <c r="AG160" s="32">
        <v>0</v>
      </c>
      <c r="AH160" s="32">
        <v>0</v>
      </c>
      <c r="AI160" s="32">
        <v>0</v>
      </c>
      <c r="AJ160" s="32">
        <v>0</v>
      </c>
      <c r="AK160" s="32">
        <v>0</v>
      </c>
      <c r="AL160" s="32">
        <v>0</v>
      </c>
      <c r="AM160" s="32">
        <v>0</v>
      </c>
      <c r="AN160" s="32">
        <v>504</v>
      </c>
      <c r="AO160" s="32">
        <v>0</v>
      </c>
      <c r="AP160" s="32">
        <v>0</v>
      </c>
      <c r="AQ160" s="32">
        <v>0</v>
      </c>
      <c r="AR160" s="32">
        <v>0</v>
      </c>
      <c r="AS160" s="32">
        <v>0</v>
      </c>
      <c r="AT160" s="32">
        <v>0</v>
      </c>
      <c r="AU160" s="32">
        <v>475</v>
      </c>
      <c r="AV160" s="32">
        <v>0</v>
      </c>
      <c r="AW160" s="32">
        <v>0</v>
      </c>
      <c r="AX160" s="32">
        <v>0</v>
      </c>
      <c r="AY160" s="32">
        <v>0</v>
      </c>
      <c r="AZ160" s="32">
        <v>0</v>
      </c>
      <c r="BA160" s="32">
        <v>0</v>
      </c>
      <c r="BB160" s="32">
        <v>0</v>
      </c>
      <c r="BC160" s="32">
        <v>0</v>
      </c>
      <c r="BD160" s="32">
        <v>0</v>
      </c>
      <c r="BE160" s="32">
        <v>0</v>
      </c>
      <c r="BF160" s="32">
        <v>0</v>
      </c>
      <c r="BG160" s="32">
        <v>0</v>
      </c>
      <c r="BH160" s="32">
        <v>0</v>
      </c>
      <c r="BI160" s="32">
        <v>0</v>
      </c>
      <c r="BJ160" s="32">
        <v>0</v>
      </c>
      <c r="BK160" s="32">
        <v>0</v>
      </c>
      <c r="BL160" s="32">
        <v>0</v>
      </c>
      <c r="BM160" s="32">
        <v>0</v>
      </c>
      <c r="BN160" s="32">
        <v>0</v>
      </c>
      <c r="BO160" s="32">
        <v>0</v>
      </c>
      <c r="BP160" s="32">
        <v>0</v>
      </c>
      <c r="BQ160" s="32">
        <v>0</v>
      </c>
      <c r="BR160" s="32">
        <v>0</v>
      </c>
      <c r="BS160" s="32">
        <v>0</v>
      </c>
      <c r="BT160" s="32">
        <v>0</v>
      </c>
      <c r="BU160" s="32">
        <v>0</v>
      </c>
      <c r="BV160" s="33">
        <v>0</v>
      </c>
    </row>
    <row r="161" spans="1:74" ht="14.1" customHeight="1" x14ac:dyDescent="0.25">
      <c r="A161" s="23">
        <f t="shared" si="18"/>
        <v>148</v>
      </c>
      <c r="B161" s="155" t="s">
        <v>351</v>
      </c>
      <c r="C161" s="35">
        <v>13492</v>
      </c>
      <c r="D161" s="154" t="s">
        <v>44</v>
      </c>
      <c r="E161" s="27">
        <f t="shared" si="19"/>
        <v>483</v>
      </c>
      <c r="F161" s="27" t="e">
        <f>VLOOKUP(E161,Tab!$A$2:$B$255,2,TRUE)</f>
        <v>#N/A</v>
      </c>
      <c r="G161" s="28">
        <f t="shared" si="20"/>
        <v>483</v>
      </c>
      <c r="H161" s="28">
        <f t="shared" si="21"/>
        <v>482</v>
      </c>
      <c r="I161" s="28">
        <f t="shared" si="22"/>
        <v>0</v>
      </c>
      <c r="J161" s="28">
        <f t="shared" si="23"/>
        <v>0</v>
      </c>
      <c r="K161" s="28">
        <f t="shared" si="24"/>
        <v>0</v>
      </c>
      <c r="L161" s="29">
        <f t="shared" si="25"/>
        <v>965</v>
      </c>
      <c r="M161" s="30">
        <f t="shared" si="26"/>
        <v>193</v>
      </c>
      <c r="N161" s="31"/>
      <c r="O161" s="32">
        <v>0</v>
      </c>
      <c r="P161" s="32">
        <v>0</v>
      </c>
      <c r="Q161" s="32">
        <v>0</v>
      </c>
      <c r="R161" s="32">
        <v>0</v>
      </c>
      <c r="S161" s="32">
        <v>0</v>
      </c>
      <c r="T161" s="32">
        <v>0</v>
      </c>
      <c r="U161" s="32">
        <v>0</v>
      </c>
      <c r="V161" s="32">
        <v>0</v>
      </c>
      <c r="W161" s="32">
        <v>0</v>
      </c>
      <c r="X161" s="32">
        <v>0</v>
      </c>
      <c r="Y161" s="32">
        <v>0</v>
      </c>
      <c r="Z161" s="32">
        <v>0</v>
      </c>
      <c r="AA161" s="32">
        <v>0</v>
      </c>
      <c r="AB161" s="32">
        <v>0</v>
      </c>
      <c r="AC161" s="32">
        <v>483</v>
      </c>
      <c r="AD161" s="32">
        <v>0</v>
      </c>
      <c r="AE161" s="32">
        <v>0</v>
      </c>
      <c r="AF161" s="32">
        <v>0</v>
      </c>
      <c r="AG161" s="32">
        <v>0</v>
      </c>
      <c r="AH161" s="32">
        <v>0</v>
      </c>
      <c r="AI161" s="32">
        <v>0</v>
      </c>
      <c r="AJ161" s="32">
        <v>0</v>
      </c>
      <c r="AK161" s="32">
        <v>0</v>
      </c>
      <c r="AL161" s="32">
        <v>0</v>
      </c>
      <c r="AM161" s="32">
        <v>0</v>
      </c>
      <c r="AN161" s="32">
        <v>0</v>
      </c>
      <c r="AO161" s="32">
        <v>0</v>
      </c>
      <c r="AP161" s="32">
        <v>0</v>
      </c>
      <c r="AQ161" s="32">
        <v>482</v>
      </c>
      <c r="AR161" s="32">
        <v>0</v>
      </c>
      <c r="AS161" s="32">
        <v>0</v>
      </c>
      <c r="AT161" s="32">
        <v>0</v>
      </c>
      <c r="AU161" s="32">
        <v>0</v>
      </c>
      <c r="AV161" s="32">
        <v>0</v>
      </c>
      <c r="AW161" s="32">
        <v>0</v>
      </c>
      <c r="AX161" s="32">
        <v>0</v>
      </c>
      <c r="AY161" s="32">
        <v>0</v>
      </c>
      <c r="AZ161" s="32">
        <v>0</v>
      </c>
      <c r="BA161" s="32">
        <v>0</v>
      </c>
      <c r="BB161" s="32">
        <v>0</v>
      </c>
      <c r="BC161" s="32">
        <v>0</v>
      </c>
      <c r="BD161" s="32">
        <v>0</v>
      </c>
      <c r="BE161" s="32">
        <v>0</v>
      </c>
      <c r="BF161" s="32">
        <v>0</v>
      </c>
      <c r="BG161" s="32">
        <v>0</v>
      </c>
      <c r="BH161" s="32">
        <v>0</v>
      </c>
      <c r="BI161" s="32">
        <v>0</v>
      </c>
      <c r="BJ161" s="32">
        <v>0</v>
      </c>
      <c r="BK161" s="32">
        <v>0</v>
      </c>
      <c r="BL161" s="32">
        <v>0</v>
      </c>
      <c r="BM161" s="32">
        <v>0</v>
      </c>
      <c r="BN161" s="32">
        <v>0</v>
      </c>
      <c r="BO161" s="32">
        <v>0</v>
      </c>
      <c r="BP161" s="32">
        <v>0</v>
      </c>
      <c r="BQ161" s="32">
        <v>0</v>
      </c>
      <c r="BR161" s="32">
        <v>0</v>
      </c>
      <c r="BS161" s="32">
        <v>0</v>
      </c>
      <c r="BT161" s="32">
        <v>0</v>
      </c>
      <c r="BU161" s="32">
        <v>0</v>
      </c>
      <c r="BV161" s="33">
        <v>0</v>
      </c>
    </row>
    <row r="162" spans="1:74" ht="14.1" customHeight="1" x14ac:dyDescent="0.25">
      <c r="A162" s="23">
        <f t="shared" si="18"/>
        <v>149</v>
      </c>
      <c r="B162" s="41" t="s">
        <v>103</v>
      </c>
      <c r="C162" s="35">
        <v>6304</v>
      </c>
      <c r="D162" s="42" t="s">
        <v>41</v>
      </c>
      <c r="E162" s="27">
        <f t="shared" si="19"/>
        <v>458</v>
      </c>
      <c r="F162" s="27" t="e">
        <f>VLOOKUP(E162,Tab!$A$2:$B$255,2,TRUE)</f>
        <v>#N/A</v>
      </c>
      <c r="G162" s="28">
        <f t="shared" si="20"/>
        <v>491</v>
      </c>
      <c r="H162" s="28">
        <f t="shared" si="21"/>
        <v>458</v>
      </c>
      <c r="I162" s="28">
        <f t="shared" si="22"/>
        <v>0</v>
      </c>
      <c r="J162" s="28">
        <f t="shared" si="23"/>
        <v>0</v>
      </c>
      <c r="K162" s="28">
        <f t="shared" si="24"/>
        <v>0</v>
      </c>
      <c r="L162" s="29">
        <f t="shared" si="25"/>
        <v>949</v>
      </c>
      <c r="M162" s="30">
        <f t="shared" si="26"/>
        <v>189.8</v>
      </c>
      <c r="N162" s="31"/>
      <c r="O162" s="32">
        <v>458</v>
      </c>
      <c r="P162" s="32">
        <v>0</v>
      </c>
      <c r="Q162" s="32">
        <v>0</v>
      </c>
      <c r="R162" s="32">
        <v>0</v>
      </c>
      <c r="S162" s="32">
        <v>0</v>
      </c>
      <c r="T162" s="32">
        <v>0</v>
      </c>
      <c r="U162" s="32">
        <v>0</v>
      </c>
      <c r="V162" s="32">
        <v>0</v>
      </c>
      <c r="W162" s="32">
        <v>0</v>
      </c>
      <c r="X162" s="32">
        <v>0</v>
      </c>
      <c r="Y162" s="32">
        <v>0</v>
      </c>
      <c r="Z162" s="32">
        <v>0</v>
      </c>
      <c r="AA162" s="32">
        <v>0</v>
      </c>
      <c r="AB162" s="32">
        <v>0</v>
      </c>
      <c r="AC162" s="32">
        <v>0</v>
      </c>
      <c r="AD162" s="32">
        <v>0</v>
      </c>
      <c r="AE162" s="32">
        <v>0</v>
      </c>
      <c r="AF162" s="32">
        <v>0</v>
      </c>
      <c r="AG162" s="32">
        <v>0</v>
      </c>
      <c r="AH162" s="32">
        <v>0</v>
      </c>
      <c r="AI162" s="32">
        <v>0</v>
      </c>
      <c r="AJ162" s="32">
        <v>0</v>
      </c>
      <c r="AK162" s="32">
        <v>0</v>
      </c>
      <c r="AL162" s="32">
        <v>0</v>
      </c>
      <c r="AM162" s="32">
        <v>0</v>
      </c>
      <c r="AN162" s="32">
        <v>0</v>
      </c>
      <c r="AO162" s="32">
        <v>0</v>
      </c>
      <c r="AP162" s="32">
        <v>0</v>
      </c>
      <c r="AQ162" s="32">
        <v>0</v>
      </c>
      <c r="AR162" s="32">
        <v>0</v>
      </c>
      <c r="AS162" s="32">
        <v>0</v>
      </c>
      <c r="AT162" s="32">
        <v>0</v>
      </c>
      <c r="AU162" s="32">
        <v>0</v>
      </c>
      <c r="AV162" s="32">
        <v>0</v>
      </c>
      <c r="AW162" s="32">
        <v>0</v>
      </c>
      <c r="AX162" s="32">
        <v>0</v>
      </c>
      <c r="AY162" s="32">
        <v>0</v>
      </c>
      <c r="AZ162" s="32">
        <v>0</v>
      </c>
      <c r="BA162" s="32">
        <v>0</v>
      </c>
      <c r="BB162" s="32">
        <v>0</v>
      </c>
      <c r="BC162" s="32">
        <v>0</v>
      </c>
      <c r="BD162" s="32">
        <v>0</v>
      </c>
      <c r="BE162" s="32">
        <v>0</v>
      </c>
      <c r="BF162" s="32">
        <v>0</v>
      </c>
      <c r="BG162" s="32">
        <v>0</v>
      </c>
      <c r="BH162" s="32">
        <v>0</v>
      </c>
      <c r="BI162" s="32">
        <v>0</v>
      </c>
      <c r="BJ162" s="32">
        <v>0</v>
      </c>
      <c r="BK162" s="32">
        <v>0</v>
      </c>
      <c r="BL162" s="32">
        <v>0</v>
      </c>
      <c r="BM162" s="32">
        <v>0</v>
      </c>
      <c r="BN162" s="32">
        <v>0</v>
      </c>
      <c r="BO162" s="32">
        <v>0</v>
      </c>
      <c r="BP162" s="32">
        <v>0</v>
      </c>
      <c r="BQ162" s="32">
        <v>0</v>
      </c>
      <c r="BR162" s="32">
        <v>491</v>
      </c>
      <c r="BS162" s="32">
        <v>0</v>
      </c>
      <c r="BT162" s="32">
        <v>0</v>
      </c>
      <c r="BU162" s="32">
        <v>0</v>
      </c>
      <c r="BV162" s="33">
        <v>0</v>
      </c>
    </row>
    <row r="163" spans="1:74" ht="14.1" customHeight="1" x14ac:dyDescent="0.25">
      <c r="A163" s="23">
        <f t="shared" si="18"/>
        <v>150</v>
      </c>
      <c r="B163" s="43" t="s">
        <v>98</v>
      </c>
      <c r="C163" s="35">
        <v>11623</v>
      </c>
      <c r="D163" s="154" t="s">
        <v>39</v>
      </c>
      <c r="E163" s="27">
        <f t="shared" si="19"/>
        <v>479</v>
      </c>
      <c r="F163" s="27" t="e">
        <f>VLOOKUP(E163,Tab!$A$2:$B$255,2,TRUE)</f>
        <v>#N/A</v>
      </c>
      <c r="G163" s="28">
        <f t="shared" si="20"/>
        <v>479</v>
      </c>
      <c r="H163" s="28">
        <f t="shared" si="21"/>
        <v>467</v>
      </c>
      <c r="I163" s="28">
        <f t="shared" si="22"/>
        <v>0</v>
      </c>
      <c r="J163" s="28">
        <f t="shared" si="23"/>
        <v>0</v>
      </c>
      <c r="K163" s="28">
        <f t="shared" si="24"/>
        <v>0</v>
      </c>
      <c r="L163" s="29">
        <f t="shared" si="25"/>
        <v>946</v>
      </c>
      <c r="M163" s="30">
        <f t="shared" si="26"/>
        <v>189.2</v>
      </c>
      <c r="N163" s="31"/>
      <c r="O163" s="32">
        <v>0</v>
      </c>
      <c r="P163" s="32">
        <v>0</v>
      </c>
      <c r="Q163" s="32">
        <v>0</v>
      </c>
      <c r="R163" s="32">
        <v>0</v>
      </c>
      <c r="S163" s="32">
        <v>0</v>
      </c>
      <c r="T163" s="32">
        <v>0</v>
      </c>
      <c r="U163" s="32">
        <v>467</v>
      </c>
      <c r="V163" s="32">
        <v>0</v>
      </c>
      <c r="W163" s="32">
        <v>0</v>
      </c>
      <c r="X163" s="32">
        <v>479</v>
      </c>
      <c r="Y163" s="32">
        <v>0</v>
      </c>
      <c r="Z163" s="32">
        <v>0</v>
      </c>
      <c r="AA163" s="32">
        <v>0</v>
      </c>
      <c r="AB163" s="32">
        <v>0</v>
      </c>
      <c r="AC163" s="32">
        <v>0</v>
      </c>
      <c r="AD163" s="32">
        <v>0</v>
      </c>
      <c r="AE163" s="32">
        <v>0</v>
      </c>
      <c r="AF163" s="32">
        <v>0</v>
      </c>
      <c r="AG163" s="32">
        <v>0</v>
      </c>
      <c r="AH163" s="32">
        <v>0</v>
      </c>
      <c r="AI163" s="32">
        <v>0</v>
      </c>
      <c r="AJ163" s="32">
        <v>0</v>
      </c>
      <c r="AK163" s="32">
        <v>0</v>
      </c>
      <c r="AL163" s="32">
        <v>0</v>
      </c>
      <c r="AM163" s="32">
        <v>0</v>
      </c>
      <c r="AN163" s="32">
        <v>0</v>
      </c>
      <c r="AO163" s="32">
        <v>0</v>
      </c>
      <c r="AP163" s="32">
        <v>0</v>
      </c>
      <c r="AQ163" s="32">
        <v>0</v>
      </c>
      <c r="AR163" s="32">
        <v>0</v>
      </c>
      <c r="AS163" s="32">
        <v>0</v>
      </c>
      <c r="AT163" s="32">
        <v>0</v>
      </c>
      <c r="AU163" s="32">
        <v>0</v>
      </c>
      <c r="AV163" s="32">
        <v>0</v>
      </c>
      <c r="AW163" s="32">
        <v>0</v>
      </c>
      <c r="AX163" s="32">
        <v>0</v>
      </c>
      <c r="AY163" s="32">
        <v>0</v>
      </c>
      <c r="AZ163" s="32">
        <v>0</v>
      </c>
      <c r="BA163" s="32">
        <v>0</v>
      </c>
      <c r="BB163" s="32">
        <v>0</v>
      </c>
      <c r="BC163" s="32">
        <v>0</v>
      </c>
      <c r="BD163" s="32">
        <v>0</v>
      </c>
      <c r="BE163" s="32">
        <v>0</v>
      </c>
      <c r="BF163" s="32">
        <v>0</v>
      </c>
      <c r="BG163" s="32">
        <v>0</v>
      </c>
      <c r="BH163" s="32">
        <v>0</v>
      </c>
      <c r="BI163" s="32">
        <v>0</v>
      </c>
      <c r="BJ163" s="32">
        <v>0</v>
      </c>
      <c r="BK163" s="32">
        <v>0</v>
      </c>
      <c r="BL163" s="32">
        <v>0</v>
      </c>
      <c r="BM163" s="32">
        <v>0</v>
      </c>
      <c r="BN163" s="32">
        <v>0</v>
      </c>
      <c r="BO163" s="32">
        <v>0</v>
      </c>
      <c r="BP163" s="32">
        <v>0</v>
      </c>
      <c r="BQ163" s="32">
        <v>0</v>
      </c>
      <c r="BR163" s="32">
        <v>0</v>
      </c>
      <c r="BS163" s="32">
        <v>0</v>
      </c>
      <c r="BT163" s="32">
        <v>0</v>
      </c>
      <c r="BU163" s="32">
        <v>0</v>
      </c>
      <c r="BV163" s="33">
        <v>0</v>
      </c>
    </row>
    <row r="164" spans="1:74" ht="14.1" customHeight="1" x14ac:dyDescent="0.25">
      <c r="A164" s="23">
        <f t="shared" si="18"/>
        <v>151</v>
      </c>
      <c r="B164" s="43" t="s">
        <v>386</v>
      </c>
      <c r="C164" s="35">
        <v>13985</v>
      </c>
      <c r="D164" s="40" t="s">
        <v>178</v>
      </c>
      <c r="E164" s="27">
        <f t="shared" si="19"/>
        <v>475</v>
      </c>
      <c r="F164" s="27" t="e">
        <f>VLOOKUP(E164,Tab!$A$2:$B$255,2,TRUE)</f>
        <v>#N/A</v>
      </c>
      <c r="G164" s="28">
        <f t="shared" si="20"/>
        <v>475</v>
      </c>
      <c r="H164" s="28">
        <f t="shared" si="21"/>
        <v>468</v>
      </c>
      <c r="I164" s="28">
        <f t="shared" si="22"/>
        <v>0</v>
      </c>
      <c r="J164" s="28">
        <f t="shared" si="23"/>
        <v>0</v>
      </c>
      <c r="K164" s="28">
        <f t="shared" si="24"/>
        <v>0</v>
      </c>
      <c r="L164" s="29">
        <f t="shared" si="25"/>
        <v>943</v>
      </c>
      <c r="M164" s="30">
        <f t="shared" si="26"/>
        <v>188.6</v>
      </c>
      <c r="N164" s="31"/>
      <c r="O164" s="32">
        <v>0</v>
      </c>
      <c r="P164" s="32">
        <v>0</v>
      </c>
      <c r="Q164" s="32">
        <v>0</v>
      </c>
      <c r="R164" s="32">
        <v>0</v>
      </c>
      <c r="S164" s="32">
        <v>0</v>
      </c>
      <c r="T164" s="32">
        <v>0</v>
      </c>
      <c r="U164" s="32">
        <v>468</v>
      </c>
      <c r="V164" s="32">
        <v>0</v>
      </c>
      <c r="W164" s="32">
        <v>0</v>
      </c>
      <c r="X164" s="32">
        <v>0</v>
      </c>
      <c r="Y164" s="32">
        <v>0</v>
      </c>
      <c r="Z164" s="32">
        <v>0</v>
      </c>
      <c r="AA164" s="32">
        <v>0</v>
      </c>
      <c r="AB164" s="32">
        <v>0</v>
      </c>
      <c r="AC164" s="32">
        <v>475</v>
      </c>
      <c r="AD164" s="32">
        <v>0</v>
      </c>
      <c r="AE164" s="32">
        <v>0</v>
      </c>
      <c r="AF164" s="32">
        <v>0</v>
      </c>
      <c r="AG164" s="32">
        <v>0</v>
      </c>
      <c r="AH164" s="32">
        <v>0</v>
      </c>
      <c r="AI164" s="32">
        <v>0</v>
      </c>
      <c r="AJ164" s="32">
        <v>0</v>
      </c>
      <c r="AK164" s="32">
        <v>0</v>
      </c>
      <c r="AL164" s="32">
        <v>0</v>
      </c>
      <c r="AM164" s="32">
        <v>0</v>
      </c>
      <c r="AN164" s="32">
        <v>0</v>
      </c>
      <c r="AO164" s="32">
        <v>0</v>
      </c>
      <c r="AP164" s="32">
        <v>0</v>
      </c>
      <c r="AQ164" s="32">
        <v>0</v>
      </c>
      <c r="AR164" s="32">
        <v>0</v>
      </c>
      <c r="AS164" s="32">
        <v>0</v>
      </c>
      <c r="AT164" s="32">
        <v>0</v>
      </c>
      <c r="AU164" s="32">
        <v>0</v>
      </c>
      <c r="AV164" s="32">
        <v>0</v>
      </c>
      <c r="AW164" s="32">
        <v>0</v>
      </c>
      <c r="AX164" s="32">
        <v>0</v>
      </c>
      <c r="AY164" s="32">
        <v>0</v>
      </c>
      <c r="AZ164" s="32">
        <v>0</v>
      </c>
      <c r="BA164" s="32">
        <v>0</v>
      </c>
      <c r="BB164" s="32">
        <v>0</v>
      </c>
      <c r="BC164" s="32">
        <v>0</v>
      </c>
      <c r="BD164" s="32">
        <v>0</v>
      </c>
      <c r="BE164" s="32">
        <v>0</v>
      </c>
      <c r="BF164" s="32">
        <v>0</v>
      </c>
      <c r="BG164" s="32">
        <v>0</v>
      </c>
      <c r="BH164" s="32">
        <v>0</v>
      </c>
      <c r="BI164" s="32">
        <v>0</v>
      </c>
      <c r="BJ164" s="32">
        <v>0</v>
      </c>
      <c r="BK164" s="32">
        <v>0</v>
      </c>
      <c r="BL164" s="32">
        <v>0</v>
      </c>
      <c r="BM164" s="32">
        <v>0</v>
      </c>
      <c r="BN164" s="32">
        <v>0</v>
      </c>
      <c r="BO164" s="32">
        <v>0</v>
      </c>
      <c r="BP164" s="32">
        <v>0</v>
      </c>
      <c r="BQ164" s="32">
        <v>0</v>
      </c>
      <c r="BR164" s="32">
        <v>0</v>
      </c>
      <c r="BS164" s="32">
        <v>0</v>
      </c>
      <c r="BT164" s="32">
        <v>0</v>
      </c>
      <c r="BU164" s="32">
        <v>0</v>
      </c>
      <c r="BV164" s="33">
        <v>0</v>
      </c>
    </row>
    <row r="165" spans="1:74" ht="14.1" customHeight="1" x14ac:dyDescent="0.25">
      <c r="A165" s="54">
        <f t="shared" si="18"/>
        <v>152</v>
      </c>
      <c r="B165" s="43" t="s">
        <v>287</v>
      </c>
      <c r="C165" s="35">
        <v>14053</v>
      </c>
      <c r="D165" s="40" t="s">
        <v>113</v>
      </c>
      <c r="E165" s="27">
        <f t="shared" si="19"/>
        <v>479</v>
      </c>
      <c r="F165" s="27" t="e">
        <f>VLOOKUP(E165,Tab!$A$2:$B$255,2,TRUE)</f>
        <v>#N/A</v>
      </c>
      <c r="G165" s="28">
        <f t="shared" si="20"/>
        <v>479</v>
      </c>
      <c r="H165" s="28">
        <f t="shared" si="21"/>
        <v>458</v>
      </c>
      <c r="I165" s="28">
        <f t="shared" si="22"/>
        <v>0</v>
      </c>
      <c r="J165" s="28">
        <f t="shared" si="23"/>
        <v>0</v>
      </c>
      <c r="K165" s="28">
        <f t="shared" si="24"/>
        <v>0</v>
      </c>
      <c r="L165" s="29">
        <f t="shared" si="25"/>
        <v>937</v>
      </c>
      <c r="M165" s="30">
        <f t="shared" si="26"/>
        <v>187.4</v>
      </c>
      <c r="N165" s="31"/>
      <c r="O165" s="32">
        <v>0</v>
      </c>
      <c r="P165" s="32">
        <v>0</v>
      </c>
      <c r="Q165" s="32">
        <v>0</v>
      </c>
      <c r="R165" s="32">
        <v>0</v>
      </c>
      <c r="S165" s="32">
        <v>0</v>
      </c>
      <c r="T165" s="32">
        <v>0</v>
      </c>
      <c r="U165" s="32">
        <v>0</v>
      </c>
      <c r="V165" s="32">
        <v>0</v>
      </c>
      <c r="W165" s="32">
        <v>0</v>
      </c>
      <c r="X165" s="32">
        <v>0</v>
      </c>
      <c r="Y165" s="32">
        <v>0</v>
      </c>
      <c r="Z165" s="32">
        <v>0</v>
      </c>
      <c r="AA165" s="32">
        <v>0</v>
      </c>
      <c r="AB165" s="32">
        <v>0</v>
      </c>
      <c r="AC165" s="32">
        <v>0</v>
      </c>
      <c r="AD165" s="32">
        <v>0</v>
      </c>
      <c r="AE165" s="32">
        <v>0</v>
      </c>
      <c r="AF165" s="32">
        <v>0</v>
      </c>
      <c r="AG165" s="32">
        <v>0</v>
      </c>
      <c r="AH165" s="32">
        <v>0</v>
      </c>
      <c r="AI165" s="32">
        <v>0</v>
      </c>
      <c r="AJ165" s="32">
        <v>0</v>
      </c>
      <c r="AK165" s="32">
        <v>0</v>
      </c>
      <c r="AL165" s="32">
        <v>0</v>
      </c>
      <c r="AM165" s="32">
        <v>0</v>
      </c>
      <c r="AN165" s="32">
        <v>458</v>
      </c>
      <c r="AO165" s="32">
        <v>0</v>
      </c>
      <c r="AP165" s="32">
        <v>0</v>
      </c>
      <c r="AQ165" s="32">
        <v>0</v>
      </c>
      <c r="AR165" s="32">
        <v>0</v>
      </c>
      <c r="AS165" s="32">
        <v>0</v>
      </c>
      <c r="AT165" s="32">
        <v>0</v>
      </c>
      <c r="AU165" s="32">
        <v>479</v>
      </c>
      <c r="AV165" s="32">
        <v>0</v>
      </c>
      <c r="AW165" s="32">
        <v>0</v>
      </c>
      <c r="AX165" s="32">
        <v>0</v>
      </c>
      <c r="AY165" s="32">
        <v>0</v>
      </c>
      <c r="AZ165" s="32">
        <v>0</v>
      </c>
      <c r="BA165" s="32">
        <v>0</v>
      </c>
      <c r="BB165" s="32">
        <v>0</v>
      </c>
      <c r="BC165" s="32">
        <v>0</v>
      </c>
      <c r="BD165" s="32">
        <v>0</v>
      </c>
      <c r="BE165" s="32">
        <v>0</v>
      </c>
      <c r="BF165" s="32">
        <v>0</v>
      </c>
      <c r="BG165" s="32">
        <v>0</v>
      </c>
      <c r="BH165" s="32">
        <v>0</v>
      </c>
      <c r="BI165" s="32">
        <v>0</v>
      </c>
      <c r="BJ165" s="32">
        <v>0</v>
      </c>
      <c r="BK165" s="32">
        <v>0</v>
      </c>
      <c r="BL165" s="32">
        <v>0</v>
      </c>
      <c r="BM165" s="32">
        <v>0</v>
      </c>
      <c r="BN165" s="32">
        <v>0</v>
      </c>
      <c r="BO165" s="32">
        <v>0</v>
      </c>
      <c r="BP165" s="32">
        <v>0</v>
      </c>
      <c r="BQ165" s="32">
        <v>0</v>
      </c>
      <c r="BR165" s="32">
        <v>0</v>
      </c>
      <c r="BS165" s="32">
        <v>0</v>
      </c>
      <c r="BT165" s="32">
        <v>0</v>
      </c>
      <c r="BU165" s="32">
        <v>0</v>
      </c>
      <c r="BV165" s="33">
        <v>0</v>
      </c>
    </row>
    <row r="166" spans="1:74" ht="14.1" customHeight="1" x14ac:dyDescent="0.25">
      <c r="A166" s="23">
        <f t="shared" si="18"/>
        <v>153</v>
      </c>
      <c r="B166" s="155" t="s">
        <v>535</v>
      </c>
      <c r="C166" s="35">
        <v>14974</v>
      </c>
      <c r="D166" s="154" t="s">
        <v>41</v>
      </c>
      <c r="E166" s="27">
        <f t="shared" si="19"/>
        <v>466</v>
      </c>
      <c r="F166" s="27" t="e">
        <f>VLOOKUP(E166,Tab!$A$2:$B$255,2,TRUE)</f>
        <v>#N/A</v>
      </c>
      <c r="G166" s="28">
        <f t="shared" si="20"/>
        <v>466</v>
      </c>
      <c r="H166" s="28">
        <f t="shared" si="21"/>
        <v>458</v>
      </c>
      <c r="I166" s="28">
        <f t="shared" si="22"/>
        <v>0</v>
      </c>
      <c r="J166" s="28">
        <f t="shared" si="23"/>
        <v>0</v>
      </c>
      <c r="K166" s="28">
        <f t="shared" si="24"/>
        <v>0</v>
      </c>
      <c r="L166" s="29">
        <f t="shared" si="25"/>
        <v>924</v>
      </c>
      <c r="M166" s="30">
        <f t="shared" si="26"/>
        <v>184.8</v>
      </c>
      <c r="N166" s="31"/>
      <c r="O166" s="32">
        <v>0</v>
      </c>
      <c r="P166" s="32">
        <v>0</v>
      </c>
      <c r="Q166" s="32">
        <v>466</v>
      </c>
      <c r="R166" s="32">
        <v>0</v>
      </c>
      <c r="S166" s="32">
        <v>0</v>
      </c>
      <c r="T166" s="32">
        <v>0</v>
      </c>
      <c r="U166" s="32">
        <v>0</v>
      </c>
      <c r="V166" s="32">
        <v>0</v>
      </c>
      <c r="W166" s="32">
        <v>0</v>
      </c>
      <c r="X166" s="32">
        <v>0</v>
      </c>
      <c r="Y166" s="32">
        <v>0</v>
      </c>
      <c r="Z166" s="32">
        <v>0</v>
      </c>
      <c r="AA166" s="32">
        <v>0</v>
      </c>
      <c r="AB166" s="32">
        <v>0</v>
      </c>
      <c r="AC166" s="32">
        <v>0</v>
      </c>
      <c r="AD166" s="32">
        <v>0</v>
      </c>
      <c r="AE166" s="32">
        <v>0</v>
      </c>
      <c r="AF166" s="32">
        <v>0</v>
      </c>
      <c r="AG166" s="32">
        <v>0</v>
      </c>
      <c r="AH166" s="32">
        <v>0</v>
      </c>
      <c r="AI166" s="32">
        <v>0</v>
      </c>
      <c r="AJ166" s="32">
        <v>0</v>
      </c>
      <c r="AK166" s="32">
        <v>0</v>
      </c>
      <c r="AL166" s="32">
        <v>0</v>
      </c>
      <c r="AM166" s="32">
        <v>0</v>
      </c>
      <c r="AN166" s="32">
        <v>0</v>
      </c>
      <c r="AO166" s="32">
        <v>0</v>
      </c>
      <c r="AP166" s="32">
        <v>0</v>
      </c>
      <c r="AQ166" s="32">
        <v>0</v>
      </c>
      <c r="AR166" s="32">
        <v>0</v>
      </c>
      <c r="AS166" s="32">
        <v>0</v>
      </c>
      <c r="AT166" s="32">
        <v>0</v>
      </c>
      <c r="AU166" s="32">
        <v>0</v>
      </c>
      <c r="AV166" s="32">
        <v>0</v>
      </c>
      <c r="AW166" s="32">
        <v>0</v>
      </c>
      <c r="AX166" s="32">
        <v>0</v>
      </c>
      <c r="AY166" s="32">
        <v>0</v>
      </c>
      <c r="AZ166" s="32">
        <v>458</v>
      </c>
      <c r="BA166" s="32">
        <v>0</v>
      </c>
      <c r="BB166" s="32">
        <v>0</v>
      </c>
      <c r="BC166" s="32">
        <v>0</v>
      </c>
      <c r="BD166" s="32">
        <v>0</v>
      </c>
      <c r="BE166" s="32">
        <v>0</v>
      </c>
      <c r="BF166" s="32">
        <v>0</v>
      </c>
      <c r="BG166" s="32">
        <v>0</v>
      </c>
      <c r="BH166" s="32">
        <v>0</v>
      </c>
      <c r="BI166" s="32">
        <v>0</v>
      </c>
      <c r="BJ166" s="32">
        <v>0</v>
      </c>
      <c r="BK166" s="32">
        <v>0</v>
      </c>
      <c r="BL166" s="32">
        <v>0</v>
      </c>
      <c r="BM166" s="32">
        <v>0</v>
      </c>
      <c r="BN166" s="32">
        <v>0</v>
      </c>
      <c r="BO166" s="32">
        <v>0</v>
      </c>
      <c r="BP166" s="32">
        <v>0</v>
      </c>
      <c r="BQ166" s="32">
        <v>0</v>
      </c>
      <c r="BR166" s="32">
        <v>0</v>
      </c>
      <c r="BS166" s="32">
        <v>0</v>
      </c>
      <c r="BT166" s="32">
        <v>0</v>
      </c>
      <c r="BU166" s="32">
        <v>0</v>
      </c>
      <c r="BV166" s="33">
        <v>0</v>
      </c>
    </row>
    <row r="167" spans="1:74" ht="14.1" customHeight="1" x14ac:dyDescent="0.25">
      <c r="A167" s="23">
        <f t="shared" si="18"/>
        <v>154</v>
      </c>
      <c r="B167" s="41" t="s">
        <v>563</v>
      </c>
      <c r="C167" s="35">
        <v>10426</v>
      </c>
      <c r="D167" s="42" t="s">
        <v>41</v>
      </c>
      <c r="E167" s="27">
        <f t="shared" si="19"/>
        <v>473</v>
      </c>
      <c r="F167" s="27" t="e">
        <f>VLOOKUP(E167,Tab!$A$2:$B$255,2,TRUE)</f>
        <v>#N/A</v>
      </c>
      <c r="G167" s="28">
        <f t="shared" si="20"/>
        <v>473</v>
      </c>
      <c r="H167" s="28">
        <f t="shared" si="21"/>
        <v>447</v>
      </c>
      <c r="I167" s="28">
        <f t="shared" si="22"/>
        <v>0</v>
      </c>
      <c r="J167" s="28">
        <f t="shared" si="23"/>
        <v>0</v>
      </c>
      <c r="K167" s="28">
        <f t="shared" si="24"/>
        <v>0</v>
      </c>
      <c r="L167" s="29">
        <f t="shared" si="25"/>
        <v>920</v>
      </c>
      <c r="M167" s="30">
        <f t="shared" si="26"/>
        <v>184</v>
      </c>
      <c r="N167" s="31"/>
      <c r="O167" s="32">
        <v>0</v>
      </c>
      <c r="P167" s="32">
        <v>0</v>
      </c>
      <c r="Q167" s="32">
        <v>447</v>
      </c>
      <c r="R167" s="32">
        <v>0</v>
      </c>
      <c r="S167" s="32">
        <v>0</v>
      </c>
      <c r="T167" s="32">
        <v>0</v>
      </c>
      <c r="U167" s="32">
        <v>0</v>
      </c>
      <c r="V167" s="32">
        <v>0</v>
      </c>
      <c r="W167" s="32">
        <v>0</v>
      </c>
      <c r="X167" s="32">
        <v>0</v>
      </c>
      <c r="Y167" s="32">
        <v>0</v>
      </c>
      <c r="Z167" s="32">
        <v>0</v>
      </c>
      <c r="AA167" s="32">
        <v>0</v>
      </c>
      <c r="AB167" s="32">
        <v>0</v>
      </c>
      <c r="AC167" s="32">
        <v>0</v>
      </c>
      <c r="AD167" s="32">
        <v>473</v>
      </c>
      <c r="AE167" s="32">
        <v>0</v>
      </c>
      <c r="AF167" s="32">
        <v>0</v>
      </c>
      <c r="AG167" s="32">
        <v>0</v>
      </c>
      <c r="AH167" s="32">
        <v>0</v>
      </c>
      <c r="AI167" s="32">
        <v>0</v>
      </c>
      <c r="AJ167" s="32">
        <v>0</v>
      </c>
      <c r="AK167" s="32">
        <v>0</v>
      </c>
      <c r="AL167" s="32">
        <v>0</v>
      </c>
      <c r="AM167" s="32">
        <v>0</v>
      </c>
      <c r="AN167" s="32">
        <v>0</v>
      </c>
      <c r="AO167" s="32">
        <v>0</v>
      </c>
      <c r="AP167" s="32">
        <v>0</v>
      </c>
      <c r="AQ167" s="32">
        <v>0</v>
      </c>
      <c r="AR167" s="32">
        <v>0</v>
      </c>
      <c r="AS167" s="32">
        <v>0</v>
      </c>
      <c r="AT167" s="32">
        <v>0</v>
      </c>
      <c r="AU167" s="32">
        <v>0</v>
      </c>
      <c r="AV167" s="32">
        <v>0</v>
      </c>
      <c r="AW167" s="32">
        <v>0</v>
      </c>
      <c r="AX167" s="32">
        <v>0</v>
      </c>
      <c r="AY167" s="32">
        <v>0</v>
      </c>
      <c r="AZ167" s="32">
        <v>0</v>
      </c>
      <c r="BA167" s="32">
        <v>0</v>
      </c>
      <c r="BB167" s="32">
        <v>0</v>
      </c>
      <c r="BC167" s="32">
        <v>0</v>
      </c>
      <c r="BD167" s="32">
        <v>0</v>
      </c>
      <c r="BE167" s="32">
        <v>0</v>
      </c>
      <c r="BF167" s="32">
        <v>0</v>
      </c>
      <c r="BG167" s="32">
        <v>0</v>
      </c>
      <c r="BH167" s="32">
        <v>0</v>
      </c>
      <c r="BI167" s="32">
        <v>0</v>
      </c>
      <c r="BJ167" s="32">
        <v>0</v>
      </c>
      <c r="BK167" s="32">
        <v>0</v>
      </c>
      <c r="BL167" s="32">
        <v>0</v>
      </c>
      <c r="BM167" s="32">
        <v>0</v>
      </c>
      <c r="BN167" s="32">
        <v>0</v>
      </c>
      <c r="BO167" s="32">
        <v>0</v>
      </c>
      <c r="BP167" s="32">
        <v>0</v>
      </c>
      <c r="BQ167" s="32">
        <v>0</v>
      </c>
      <c r="BR167" s="32">
        <v>0</v>
      </c>
      <c r="BS167" s="32">
        <v>0</v>
      </c>
      <c r="BT167" s="32">
        <v>0</v>
      </c>
      <c r="BU167" s="32">
        <v>0</v>
      </c>
      <c r="BV167" s="33">
        <v>0</v>
      </c>
    </row>
    <row r="168" spans="1:74" s="5" customFormat="1" ht="14.1" customHeight="1" x14ac:dyDescent="0.25">
      <c r="A168" s="23">
        <f t="shared" si="18"/>
        <v>155</v>
      </c>
      <c r="B168" s="41" t="s">
        <v>590</v>
      </c>
      <c r="C168" s="35">
        <v>11507</v>
      </c>
      <c r="D168" s="42" t="s">
        <v>66</v>
      </c>
      <c r="E168" s="27">
        <f t="shared" si="19"/>
        <v>457</v>
      </c>
      <c r="F168" s="27" t="e">
        <f>VLOOKUP(E168,Tab!$A$2:$B$255,2,TRUE)</f>
        <v>#N/A</v>
      </c>
      <c r="G168" s="28">
        <f t="shared" si="20"/>
        <v>457</v>
      </c>
      <c r="H168" s="28">
        <f t="shared" si="21"/>
        <v>456</v>
      </c>
      <c r="I168" s="28">
        <f t="shared" si="22"/>
        <v>0</v>
      </c>
      <c r="J168" s="28">
        <f t="shared" si="23"/>
        <v>0</v>
      </c>
      <c r="K168" s="28">
        <f t="shared" si="24"/>
        <v>0</v>
      </c>
      <c r="L168" s="29">
        <f t="shared" si="25"/>
        <v>913</v>
      </c>
      <c r="M168" s="30">
        <f t="shared" si="26"/>
        <v>182.6</v>
      </c>
      <c r="N168" s="31"/>
      <c r="O168" s="32">
        <v>0</v>
      </c>
      <c r="P168" s="32">
        <v>457</v>
      </c>
      <c r="Q168" s="32">
        <v>0</v>
      </c>
      <c r="R168" s="32">
        <v>0</v>
      </c>
      <c r="S168" s="32">
        <v>0</v>
      </c>
      <c r="T168" s="32">
        <v>0</v>
      </c>
      <c r="U168" s="32">
        <v>456</v>
      </c>
      <c r="V168" s="32">
        <v>0</v>
      </c>
      <c r="W168" s="32">
        <v>0</v>
      </c>
      <c r="X168" s="32">
        <v>0</v>
      </c>
      <c r="Y168" s="32">
        <v>0</v>
      </c>
      <c r="Z168" s="32">
        <v>0</v>
      </c>
      <c r="AA168" s="32">
        <v>0</v>
      </c>
      <c r="AB168" s="32">
        <v>0</v>
      </c>
      <c r="AC168" s="32">
        <v>0</v>
      </c>
      <c r="AD168" s="32">
        <v>0</v>
      </c>
      <c r="AE168" s="32">
        <v>0</v>
      </c>
      <c r="AF168" s="32">
        <v>0</v>
      </c>
      <c r="AG168" s="32">
        <v>0</v>
      </c>
      <c r="AH168" s="32">
        <v>0</v>
      </c>
      <c r="AI168" s="32">
        <v>0</v>
      </c>
      <c r="AJ168" s="32">
        <v>0</v>
      </c>
      <c r="AK168" s="32">
        <v>0</v>
      </c>
      <c r="AL168" s="32">
        <v>0</v>
      </c>
      <c r="AM168" s="32">
        <v>0</v>
      </c>
      <c r="AN168" s="32">
        <v>0</v>
      </c>
      <c r="AO168" s="32">
        <v>0</v>
      </c>
      <c r="AP168" s="32">
        <v>0</v>
      </c>
      <c r="AQ168" s="32">
        <v>0</v>
      </c>
      <c r="AR168" s="32">
        <v>0</v>
      </c>
      <c r="AS168" s="32">
        <v>0</v>
      </c>
      <c r="AT168" s="32">
        <v>0</v>
      </c>
      <c r="AU168" s="32">
        <v>0</v>
      </c>
      <c r="AV168" s="32">
        <v>0</v>
      </c>
      <c r="AW168" s="32">
        <v>0</v>
      </c>
      <c r="AX168" s="32">
        <v>0</v>
      </c>
      <c r="AY168" s="32">
        <v>0</v>
      </c>
      <c r="AZ168" s="32">
        <v>0</v>
      </c>
      <c r="BA168" s="32">
        <v>0</v>
      </c>
      <c r="BB168" s="32">
        <v>0</v>
      </c>
      <c r="BC168" s="32">
        <v>0</v>
      </c>
      <c r="BD168" s="32">
        <v>0</v>
      </c>
      <c r="BE168" s="32">
        <v>0</v>
      </c>
      <c r="BF168" s="32">
        <v>0</v>
      </c>
      <c r="BG168" s="32">
        <v>0</v>
      </c>
      <c r="BH168" s="32">
        <v>0</v>
      </c>
      <c r="BI168" s="32">
        <v>0</v>
      </c>
      <c r="BJ168" s="32">
        <v>0</v>
      </c>
      <c r="BK168" s="32">
        <v>0</v>
      </c>
      <c r="BL168" s="32">
        <v>0</v>
      </c>
      <c r="BM168" s="32">
        <v>0</v>
      </c>
      <c r="BN168" s="32">
        <v>0</v>
      </c>
      <c r="BO168" s="32">
        <v>0</v>
      </c>
      <c r="BP168" s="32">
        <v>0</v>
      </c>
      <c r="BQ168" s="32">
        <v>0</v>
      </c>
      <c r="BR168" s="32">
        <v>0</v>
      </c>
      <c r="BS168" s="32">
        <v>0</v>
      </c>
      <c r="BT168" s="32">
        <v>0</v>
      </c>
      <c r="BU168" s="32">
        <v>0</v>
      </c>
      <c r="BV168" s="33">
        <v>0</v>
      </c>
    </row>
    <row r="169" spans="1:74" ht="14.1" customHeight="1" x14ac:dyDescent="0.25">
      <c r="A169" s="23">
        <f t="shared" si="18"/>
        <v>156</v>
      </c>
      <c r="B169" s="155" t="s">
        <v>56</v>
      </c>
      <c r="C169" s="35">
        <v>553</v>
      </c>
      <c r="D169" s="154" t="s">
        <v>41</v>
      </c>
      <c r="E169" s="27">
        <f t="shared" si="19"/>
        <v>0</v>
      </c>
      <c r="F169" s="27" t="e">
        <f>VLOOKUP(E169,Tab!$A$2:$B$255,2,TRUE)</f>
        <v>#N/A</v>
      </c>
      <c r="G169" s="28">
        <f t="shared" si="20"/>
        <v>459</v>
      </c>
      <c r="H169" s="28">
        <f t="shared" si="21"/>
        <v>454</v>
      </c>
      <c r="I169" s="28">
        <f t="shared" si="22"/>
        <v>0</v>
      </c>
      <c r="J169" s="28">
        <f t="shared" si="23"/>
        <v>0</v>
      </c>
      <c r="K169" s="28">
        <f t="shared" si="24"/>
        <v>0</v>
      </c>
      <c r="L169" s="29">
        <f t="shared" si="25"/>
        <v>913</v>
      </c>
      <c r="M169" s="30">
        <f t="shared" si="26"/>
        <v>182.6</v>
      </c>
      <c r="N169" s="31"/>
      <c r="O169" s="32">
        <v>0</v>
      </c>
      <c r="P169" s="32">
        <v>0</v>
      </c>
      <c r="Q169" s="32">
        <v>0</v>
      </c>
      <c r="R169" s="32">
        <v>0</v>
      </c>
      <c r="S169" s="32">
        <v>0</v>
      </c>
      <c r="T169" s="32">
        <v>0</v>
      </c>
      <c r="U169" s="32">
        <v>0</v>
      </c>
      <c r="V169" s="32">
        <v>0</v>
      </c>
      <c r="W169" s="32">
        <v>0</v>
      </c>
      <c r="X169" s="32">
        <v>0</v>
      </c>
      <c r="Y169" s="32">
        <v>0</v>
      </c>
      <c r="Z169" s="32">
        <v>0</v>
      </c>
      <c r="AA169" s="32">
        <v>0</v>
      </c>
      <c r="AB169" s="32">
        <v>0</v>
      </c>
      <c r="AC169" s="32">
        <v>0</v>
      </c>
      <c r="AD169" s="32">
        <v>0</v>
      </c>
      <c r="AE169" s="32">
        <v>0</v>
      </c>
      <c r="AF169" s="32">
        <v>0</v>
      </c>
      <c r="AG169" s="32">
        <v>0</v>
      </c>
      <c r="AH169" s="32">
        <v>0</v>
      </c>
      <c r="AI169" s="32">
        <v>0</v>
      </c>
      <c r="AJ169" s="32">
        <v>0</v>
      </c>
      <c r="AK169" s="32">
        <v>0</v>
      </c>
      <c r="AL169" s="32">
        <v>0</v>
      </c>
      <c r="AM169" s="32">
        <v>0</v>
      </c>
      <c r="AN169" s="32">
        <v>0</v>
      </c>
      <c r="AO169" s="32">
        <v>0</v>
      </c>
      <c r="AP169" s="32">
        <v>0</v>
      </c>
      <c r="AQ169" s="32">
        <v>0</v>
      </c>
      <c r="AR169" s="32">
        <v>0</v>
      </c>
      <c r="AS169" s="32">
        <v>0</v>
      </c>
      <c r="AT169" s="32">
        <v>0</v>
      </c>
      <c r="AU169" s="32">
        <v>0</v>
      </c>
      <c r="AV169" s="32">
        <v>0</v>
      </c>
      <c r="AW169" s="32">
        <v>0</v>
      </c>
      <c r="AX169" s="32">
        <v>0</v>
      </c>
      <c r="AY169" s="32">
        <v>0</v>
      </c>
      <c r="AZ169" s="32">
        <v>0</v>
      </c>
      <c r="BA169" s="32">
        <v>0</v>
      </c>
      <c r="BB169" s="32">
        <v>0</v>
      </c>
      <c r="BC169" s="32">
        <v>0</v>
      </c>
      <c r="BD169" s="32">
        <v>0</v>
      </c>
      <c r="BE169" s="32">
        <v>0</v>
      </c>
      <c r="BF169" s="32">
        <v>0</v>
      </c>
      <c r="BG169" s="32">
        <v>0</v>
      </c>
      <c r="BH169" s="32">
        <v>0</v>
      </c>
      <c r="BI169" s="32">
        <v>0</v>
      </c>
      <c r="BJ169" s="32">
        <v>0</v>
      </c>
      <c r="BK169" s="32">
        <v>0</v>
      </c>
      <c r="BL169" s="32">
        <v>0</v>
      </c>
      <c r="BM169" s="32">
        <v>0</v>
      </c>
      <c r="BN169" s="32">
        <v>459</v>
      </c>
      <c r="BO169" s="32">
        <v>0</v>
      </c>
      <c r="BP169" s="32">
        <v>0</v>
      </c>
      <c r="BQ169" s="32">
        <v>0</v>
      </c>
      <c r="BR169" s="32">
        <v>454</v>
      </c>
      <c r="BS169" s="32">
        <v>0</v>
      </c>
      <c r="BT169" s="32">
        <v>0</v>
      </c>
      <c r="BU169" s="32">
        <v>0</v>
      </c>
      <c r="BV169" s="33">
        <v>0</v>
      </c>
    </row>
    <row r="170" spans="1:74" ht="14.1" customHeight="1" x14ac:dyDescent="0.25">
      <c r="A170" s="23">
        <f t="shared" si="18"/>
        <v>157</v>
      </c>
      <c r="B170" s="43" t="s">
        <v>373</v>
      </c>
      <c r="C170" s="35">
        <v>14916</v>
      </c>
      <c r="D170" s="40" t="s">
        <v>372</v>
      </c>
      <c r="E170" s="27">
        <f t="shared" si="19"/>
        <v>468</v>
      </c>
      <c r="F170" s="27" t="e">
        <f>VLOOKUP(E170,Tab!$A$2:$B$255,2,TRUE)</f>
        <v>#N/A</v>
      </c>
      <c r="G170" s="28">
        <f t="shared" si="20"/>
        <v>468</v>
      </c>
      <c r="H170" s="28">
        <f t="shared" si="21"/>
        <v>435</v>
      </c>
      <c r="I170" s="28">
        <f t="shared" si="22"/>
        <v>0</v>
      </c>
      <c r="J170" s="28">
        <f t="shared" si="23"/>
        <v>0</v>
      </c>
      <c r="K170" s="28">
        <f t="shared" si="24"/>
        <v>0</v>
      </c>
      <c r="L170" s="29">
        <f t="shared" si="25"/>
        <v>903</v>
      </c>
      <c r="M170" s="30">
        <f t="shared" si="26"/>
        <v>180.6</v>
      </c>
      <c r="N170" s="31"/>
      <c r="O170" s="32">
        <v>0</v>
      </c>
      <c r="P170" s="32">
        <v>0</v>
      </c>
      <c r="Q170" s="32">
        <v>0</v>
      </c>
      <c r="R170" s="32">
        <v>0</v>
      </c>
      <c r="S170" s="32">
        <v>0</v>
      </c>
      <c r="T170" s="32">
        <v>0</v>
      </c>
      <c r="U170" s="32">
        <v>0</v>
      </c>
      <c r="V170" s="32">
        <v>0</v>
      </c>
      <c r="W170" s="32">
        <v>0</v>
      </c>
      <c r="X170" s="32">
        <v>0</v>
      </c>
      <c r="Y170" s="32">
        <v>0</v>
      </c>
      <c r="Z170" s="32">
        <v>0</v>
      </c>
      <c r="AA170" s="32">
        <v>0</v>
      </c>
      <c r="AB170" s="32">
        <v>0</v>
      </c>
      <c r="AC170" s="32">
        <v>0</v>
      </c>
      <c r="AD170" s="32">
        <v>0</v>
      </c>
      <c r="AE170" s="32">
        <v>0</v>
      </c>
      <c r="AF170" s="32">
        <v>0</v>
      </c>
      <c r="AG170" s="32">
        <v>0</v>
      </c>
      <c r="AH170" s="32">
        <v>0</v>
      </c>
      <c r="AI170" s="32">
        <v>0</v>
      </c>
      <c r="AJ170" s="32">
        <v>0</v>
      </c>
      <c r="AK170" s="32">
        <v>0</v>
      </c>
      <c r="AL170" s="32">
        <v>0</v>
      </c>
      <c r="AM170" s="32">
        <v>0</v>
      </c>
      <c r="AN170" s="32">
        <v>0</v>
      </c>
      <c r="AO170" s="32">
        <v>0</v>
      </c>
      <c r="AP170" s="32">
        <v>0</v>
      </c>
      <c r="AQ170" s="32">
        <v>0</v>
      </c>
      <c r="AR170" s="32">
        <v>0</v>
      </c>
      <c r="AS170" s="32">
        <v>0</v>
      </c>
      <c r="AT170" s="32">
        <v>468</v>
      </c>
      <c r="AU170" s="32">
        <v>0</v>
      </c>
      <c r="AV170" s="32">
        <v>0</v>
      </c>
      <c r="AW170" s="32">
        <v>0</v>
      </c>
      <c r="AX170" s="32">
        <v>0</v>
      </c>
      <c r="AY170" s="32">
        <v>0</v>
      </c>
      <c r="AZ170" s="32">
        <v>0</v>
      </c>
      <c r="BA170" s="32">
        <v>0</v>
      </c>
      <c r="BB170" s="32">
        <v>435</v>
      </c>
      <c r="BC170" s="32">
        <v>0</v>
      </c>
      <c r="BD170" s="32">
        <v>0</v>
      </c>
      <c r="BE170" s="32">
        <v>0</v>
      </c>
      <c r="BF170" s="32">
        <v>0</v>
      </c>
      <c r="BG170" s="32">
        <v>0</v>
      </c>
      <c r="BH170" s="32">
        <v>0</v>
      </c>
      <c r="BI170" s="32">
        <v>0</v>
      </c>
      <c r="BJ170" s="32">
        <v>0</v>
      </c>
      <c r="BK170" s="32">
        <v>0</v>
      </c>
      <c r="BL170" s="32">
        <v>0</v>
      </c>
      <c r="BM170" s="32">
        <v>0</v>
      </c>
      <c r="BN170" s="32">
        <v>0</v>
      </c>
      <c r="BO170" s="32">
        <v>0</v>
      </c>
      <c r="BP170" s="32">
        <v>0</v>
      </c>
      <c r="BQ170" s="32">
        <v>0</v>
      </c>
      <c r="BR170" s="32">
        <v>0</v>
      </c>
      <c r="BS170" s="32">
        <v>0</v>
      </c>
      <c r="BT170" s="32">
        <v>0</v>
      </c>
      <c r="BU170" s="32">
        <v>0</v>
      </c>
      <c r="BV170" s="33">
        <v>0</v>
      </c>
    </row>
    <row r="171" spans="1:74" ht="14.1" customHeight="1" x14ac:dyDescent="0.25">
      <c r="A171" s="23">
        <f t="shared" si="18"/>
        <v>158</v>
      </c>
      <c r="B171" s="155" t="s">
        <v>145</v>
      </c>
      <c r="C171" s="35">
        <v>13880</v>
      </c>
      <c r="D171" s="154" t="s">
        <v>24</v>
      </c>
      <c r="E171" s="27">
        <f t="shared" si="19"/>
        <v>462</v>
      </c>
      <c r="F171" s="27" t="e">
        <f>VLOOKUP(E171,Tab!$A$2:$B$255,2,TRUE)</f>
        <v>#N/A</v>
      </c>
      <c r="G171" s="28">
        <f t="shared" si="20"/>
        <v>462</v>
      </c>
      <c r="H171" s="28">
        <f t="shared" si="21"/>
        <v>437</v>
      </c>
      <c r="I171" s="28">
        <f t="shared" si="22"/>
        <v>0</v>
      </c>
      <c r="J171" s="28">
        <f t="shared" si="23"/>
        <v>0</v>
      </c>
      <c r="K171" s="28">
        <f t="shared" si="24"/>
        <v>0</v>
      </c>
      <c r="L171" s="29">
        <f t="shared" si="25"/>
        <v>899</v>
      </c>
      <c r="M171" s="30">
        <f t="shared" si="26"/>
        <v>179.8</v>
      </c>
      <c r="N171" s="31"/>
      <c r="O171" s="32">
        <v>0</v>
      </c>
      <c r="P171" s="32">
        <v>0</v>
      </c>
      <c r="Q171" s="32">
        <v>0</v>
      </c>
      <c r="R171" s="32">
        <v>0</v>
      </c>
      <c r="S171" s="32">
        <v>0</v>
      </c>
      <c r="T171" s="32">
        <v>0</v>
      </c>
      <c r="U171" s="32">
        <v>0</v>
      </c>
      <c r="V171" s="32">
        <v>0</v>
      </c>
      <c r="W171" s="32">
        <v>0</v>
      </c>
      <c r="X171" s="32">
        <v>0</v>
      </c>
      <c r="Y171" s="32">
        <v>0</v>
      </c>
      <c r="Z171" s="32">
        <v>0</v>
      </c>
      <c r="AA171" s="32">
        <v>0</v>
      </c>
      <c r="AB171" s="32">
        <v>0</v>
      </c>
      <c r="AC171" s="32">
        <v>0</v>
      </c>
      <c r="AD171" s="32">
        <v>0</v>
      </c>
      <c r="AE171" s="32">
        <v>437</v>
      </c>
      <c r="AF171" s="32">
        <v>0</v>
      </c>
      <c r="AG171" s="32">
        <v>0</v>
      </c>
      <c r="AH171" s="32">
        <v>0</v>
      </c>
      <c r="AI171" s="32">
        <v>0</v>
      </c>
      <c r="AJ171" s="32">
        <v>0</v>
      </c>
      <c r="AK171" s="32">
        <v>0</v>
      </c>
      <c r="AL171" s="32">
        <v>0</v>
      </c>
      <c r="AM171" s="32">
        <v>0</v>
      </c>
      <c r="AN171" s="32">
        <v>0</v>
      </c>
      <c r="AO171" s="32">
        <v>0</v>
      </c>
      <c r="AP171" s="32">
        <v>462</v>
      </c>
      <c r="AQ171" s="32">
        <v>0</v>
      </c>
      <c r="AR171" s="32">
        <v>0</v>
      </c>
      <c r="AS171" s="32">
        <v>0</v>
      </c>
      <c r="AT171" s="32">
        <v>0</v>
      </c>
      <c r="AU171" s="32">
        <v>0</v>
      </c>
      <c r="AV171" s="32">
        <v>0</v>
      </c>
      <c r="AW171" s="32">
        <v>0</v>
      </c>
      <c r="AX171" s="32">
        <v>0</v>
      </c>
      <c r="AY171" s="32">
        <v>0</v>
      </c>
      <c r="AZ171" s="32">
        <v>0</v>
      </c>
      <c r="BA171" s="32">
        <v>0</v>
      </c>
      <c r="BB171" s="32">
        <v>0</v>
      </c>
      <c r="BC171" s="32">
        <v>0</v>
      </c>
      <c r="BD171" s="32">
        <v>0</v>
      </c>
      <c r="BE171" s="32">
        <v>0</v>
      </c>
      <c r="BF171" s="32">
        <v>0</v>
      </c>
      <c r="BG171" s="32">
        <v>0</v>
      </c>
      <c r="BH171" s="32">
        <v>0</v>
      </c>
      <c r="BI171" s="32">
        <v>0</v>
      </c>
      <c r="BJ171" s="32">
        <v>0</v>
      </c>
      <c r="BK171" s="32">
        <v>0</v>
      </c>
      <c r="BL171" s="32">
        <v>0</v>
      </c>
      <c r="BM171" s="32">
        <v>0</v>
      </c>
      <c r="BN171" s="32">
        <v>0</v>
      </c>
      <c r="BO171" s="32">
        <v>0</v>
      </c>
      <c r="BP171" s="32">
        <v>0</v>
      </c>
      <c r="BQ171" s="32">
        <v>0</v>
      </c>
      <c r="BR171" s="32">
        <v>0</v>
      </c>
      <c r="BS171" s="32">
        <v>0</v>
      </c>
      <c r="BT171" s="32">
        <v>0</v>
      </c>
      <c r="BU171" s="32">
        <v>0</v>
      </c>
      <c r="BV171" s="33">
        <v>0</v>
      </c>
    </row>
    <row r="172" spans="1:74" ht="14.1" customHeight="1" x14ac:dyDescent="0.25">
      <c r="A172" s="23">
        <f t="shared" si="18"/>
        <v>159</v>
      </c>
      <c r="B172" s="155" t="s">
        <v>511</v>
      </c>
      <c r="C172" s="35">
        <v>13927</v>
      </c>
      <c r="D172" s="154" t="s">
        <v>144</v>
      </c>
      <c r="E172" s="27">
        <f t="shared" si="19"/>
        <v>462</v>
      </c>
      <c r="F172" s="27" t="e">
        <f>VLOOKUP(E172,Tab!$A$2:$B$255,2,TRUE)</f>
        <v>#N/A</v>
      </c>
      <c r="G172" s="28">
        <f t="shared" si="20"/>
        <v>462</v>
      </c>
      <c r="H172" s="28">
        <f t="shared" si="21"/>
        <v>427</v>
      </c>
      <c r="I172" s="28">
        <f t="shared" si="22"/>
        <v>0</v>
      </c>
      <c r="J172" s="28">
        <f t="shared" si="23"/>
        <v>0</v>
      </c>
      <c r="K172" s="28">
        <f t="shared" si="24"/>
        <v>0</v>
      </c>
      <c r="L172" s="29">
        <f t="shared" si="25"/>
        <v>889</v>
      </c>
      <c r="M172" s="30">
        <f t="shared" si="26"/>
        <v>177.8</v>
      </c>
      <c r="N172" s="31"/>
      <c r="O172" s="32">
        <v>0</v>
      </c>
      <c r="P172" s="32">
        <v>0</v>
      </c>
      <c r="Q172" s="32">
        <v>0</v>
      </c>
      <c r="R172" s="32">
        <v>0</v>
      </c>
      <c r="S172" s="32">
        <v>0</v>
      </c>
      <c r="T172" s="32">
        <v>0</v>
      </c>
      <c r="U172" s="32">
        <v>462</v>
      </c>
      <c r="V172" s="32">
        <v>0</v>
      </c>
      <c r="W172" s="32">
        <v>0</v>
      </c>
      <c r="X172" s="32">
        <v>0</v>
      </c>
      <c r="Y172" s="32">
        <v>0</v>
      </c>
      <c r="Z172" s="32">
        <v>0</v>
      </c>
      <c r="AA172" s="32">
        <v>0</v>
      </c>
      <c r="AB172" s="32">
        <v>0</v>
      </c>
      <c r="AC172" s="32">
        <v>0</v>
      </c>
      <c r="AD172" s="32">
        <v>0</v>
      </c>
      <c r="AE172" s="32">
        <v>0</v>
      </c>
      <c r="AF172" s="32">
        <v>0</v>
      </c>
      <c r="AG172" s="32">
        <v>0</v>
      </c>
      <c r="AH172" s="32">
        <v>0</v>
      </c>
      <c r="AI172" s="32">
        <v>0</v>
      </c>
      <c r="AJ172" s="32">
        <v>0</v>
      </c>
      <c r="AK172" s="32">
        <v>0</v>
      </c>
      <c r="AL172" s="32">
        <v>0</v>
      </c>
      <c r="AM172" s="32">
        <v>0</v>
      </c>
      <c r="AN172" s="32">
        <v>0</v>
      </c>
      <c r="AO172" s="32">
        <v>0</v>
      </c>
      <c r="AP172" s="32">
        <v>0</v>
      </c>
      <c r="AQ172" s="32">
        <v>427</v>
      </c>
      <c r="AR172" s="32">
        <v>0</v>
      </c>
      <c r="AS172" s="32">
        <v>0</v>
      </c>
      <c r="AT172" s="32">
        <v>0</v>
      </c>
      <c r="AU172" s="32">
        <v>0</v>
      </c>
      <c r="AV172" s="32">
        <v>0</v>
      </c>
      <c r="AW172" s="32">
        <v>0</v>
      </c>
      <c r="AX172" s="32">
        <v>0</v>
      </c>
      <c r="AY172" s="32">
        <v>0</v>
      </c>
      <c r="AZ172" s="32">
        <v>0</v>
      </c>
      <c r="BA172" s="32">
        <v>0</v>
      </c>
      <c r="BB172" s="32">
        <v>0</v>
      </c>
      <c r="BC172" s="32">
        <v>0</v>
      </c>
      <c r="BD172" s="32">
        <v>0</v>
      </c>
      <c r="BE172" s="32">
        <v>0</v>
      </c>
      <c r="BF172" s="32">
        <v>0</v>
      </c>
      <c r="BG172" s="32">
        <v>0</v>
      </c>
      <c r="BH172" s="32">
        <v>0</v>
      </c>
      <c r="BI172" s="32">
        <v>0</v>
      </c>
      <c r="BJ172" s="32">
        <v>0</v>
      </c>
      <c r="BK172" s="32">
        <v>0</v>
      </c>
      <c r="BL172" s="32">
        <v>0</v>
      </c>
      <c r="BM172" s="32">
        <v>0</v>
      </c>
      <c r="BN172" s="32">
        <v>0</v>
      </c>
      <c r="BO172" s="32">
        <v>0</v>
      </c>
      <c r="BP172" s="32">
        <v>0</v>
      </c>
      <c r="BQ172" s="32">
        <v>0</v>
      </c>
      <c r="BR172" s="32">
        <v>0</v>
      </c>
      <c r="BS172" s="32">
        <v>0</v>
      </c>
      <c r="BT172" s="32">
        <v>0</v>
      </c>
      <c r="BU172" s="32">
        <v>0</v>
      </c>
      <c r="BV172" s="33">
        <v>0</v>
      </c>
    </row>
    <row r="173" spans="1:74" ht="14.1" customHeight="1" x14ac:dyDescent="0.25">
      <c r="A173" s="23">
        <f t="shared" si="18"/>
        <v>160</v>
      </c>
      <c r="B173" s="45" t="s">
        <v>177</v>
      </c>
      <c r="C173" s="35">
        <v>13675</v>
      </c>
      <c r="D173" s="156" t="s">
        <v>139</v>
      </c>
      <c r="E173" s="27">
        <f t="shared" si="19"/>
        <v>440</v>
      </c>
      <c r="F173" s="27" t="e">
        <f>VLOOKUP(E173,Tab!$A$2:$B$255,2,TRUE)</f>
        <v>#N/A</v>
      </c>
      <c r="G173" s="28">
        <f t="shared" si="20"/>
        <v>440</v>
      </c>
      <c r="H173" s="28">
        <f t="shared" si="21"/>
        <v>439</v>
      </c>
      <c r="I173" s="28">
        <f t="shared" si="22"/>
        <v>0</v>
      </c>
      <c r="J173" s="28">
        <f t="shared" si="23"/>
        <v>0</v>
      </c>
      <c r="K173" s="28">
        <f t="shared" si="24"/>
        <v>0</v>
      </c>
      <c r="L173" s="29">
        <f t="shared" si="25"/>
        <v>879</v>
      </c>
      <c r="M173" s="30">
        <f t="shared" si="26"/>
        <v>175.8</v>
      </c>
      <c r="N173" s="31"/>
      <c r="O173" s="32">
        <v>0</v>
      </c>
      <c r="P173" s="32">
        <v>0</v>
      </c>
      <c r="Q173" s="32">
        <v>0</v>
      </c>
      <c r="R173" s="32">
        <v>0</v>
      </c>
      <c r="S173" s="32">
        <v>0</v>
      </c>
      <c r="T173" s="32">
        <v>0</v>
      </c>
      <c r="U173" s="32">
        <v>0</v>
      </c>
      <c r="V173" s="32">
        <v>0</v>
      </c>
      <c r="W173" s="32">
        <v>0</v>
      </c>
      <c r="X173" s="32">
        <v>0</v>
      </c>
      <c r="Y173" s="32">
        <v>0</v>
      </c>
      <c r="Z173" s="32">
        <v>0</v>
      </c>
      <c r="AA173" s="32">
        <v>0</v>
      </c>
      <c r="AB173" s="32">
        <v>0</v>
      </c>
      <c r="AC173" s="32">
        <v>0</v>
      </c>
      <c r="AD173" s="32">
        <v>0</v>
      </c>
      <c r="AE173" s="32">
        <v>0</v>
      </c>
      <c r="AF173" s="32">
        <v>0</v>
      </c>
      <c r="AG173" s="32">
        <v>0</v>
      </c>
      <c r="AH173" s="32">
        <v>0</v>
      </c>
      <c r="AI173" s="32">
        <v>0</v>
      </c>
      <c r="AJ173" s="32">
        <v>0</v>
      </c>
      <c r="AK173" s="32">
        <v>0</v>
      </c>
      <c r="AL173" s="32">
        <v>0</v>
      </c>
      <c r="AM173" s="32">
        <v>0</v>
      </c>
      <c r="AN173" s="32">
        <v>440</v>
      </c>
      <c r="AO173" s="32">
        <v>0</v>
      </c>
      <c r="AP173" s="32">
        <v>0</v>
      </c>
      <c r="AQ173" s="32">
        <v>0</v>
      </c>
      <c r="AR173" s="32">
        <v>0</v>
      </c>
      <c r="AS173" s="32">
        <v>0</v>
      </c>
      <c r="AT173" s="32">
        <v>0</v>
      </c>
      <c r="AU173" s="32">
        <v>439</v>
      </c>
      <c r="AV173" s="32">
        <v>0</v>
      </c>
      <c r="AW173" s="32">
        <v>0</v>
      </c>
      <c r="AX173" s="32">
        <v>0</v>
      </c>
      <c r="AY173" s="32">
        <v>0</v>
      </c>
      <c r="AZ173" s="32">
        <v>0</v>
      </c>
      <c r="BA173" s="32">
        <v>0</v>
      </c>
      <c r="BB173" s="32">
        <v>0</v>
      </c>
      <c r="BC173" s="32">
        <v>0</v>
      </c>
      <c r="BD173" s="32">
        <v>0</v>
      </c>
      <c r="BE173" s="32">
        <v>0</v>
      </c>
      <c r="BF173" s="32">
        <v>0</v>
      </c>
      <c r="BG173" s="32">
        <v>0</v>
      </c>
      <c r="BH173" s="32">
        <v>0</v>
      </c>
      <c r="BI173" s="32">
        <v>0</v>
      </c>
      <c r="BJ173" s="32">
        <v>0</v>
      </c>
      <c r="BK173" s="32">
        <v>0</v>
      </c>
      <c r="BL173" s="32">
        <v>0</v>
      </c>
      <c r="BM173" s="32">
        <v>0</v>
      </c>
      <c r="BN173" s="32">
        <v>0</v>
      </c>
      <c r="BO173" s="32">
        <v>0</v>
      </c>
      <c r="BP173" s="32">
        <v>0</v>
      </c>
      <c r="BQ173" s="32">
        <v>0</v>
      </c>
      <c r="BR173" s="32">
        <v>0</v>
      </c>
      <c r="BS173" s="32">
        <v>0</v>
      </c>
      <c r="BT173" s="32">
        <v>0</v>
      </c>
      <c r="BU173" s="32">
        <v>0</v>
      </c>
      <c r="BV173" s="33">
        <v>0</v>
      </c>
    </row>
    <row r="174" spans="1:74" ht="14.1" customHeight="1" x14ac:dyDescent="0.25">
      <c r="A174" s="23">
        <f t="shared" si="18"/>
        <v>161</v>
      </c>
      <c r="B174" s="45" t="s">
        <v>148</v>
      </c>
      <c r="C174" s="35">
        <v>13050</v>
      </c>
      <c r="D174" s="156" t="s">
        <v>44</v>
      </c>
      <c r="E174" s="27">
        <f t="shared" si="19"/>
        <v>0</v>
      </c>
      <c r="F174" s="27" t="e">
        <f>VLOOKUP(E174,Tab!$A$2:$B$255,2,TRUE)</f>
        <v>#N/A</v>
      </c>
      <c r="G174" s="28">
        <f t="shared" si="20"/>
        <v>440</v>
      </c>
      <c r="H174" s="28">
        <f t="shared" si="21"/>
        <v>432</v>
      </c>
      <c r="I174" s="28">
        <f t="shared" si="22"/>
        <v>0</v>
      </c>
      <c r="J174" s="28">
        <f t="shared" si="23"/>
        <v>0</v>
      </c>
      <c r="K174" s="28">
        <f t="shared" si="24"/>
        <v>0</v>
      </c>
      <c r="L174" s="29">
        <f t="shared" si="25"/>
        <v>872</v>
      </c>
      <c r="M174" s="30">
        <f t="shared" si="26"/>
        <v>174.4</v>
      </c>
      <c r="N174" s="31"/>
      <c r="O174" s="32">
        <v>0</v>
      </c>
      <c r="P174" s="32">
        <v>0</v>
      </c>
      <c r="Q174" s="32">
        <v>0</v>
      </c>
      <c r="R174" s="32">
        <v>0</v>
      </c>
      <c r="S174" s="32">
        <v>0</v>
      </c>
      <c r="T174" s="32">
        <v>0</v>
      </c>
      <c r="U174" s="32">
        <v>0</v>
      </c>
      <c r="V174" s="32">
        <v>0</v>
      </c>
      <c r="W174" s="32">
        <v>0</v>
      </c>
      <c r="X174" s="32">
        <v>0</v>
      </c>
      <c r="Y174" s="32">
        <v>0</v>
      </c>
      <c r="Z174" s="32">
        <v>0</v>
      </c>
      <c r="AA174" s="32">
        <v>0</v>
      </c>
      <c r="AB174" s="32">
        <v>0</v>
      </c>
      <c r="AC174" s="32">
        <v>0</v>
      </c>
      <c r="AD174" s="32">
        <v>0</v>
      </c>
      <c r="AE174" s="32">
        <v>0</v>
      </c>
      <c r="AF174" s="32">
        <v>0</v>
      </c>
      <c r="AG174" s="32">
        <v>0</v>
      </c>
      <c r="AH174" s="32">
        <v>0</v>
      </c>
      <c r="AI174" s="32">
        <v>0</v>
      </c>
      <c r="AJ174" s="32">
        <v>0</v>
      </c>
      <c r="AK174" s="32">
        <v>0</v>
      </c>
      <c r="AL174" s="32">
        <v>0</v>
      </c>
      <c r="AM174" s="32">
        <v>0</v>
      </c>
      <c r="AN174" s="32">
        <v>0</v>
      </c>
      <c r="AO174" s="32">
        <v>0</v>
      </c>
      <c r="AP174" s="32">
        <v>0</v>
      </c>
      <c r="AQ174" s="32">
        <v>0</v>
      </c>
      <c r="AR174" s="32">
        <v>0</v>
      </c>
      <c r="AS174" s="32">
        <v>0</v>
      </c>
      <c r="AT174" s="32">
        <v>0</v>
      </c>
      <c r="AU174" s="32">
        <v>0</v>
      </c>
      <c r="AV174" s="32">
        <v>0</v>
      </c>
      <c r="AW174" s="32">
        <v>0</v>
      </c>
      <c r="AX174" s="32">
        <v>0</v>
      </c>
      <c r="AY174" s="32">
        <v>0</v>
      </c>
      <c r="AZ174" s="32">
        <v>0</v>
      </c>
      <c r="BA174" s="32">
        <v>0</v>
      </c>
      <c r="BB174" s="32">
        <v>0</v>
      </c>
      <c r="BC174" s="32">
        <v>0</v>
      </c>
      <c r="BD174" s="32">
        <v>0</v>
      </c>
      <c r="BE174" s="32">
        <v>0</v>
      </c>
      <c r="BF174" s="32">
        <v>0</v>
      </c>
      <c r="BG174" s="32">
        <v>0</v>
      </c>
      <c r="BH174" s="32">
        <v>0</v>
      </c>
      <c r="BI174" s="32">
        <v>0</v>
      </c>
      <c r="BJ174" s="32">
        <v>0</v>
      </c>
      <c r="BK174" s="32">
        <v>0</v>
      </c>
      <c r="BL174" s="32">
        <v>432</v>
      </c>
      <c r="BM174" s="32">
        <v>0</v>
      </c>
      <c r="BN174" s="32">
        <v>0</v>
      </c>
      <c r="BO174" s="32">
        <v>0</v>
      </c>
      <c r="BP174" s="32">
        <v>0</v>
      </c>
      <c r="BQ174" s="32">
        <v>0</v>
      </c>
      <c r="BR174" s="32">
        <v>0</v>
      </c>
      <c r="BS174" s="32">
        <v>0</v>
      </c>
      <c r="BT174" s="32">
        <v>440</v>
      </c>
      <c r="BU174" s="32">
        <v>0</v>
      </c>
      <c r="BV174" s="33">
        <v>0</v>
      </c>
    </row>
    <row r="175" spans="1:74" ht="14.1" customHeight="1" x14ac:dyDescent="0.25">
      <c r="A175" s="23">
        <f t="shared" si="18"/>
        <v>162</v>
      </c>
      <c r="B175" s="43" t="s">
        <v>371</v>
      </c>
      <c r="C175" s="35">
        <v>14441</v>
      </c>
      <c r="D175" s="40" t="s">
        <v>372</v>
      </c>
      <c r="E175" s="27">
        <f t="shared" si="19"/>
        <v>449</v>
      </c>
      <c r="F175" s="27" t="e">
        <f>VLOOKUP(E175,Tab!$A$2:$B$255,2,TRUE)</f>
        <v>#N/A</v>
      </c>
      <c r="G175" s="28">
        <f t="shared" si="20"/>
        <v>449</v>
      </c>
      <c r="H175" s="28">
        <f t="shared" si="21"/>
        <v>420</v>
      </c>
      <c r="I175" s="28">
        <f t="shared" si="22"/>
        <v>0</v>
      </c>
      <c r="J175" s="28">
        <f t="shared" si="23"/>
        <v>0</v>
      </c>
      <c r="K175" s="28">
        <f t="shared" si="24"/>
        <v>0</v>
      </c>
      <c r="L175" s="29">
        <f t="shared" si="25"/>
        <v>869</v>
      </c>
      <c r="M175" s="30">
        <f t="shared" si="26"/>
        <v>173.8</v>
      </c>
      <c r="N175" s="31"/>
      <c r="O175" s="32">
        <v>0</v>
      </c>
      <c r="P175" s="32">
        <v>0</v>
      </c>
      <c r="Q175" s="32">
        <v>0</v>
      </c>
      <c r="R175" s="32">
        <v>0</v>
      </c>
      <c r="S175" s="32">
        <v>0</v>
      </c>
      <c r="T175" s="32">
        <v>0</v>
      </c>
      <c r="U175" s="32">
        <v>0</v>
      </c>
      <c r="V175" s="32">
        <v>0</v>
      </c>
      <c r="W175" s="32">
        <v>0</v>
      </c>
      <c r="X175" s="32">
        <v>0</v>
      </c>
      <c r="Y175" s="32">
        <v>0</v>
      </c>
      <c r="Z175" s="32">
        <v>0</v>
      </c>
      <c r="AA175" s="32">
        <v>0</v>
      </c>
      <c r="AB175" s="32">
        <v>0</v>
      </c>
      <c r="AC175" s="32">
        <v>0</v>
      </c>
      <c r="AD175" s="32">
        <v>0</v>
      </c>
      <c r="AE175" s="32">
        <v>0</v>
      </c>
      <c r="AF175" s="32">
        <v>0</v>
      </c>
      <c r="AG175" s="32">
        <v>0</v>
      </c>
      <c r="AH175" s="32">
        <v>0</v>
      </c>
      <c r="AI175" s="32">
        <v>0</v>
      </c>
      <c r="AJ175" s="32">
        <v>0</v>
      </c>
      <c r="AK175" s="32">
        <v>0</v>
      </c>
      <c r="AL175" s="32">
        <v>0</v>
      </c>
      <c r="AM175" s="32">
        <v>0</v>
      </c>
      <c r="AN175" s="32">
        <v>0</v>
      </c>
      <c r="AO175" s="32">
        <v>0</v>
      </c>
      <c r="AP175" s="32">
        <v>0</v>
      </c>
      <c r="AQ175" s="32">
        <v>0</v>
      </c>
      <c r="AR175" s="32">
        <v>0</v>
      </c>
      <c r="AS175" s="32">
        <v>0</v>
      </c>
      <c r="AT175" s="32">
        <v>449</v>
      </c>
      <c r="AU175" s="32">
        <v>0</v>
      </c>
      <c r="AV175" s="32">
        <v>0</v>
      </c>
      <c r="AW175" s="32">
        <v>0</v>
      </c>
      <c r="AX175" s="32">
        <v>0</v>
      </c>
      <c r="AY175" s="32">
        <v>0</v>
      </c>
      <c r="AZ175" s="32">
        <v>0</v>
      </c>
      <c r="BA175" s="32">
        <v>0</v>
      </c>
      <c r="BB175" s="32">
        <v>420</v>
      </c>
      <c r="BC175" s="32">
        <v>0</v>
      </c>
      <c r="BD175" s="32">
        <v>0</v>
      </c>
      <c r="BE175" s="32">
        <v>0</v>
      </c>
      <c r="BF175" s="32">
        <v>0</v>
      </c>
      <c r="BG175" s="32">
        <v>0</v>
      </c>
      <c r="BH175" s="32">
        <v>0</v>
      </c>
      <c r="BI175" s="32">
        <v>0</v>
      </c>
      <c r="BJ175" s="32">
        <v>0</v>
      </c>
      <c r="BK175" s="32">
        <v>0</v>
      </c>
      <c r="BL175" s="32">
        <v>0</v>
      </c>
      <c r="BM175" s="32">
        <v>0</v>
      </c>
      <c r="BN175" s="32">
        <v>0</v>
      </c>
      <c r="BO175" s="32">
        <v>0</v>
      </c>
      <c r="BP175" s="32">
        <v>0</v>
      </c>
      <c r="BQ175" s="32">
        <v>0</v>
      </c>
      <c r="BR175" s="32">
        <v>0</v>
      </c>
      <c r="BS175" s="32">
        <v>0</v>
      </c>
      <c r="BT175" s="32">
        <v>0</v>
      </c>
      <c r="BU175" s="32">
        <v>0</v>
      </c>
      <c r="BV175" s="33">
        <v>0</v>
      </c>
    </row>
    <row r="176" spans="1:74" ht="14.1" customHeight="1" x14ac:dyDescent="0.25">
      <c r="A176" s="23">
        <f t="shared" si="18"/>
        <v>163</v>
      </c>
      <c r="B176" s="41" t="s">
        <v>321</v>
      </c>
      <c r="C176" s="35">
        <v>10672</v>
      </c>
      <c r="D176" s="42" t="s">
        <v>139</v>
      </c>
      <c r="E176" s="27">
        <f t="shared" si="19"/>
        <v>439</v>
      </c>
      <c r="F176" s="27" t="e">
        <f>VLOOKUP(E176,Tab!$A$2:$B$255,2,TRUE)</f>
        <v>#N/A</v>
      </c>
      <c r="G176" s="28">
        <f t="shared" si="20"/>
        <v>439</v>
      </c>
      <c r="H176" s="28">
        <f t="shared" si="21"/>
        <v>419</v>
      </c>
      <c r="I176" s="28">
        <f t="shared" si="22"/>
        <v>0</v>
      </c>
      <c r="J176" s="28">
        <f t="shared" si="23"/>
        <v>0</v>
      </c>
      <c r="K176" s="28">
        <f t="shared" si="24"/>
        <v>0</v>
      </c>
      <c r="L176" s="29">
        <f t="shared" si="25"/>
        <v>858</v>
      </c>
      <c r="M176" s="30">
        <f t="shared" si="26"/>
        <v>171.6</v>
      </c>
      <c r="N176" s="31"/>
      <c r="O176" s="32">
        <v>0</v>
      </c>
      <c r="P176" s="32">
        <v>0</v>
      </c>
      <c r="Q176" s="32">
        <v>0</v>
      </c>
      <c r="R176" s="32">
        <v>0</v>
      </c>
      <c r="S176" s="32">
        <v>0</v>
      </c>
      <c r="T176" s="32">
        <v>0</v>
      </c>
      <c r="U176" s="32">
        <v>0</v>
      </c>
      <c r="V176" s="32">
        <v>0</v>
      </c>
      <c r="W176" s="32">
        <v>0</v>
      </c>
      <c r="X176" s="32">
        <v>0</v>
      </c>
      <c r="Y176" s="32">
        <v>0</v>
      </c>
      <c r="Z176" s="32">
        <v>0</v>
      </c>
      <c r="AA176" s="32">
        <v>0</v>
      </c>
      <c r="AB176" s="32">
        <v>0</v>
      </c>
      <c r="AC176" s="32">
        <v>0</v>
      </c>
      <c r="AD176" s="32">
        <v>0</v>
      </c>
      <c r="AE176" s="32">
        <v>0</v>
      </c>
      <c r="AF176" s="32">
        <v>0</v>
      </c>
      <c r="AG176" s="32">
        <v>0</v>
      </c>
      <c r="AH176" s="32">
        <v>0</v>
      </c>
      <c r="AI176" s="32">
        <v>0</v>
      </c>
      <c r="AJ176" s="32">
        <v>0</v>
      </c>
      <c r="AK176" s="32">
        <v>0</v>
      </c>
      <c r="AL176" s="32">
        <v>0</v>
      </c>
      <c r="AM176" s="32">
        <v>0</v>
      </c>
      <c r="AN176" s="32">
        <v>439</v>
      </c>
      <c r="AO176" s="32">
        <v>0</v>
      </c>
      <c r="AP176" s="32">
        <v>0</v>
      </c>
      <c r="AQ176" s="32">
        <v>0</v>
      </c>
      <c r="AR176" s="32">
        <v>0</v>
      </c>
      <c r="AS176" s="32">
        <v>0</v>
      </c>
      <c r="AT176" s="32">
        <v>0</v>
      </c>
      <c r="AU176" s="32">
        <v>419</v>
      </c>
      <c r="AV176" s="32">
        <v>0</v>
      </c>
      <c r="AW176" s="32">
        <v>0</v>
      </c>
      <c r="AX176" s="32">
        <v>0</v>
      </c>
      <c r="AY176" s="32">
        <v>0</v>
      </c>
      <c r="AZ176" s="32">
        <v>0</v>
      </c>
      <c r="BA176" s="32">
        <v>0</v>
      </c>
      <c r="BB176" s="32">
        <v>0</v>
      </c>
      <c r="BC176" s="32">
        <v>0</v>
      </c>
      <c r="BD176" s="32">
        <v>0</v>
      </c>
      <c r="BE176" s="32">
        <v>0</v>
      </c>
      <c r="BF176" s="32">
        <v>0</v>
      </c>
      <c r="BG176" s="32">
        <v>0</v>
      </c>
      <c r="BH176" s="32">
        <v>0</v>
      </c>
      <c r="BI176" s="32">
        <v>0</v>
      </c>
      <c r="BJ176" s="32">
        <v>0</v>
      </c>
      <c r="BK176" s="32">
        <v>0</v>
      </c>
      <c r="BL176" s="32">
        <v>0</v>
      </c>
      <c r="BM176" s="32">
        <v>0</v>
      </c>
      <c r="BN176" s="32">
        <v>0</v>
      </c>
      <c r="BO176" s="32">
        <v>0</v>
      </c>
      <c r="BP176" s="32">
        <v>0</v>
      </c>
      <c r="BQ176" s="32">
        <v>0</v>
      </c>
      <c r="BR176" s="32">
        <v>0</v>
      </c>
      <c r="BS176" s="32">
        <v>0</v>
      </c>
      <c r="BT176" s="32">
        <v>0</v>
      </c>
      <c r="BU176" s="32">
        <v>0</v>
      </c>
      <c r="BV176" s="33">
        <v>0</v>
      </c>
    </row>
    <row r="177" spans="1:74" ht="14.1" customHeight="1" x14ac:dyDescent="0.25">
      <c r="A177" s="23">
        <f t="shared" si="18"/>
        <v>164</v>
      </c>
      <c r="B177" s="155" t="s">
        <v>459</v>
      </c>
      <c r="C177" s="35">
        <v>13717</v>
      </c>
      <c r="D177" s="154" t="s">
        <v>108</v>
      </c>
      <c r="E177" s="27">
        <f t="shared" si="19"/>
        <v>481</v>
      </c>
      <c r="F177" s="27" t="e">
        <f>VLOOKUP(E177,Tab!$A$2:$B$255,2,TRUE)</f>
        <v>#N/A</v>
      </c>
      <c r="G177" s="28">
        <f t="shared" si="20"/>
        <v>481</v>
      </c>
      <c r="H177" s="28">
        <f t="shared" si="21"/>
        <v>370</v>
      </c>
      <c r="I177" s="28">
        <f t="shared" si="22"/>
        <v>0</v>
      </c>
      <c r="J177" s="28">
        <f t="shared" si="23"/>
        <v>0</v>
      </c>
      <c r="K177" s="28">
        <f t="shared" si="24"/>
        <v>0</v>
      </c>
      <c r="L177" s="29">
        <f t="shared" si="25"/>
        <v>851</v>
      </c>
      <c r="M177" s="30">
        <f t="shared" si="26"/>
        <v>170.2</v>
      </c>
      <c r="N177" s="31"/>
      <c r="O177" s="32">
        <v>0</v>
      </c>
      <c r="P177" s="32">
        <v>0</v>
      </c>
      <c r="Q177" s="32">
        <v>0</v>
      </c>
      <c r="R177" s="32">
        <v>0</v>
      </c>
      <c r="S177" s="32">
        <v>0</v>
      </c>
      <c r="T177" s="32">
        <v>0</v>
      </c>
      <c r="U177" s="32">
        <v>481</v>
      </c>
      <c r="V177" s="32">
        <v>0</v>
      </c>
      <c r="W177" s="32">
        <v>0</v>
      </c>
      <c r="X177" s="32">
        <v>0</v>
      </c>
      <c r="Y177" s="32">
        <v>0</v>
      </c>
      <c r="Z177" s="32">
        <v>0</v>
      </c>
      <c r="AA177" s="32">
        <v>0</v>
      </c>
      <c r="AB177" s="32">
        <v>0</v>
      </c>
      <c r="AC177" s="32">
        <v>0</v>
      </c>
      <c r="AD177" s="32">
        <v>0</v>
      </c>
      <c r="AE177" s="32">
        <v>0</v>
      </c>
      <c r="AF177" s="32">
        <v>0</v>
      </c>
      <c r="AG177" s="32">
        <v>0</v>
      </c>
      <c r="AH177" s="32">
        <v>0</v>
      </c>
      <c r="AI177" s="32">
        <v>0</v>
      </c>
      <c r="AJ177" s="32">
        <v>0</v>
      </c>
      <c r="AK177" s="32">
        <v>0</v>
      </c>
      <c r="AL177" s="32">
        <v>0</v>
      </c>
      <c r="AM177" s="32">
        <v>0</v>
      </c>
      <c r="AN177" s="32">
        <v>0</v>
      </c>
      <c r="AO177" s="32">
        <v>0</v>
      </c>
      <c r="AP177" s="32">
        <v>0</v>
      </c>
      <c r="AQ177" s="32">
        <v>370</v>
      </c>
      <c r="AR177" s="32">
        <v>0</v>
      </c>
      <c r="AS177" s="32">
        <v>0</v>
      </c>
      <c r="AT177" s="32">
        <v>0</v>
      </c>
      <c r="AU177" s="32">
        <v>0</v>
      </c>
      <c r="AV177" s="32">
        <v>0</v>
      </c>
      <c r="AW177" s="32">
        <v>0</v>
      </c>
      <c r="AX177" s="32">
        <v>0</v>
      </c>
      <c r="AY177" s="32">
        <v>0</v>
      </c>
      <c r="AZ177" s="32">
        <v>0</v>
      </c>
      <c r="BA177" s="32">
        <v>0</v>
      </c>
      <c r="BB177" s="32">
        <v>0</v>
      </c>
      <c r="BC177" s="32">
        <v>0</v>
      </c>
      <c r="BD177" s="32">
        <v>0</v>
      </c>
      <c r="BE177" s="32">
        <v>0</v>
      </c>
      <c r="BF177" s="32">
        <v>0</v>
      </c>
      <c r="BG177" s="32">
        <v>0</v>
      </c>
      <c r="BH177" s="32">
        <v>0</v>
      </c>
      <c r="BI177" s="32">
        <v>0</v>
      </c>
      <c r="BJ177" s="32">
        <v>0</v>
      </c>
      <c r="BK177" s="32">
        <v>0</v>
      </c>
      <c r="BL177" s="32">
        <v>0</v>
      </c>
      <c r="BM177" s="32">
        <v>0</v>
      </c>
      <c r="BN177" s="32">
        <v>0</v>
      </c>
      <c r="BO177" s="32">
        <v>0</v>
      </c>
      <c r="BP177" s="32">
        <v>0</v>
      </c>
      <c r="BQ177" s="32">
        <v>0</v>
      </c>
      <c r="BR177" s="32">
        <v>0</v>
      </c>
      <c r="BS177" s="32">
        <v>0</v>
      </c>
      <c r="BT177" s="32">
        <v>0</v>
      </c>
      <c r="BU177" s="32">
        <v>0</v>
      </c>
      <c r="BV177" s="33">
        <v>0</v>
      </c>
    </row>
    <row r="178" spans="1:74" ht="14.1" customHeight="1" x14ac:dyDescent="0.25">
      <c r="A178" s="23">
        <f t="shared" si="18"/>
        <v>165</v>
      </c>
      <c r="B178" s="41" t="s">
        <v>588</v>
      </c>
      <c r="C178" s="35">
        <v>12791</v>
      </c>
      <c r="D178" s="42" t="s">
        <v>271</v>
      </c>
      <c r="E178" s="27">
        <f t="shared" si="19"/>
        <v>471</v>
      </c>
      <c r="F178" s="27" t="e">
        <f>VLOOKUP(E178,Tab!$A$2:$B$255,2,TRUE)</f>
        <v>#N/A</v>
      </c>
      <c r="G178" s="28">
        <f t="shared" si="20"/>
        <v>471</v>
      </c>
      <c r="H178" s="28">
        <f t="shared" si="21"/>
        <v>372</v>
      </c>
      <c r="I178" s="28">
        <f t="shared" si="22"/>
        <v>0</v>
      </c>
      <c r="J178" s="28">
        <f t="shared" si="23"/>
        <v>0</v>
      </c>
      <c r="K178" s="28">
        <f t="shared" si="24"/>
        <v>0</v>
      </c>
      <c r="L178" s="29">
        <f t="shared" si="25"/>
        <v>843</v>
      </c>
      <c r="M178" s="30">
        <f t="shared" si="26"/>
        <v>168.6</v>
      </c>
      <c r="N178" s="31"/>
      <c r="O178" s="32">
        <v>0</v>
      </c>
      <c r="P178" s="32">
        <v>471</v>
      </c>
      <c r="Q178" s="32">
        <v>0</v>
      </c>
      <c r="R178" s="32">
        <v>0</v>
      </c>
      <c r="S178" s="32">
        <v>0</v>
      </c>
      <c r="T178" s="32">
        <v>0</v>
      </c>
      <c r="U178" s="32">
        <v>372</v>
      </c>
      <c r="V178" s="32">
        <v>0</v>
      </c>
      <c r="W178" s="32">
        <v>0</v>
      </c>
      <c r="X178" s="32">
        <v>0</v>
      </c>
      <c r="Y178" s="32">
        <v>0</v>
      </c>
      <c r="Z178" s="32">
        <v>0</v>
      </c>
      <c r="AA178" s="32">
        <v>0</v>
      </c>
      <c r="AB178" s="32">
        <v>0</v>
      </c>
      <c r="AC178" s="32">
        <v>0</v>
      </c>
      <c r="AD178" s="32">
        <v>0</v>
      </c>
      <c r="AE178" s="32">
        <v>0</v>
      </c>
      <c r="AF178" s="32">
        <v>0</v>
      </c>
      <c r="AG178" s="32">
        <v>0</v>
      </c>
      <c r="AH178" s="32">
        <v>0</v>
      </c>
      <c r="AI178" s="32">
        <v>0</v>
      </c>
      <c r="AJ178" s="32">
        <v>0</v>
      </c>
      <c r="AK178" s="32">
        <v>0</v>
      </c>
      <c r="AL178" s="32">
        <v>0</v>
      </c>
      <c r="AM178" s="32">
        <v>0</v>
      </c>
      <c r="AN178" s="32">
        <v>0</v>
      </c>
      <c r="AO178" s="32">
        <v>0</v>
      </c>
      <c r="AP178" s="32">
        <v>0</v>
      </c>
      <c r="AQ178" s="32">
        <v>0</v>
      </c>
      <c r="AR178" s="32">
        <v>0</v>
      </c>
      <c r="AS178" s="32">
        <v>0</v>
      </c>
      <c r="AT178" s="32">
        <v>0</v>
      </c>
      <c r="AU178" s="32">
        <v>0</v>
      </c>
      <c r="AV178" s="32">
        <v>0</v>
      </c>
      <c r="AW178" s="32">
        <v>0</v>
      </c>
      <c r="AX178" s="32">
        <v>0</v>
      </c>
      <c r="AY178" s="32">
        <v>0</v>
      </c>
      <c r="AZ178" s="32">
        <v>0</v>
      </c>
      <c r="BA178" s="32">
        <v>0</v>
      </c>
      <c r="BB178" s="32">
        <v>0</v>
      </c>
      <c r="BC178" s="32">
        <v>0</v>
      </c>
      <c r="BD178" s="32">
        <v>0</v>
      </c>
      <c r="BE178" s="32">
        <v>0</v>
      </c>
      <c r="BF178" s="32">
        <v>0</v>
      </c>
      <c r="BG178" s="32">
        <v>0</v>
      </c>
      <c r="BH178" s="32">
        <v>0</v>
      </c>
      <c r="BI178" s="32">
        <v>0</v>
      </c>
      <c r="BJ178" s="32">
        <v>0</v>
      </c>
      <c r="BK178" s="32">
        <v>0</v>
      </c>
      <c r="BL178" s="32">
        <v>0</v>
      </c>
      <c r="BM178" s="32">
        <v>0</v>
      </c>
      <c r="BN178" s="32">
        <v>0</v>
      </c>
      <c r="BO178" s="32">
        <v>0</v>
      </c>
      <c r="BP178" s="32">
        <v>0</v>
      </c>
      <c r="BQ178" s="32">
        <v>0</v>
      </c>
      <c r="BR178" s="32">
        <v>0</v>
      </c>
      <c r="BS178" s="32">
        <v>0</v>
      </c>
      <c r="BT178" s="32">
        <v>0</v>
      </c>
      <c r="BU178" s="32">
        <v>0</v>
      </c>
      <c r="BV178" s="33">
        <v>0</v>
      </c>
    </row>
    <row r="179" spans="1:74" ht="14.1" customHeight="1" x14ac:dyDescent="0.25">
      <c r="A179" s="23">
        <f t="shared" si="18"/>
        <v>166</v>
      </c>
      <c r="B179" s="41" t="s">
        <v>433</v>
      </c>
      <c r="C179" s="35">
        <v>13629</v>
      </c>
      <c r="D179" s="42" t="s">
        <v>358</v>
      </c>
      <c r="E179" s="27">
        <f t="shared" si="19"/>
        <v>422</v>
      </c>
      <c r="F179" s="27" t="e">
        <f>VLOOKUP(E179,Tab!$A$2:$B$255,2,TRUE)</f>
        <v>#N/A</v>
      </c>
      <c r="G179" s="28">
        <f t="shared" si="20"/>
        <v>422</v>
      </c>
      <c r="H179" s="28">
        <f t="shared" si="21"/>
        <v>418</v>
      </c>
      <c r="I179" s="28">
        <f t="shared" si="22"/>
        <v>0</v>
      </c>
      <c r="J179" s="28">
        <f t="shared" si="23"/>
        <v>0</v>
      </c>
      <c r="K179" s="28">
        <f t="shared" si="24"/>
        <v>0</v>
      </c>
      <c r="L179" s="29">
        <f t="shared" si="25"/>
        <v>840</v>
      </c>
      <c r="M179" s="30">
        <f t="shared" si="26"/>
        <v>168</v>
      </c>
      <c r="N179" s="31"/>
      <c r="O179" s="32">
        <v>0</v>
      </c>
      <c r="P179" s="32">
        <v>0</v>
      </c>
      <c r="Q179" s="32">
        <v>418</v>
      </c>
      <c r="R179" s="32">
        <v>0</v>
      </c>
      <c r="S179" s="32">
        <v>0</v>
      </c>
      <c r="T179" s="32">
        <v>0</v>
      </c>
      <c r="U179" s="32">
        <v>0</v>
      </c>
      <c r="V179" s="32">
        <v>0</v>
      </c>
      <c r="W179" s="32">
        <v>0</v>
      </c>
      <c r="X179" s="32">
        <v>0</v>
      </c>
      <c r="Y179" s="32">
        <v>0</v>
      </c>
      <c r="Z179" s="32">
        <v>0</v>
      </c>
      <c r="AA179" s="32">
        <v>422</v>
      </c>
      <c r="AB179" s="32">
        <v>0</v>
      </c>
      <c r="AC179" s="32">
        <v>0</v>
      </c>
      <c r="AD179" s="32">
        <v>0</v>
      </c>
      <c r="AE179" s="32">
        <v>0</v>
      </c>
      <c r="AF179" s="32">
        <v>0</v>
      </c>
      <c r="AG179" s="32">
        <v>0</v>
      </c>
      <c r="AH179" s="32">
        <v>0</v>
      </c>
      <c r="AI179" s="32">
        <v>0</v>
      </c>
      <c r="AJ179" s="32">
        <v>0</v>
      </c>
      <c r="AK179" s="32">
        <v>0</v>
      </c>
      <c r="AL179" s="32">
        <v>0</v>
      </c>
      <c r="AM179" s="32">
        <v>0</v>
      </c>
      <c r="AN179" s="32">
        <v>0</v>
      </c>
      <c r="AO179" s="32">
        <v>0</v>
      </c>
      <c r="AP179" s="32">
        <v>0</v>
      </c>
      <c r="AQ179" s="32">
        <v>0</v>
      </c>
      <c r="AR179" s="32">
        <v>0</v>
      </c>
      <c r="AS179" s="32">
        <v>0</v>
      </c>
      <c r="AT179" s="32">
        <v>0</v>
      </c>
      <c r="AU179" s="32">
        <v>0</v>
      </c>
      <c r="AV179" s="32">
        <v>0</v>
      </c>
      <c r="AW179" s="32">
        <v>0</v>
      </c>
      <c r="AX179" s="32">
        <v>0</v>
      </c>
      <c r="AY179" s="32">
        <v>0</v>
      </c>
      <c r="AZ179" s="32">
        <v>0</v>
      </c>
      <c r="BA179" s="32">
        <v>0</v>
      </c>
      <c r="BB179" s="32">
        <v>0</v>
      </c>
      <c r="BC179" s="32">
        <v>0</v>
      </c>
      <c r="BD179" s="32">
        <v>0</v>
      </c>
      <c r="BE179" s="32">
        <v>0</v>
      </c>
      <c r="BF179" s="32">
        <v>0</v>
      </c>
      <c r="BG179" s="32">
        <v>0</v>
      </c>
      <c r="BH179" s="32">
        <v>0</v>
      </c>
      <c r="BI179" s="32">
        <v>0</v>
      </c>
      <c r="BJ179" s="32">
        <v>0</v>
      </c>
      <c r="BK179" s="32">
        <v>0</v>
      </c>
      <c r="BL179" s="32">
        <v>0</v>
      </c>
      <c r="BM179" s="32">
        <v>0</v>
      </c>
      <c r="BN179" s="32">
        <v>0</v>
      </c>
      <c r="BO179" s="32">
        <v>0</v>
      </c>
      <c r="BP179" s="32">
        <v>0</v>
      </c>
      <c r="BQ179" s="32">
        <v>0</v>
      </c>
      <c r="BR179" s="32">
        <v>0</v>
      </c>
      <c r="BS179" s="32">
        <v>0</v>
      </c>
      <c r="BT179" s="32">
        <v>0</v>
      </c>
      <c r="BU179" s="32">
        <v>0</v>
      </c>
      <c r="BV179" s="33">
        <v>0</v>
      </c>
    </row>
    <row r="180" spans="1:74" ht="14.1" customHeight="1" x14ac:dyDescent="0.25">
      <c r="A180" s="23">
        <f t="shared" si="18"/>
        <v>167</v>
      </c>
      <c r="B180" s="41" t="s">
        <v>558</v>
      </c>
      <c r="C180" s="35">
        <v>14541</v>
      </c>
      <c r="D180" s="42" t="s">
        <v>26</v>
      </c>
      <c r="E180" s="27">
        <f t="shared" si="19"/>
        <v>411</v>
      </c>
      <c r="F180" s="27" t="e">
        <f>VLOOKUP(E180,Tab!$A$2:$B$255,2,TRUE)</f>
        <v>#N/A</v>
      </c>
      <c r="G180" s="28">
        <f t="shared" si="20"/>
        <v>411</v>
      </c>
      <c r="H180" s="28">
        <f t="shared" si="21"/>
        <v>356</v>
      </c>
      <c r="I180" s="28">
        <f t="shared" si="22"/>
        <v>0</v>
      </c>
      <c r="J180" s="28">
        <f t="shared" si="23"/>
        <v>0</v>
      </c>
      <c r="K180" s="28">
        <f t="shared" si="24"/>
        <v>0</v>
      </c>
      <c r="L180" s="29">
        <f t="shared" si="25"/>
        <v>767</v>
      </c>
      <c r="M180" s="30">
        <f t="shared" si="26"/>
        <v>153.4</v>
      </c>
      <c r="N180" s="31"/>
      <c r="O180" s="32">
        <v>0</v>
      </c>
      <c r="P180" s="32">
        <v>0</v>
      </c>
      <c r="Q180" s="32">
        <v>0</v>
      </c>
      <c r="R180" s="32">
        <v>0</v>
      </c>
      <c r="S180" s="32">
        <v>0</v>
      </c>
      <c r="T180" s="32">
        <v>0</v>
      </c>
      <c r="U180" s="32">
        <v>411</v>
      </c>
      <c r="V180" s="32">
        <v>0</v>
      </c>
      <c r="W180" s="32">
        <v>0</v>
      </c>
      <c r="X180" s="32">
        <v>0</v>
      </c>
      <c r="Y180" s="32">
        <v>0</v>
      </c>
      <c r="Z180" s="32">
        <v>0</v>
      </c>
      <c r="AA180" s="32">
        <v>0</v>
      </c>
      <c r="AB180" s="32">
        <v>0</v>
      </c>
      <c r="AC180" s="32">
        <v>356</v>
      </c>
      <c r="AD180" s="32">
        <v>0</v>
      </c>
      <c r="AE180" s="32">
        <v>0</v>
      </c>
      <c r="AF180" s="32">
        <v>0</v>
      </c>
      <c r="AG180" s="32">
        <v>0</v>
      </c>
      <c r="AH180" s="32">
        <v>0</v>
      </c>
      <c r="AI180" s="32">
        <v>0</v>
      </c>
      <c r="AJ180" s="32">
        <v>0</v>
      </c>
      <c r="AK180" s="32">
        <v>0</v>
      </c>
      <c r="AL180" s="32">
        <v>0</v>
      </c>
      <c r="AM180" s="32">
        <v>0</v>
      </c>
      <c r="AN180" s="32">
        <v>0</v>
      </c>
      <c r="AO180" s="32">
        <v>0</v>
      </c>
      <c r="AP180" s="32">
        <v>0</v>
      </c>
      <c r="AQ180" s="32">
        <v>0</v>
      </c>
      <c r="AR180" s="32">
        <v>0</v>
      </c>
      <c r="AS180" s="32">
        <v>0</v>
      </c>
      <c r="AT180" s="32">
        <v>0</v>
      </c>
      <c r="AU180" s="32">
        <v>0</v>
      </c>
      <c r="AV180" s="32">
        <v>0</v>
      </c>
      <c r="AW180" s="32">
        <v>0</v>
      </c>
      <c r="AX180" s="32">
        <v>0</v>
      </c>
      <c r="AY180" s="32">
        <v>0</v>
      </c>
      <c r="AZ180" s="32">
        <v>0</v>
      </c>
      <c r="BA180" s="32">
        <v>0</v>
      </c>
      <c r="BB180" s="32">
        <v>0</v>
      </c>
      <c r="BC180" s="32">
        <v>0</v>
      </c>
      <c r="BD180" s="32">
        <v>0</v>
      </c>
      <c r="BE180" s="32">
        <v>0</v>
      </c>
      <c r="BF180" s="32">
        <v>0</v>
      </c>
      <c r="BG180" s="32">
        <v>0</v>
      </c>
      <c r="BH180" s="32">
        <v>0</v>
      </c>
      <c r="BI180" s="32">
        <v>0</v>
      </c>
      <c r="BJ180" s="32">
        <v>0</v>
      </c>
      <c r="BK180" s="32">
        <v>0</v>
      </c>
      <c r="BL180" s="32">
        <v>0</v>
      </c>
      <c r="BM180" s="32">
        <v>0</v>
      </c>
      <c r="BN180" s="32">
        <v>0</v>
      </c>
      <c r="BO180" s="32">
        <v>0</v>
      </c>
      <c r="BP180" s="32">
        <v>0</v>
      </c>
      <c r="BQ180" s="32">
        <v>0</v>
      </c>
      <c r="BR180" s="32">
        <v>0</v>
      </c>
      <c r="BS180" s="32">
        <v>0</v>
      </c>
      <c r="BT180" s="32">
        <v>0</v>
      </c>
      <c r="BU180" s="32">
        <v>0</v>
      </c>
      <c r="BV180" s="33">
        <v>0</v>
      </c>
    </row>
    <row r="181" spans="1:74" ht="14.1" customHeight="1" x14ac:dyDescent="0.25">
      <c r="A181" s="23">
        <f t="shared" si="18"/>
        <v>168</v>
      </c>
      <c r="B181" s="45" t="s">
        <v>107</v>
      </c>
      <c r="C181" s="35">
        <v>8856</v>
      </c>
      <c r="D181" s="156" t="s">
        <v>108</v>
      </c>
      <c r="E181" s="27">
        <f t="shared" si="19"/>
        <v>294</v>
      </c>
      <c r="F181" s="27" t="e">
        <f>VLOOKUP(E181,Tab!$A$2:$B$255,2,TRUE)</f>
        <v>#N/A</v>
      </c>
      <c r="G181" s="28">
        <f t="shared" si="20"/>
        <v>387</v>
      </c>
      <c r="H181" s="28">
        <f t="shared" si="21"/>
        <v>294</v>
      </c>
      <c r="I181" s="28">
        <f t="shared" si="22"/>
        <v>0</v>
      </c>
      <c r="J181" s="28">
        <f t="shared" si="23"/>
        <v>0</v>
      </c>
      <c r="K181" s="28">
        <f t="shared" si="24"/>
        <v>0</v>
      </c>
      <c r="L181" s="29">
        <f t="shared" si="25"/>
        <v>681</v>
      </c>
      <c r="M181" s="30">
        <f t="shared" si="26"/>
        <v>136.19999999999999</v>
      </c>
      <c r="N181" s="31"/>
      <c r="O181" s="32">
        <v>0</v>
      </c>
      <c r="P181" s="32">
        <v>0</v>
      </c>
      <c r="Q181" s="32">
        <v>0</v>
      </c>
      <c r="R181" s="32">
        <v>0</v>
      </c>
      <c r="S181" s="32">
        <v>0</v>
      </c>
      <c r="T181" s="32">
        <v>0</v>
      </c>
      <c r="U181" s="32">
        <v>0</v>
      </c>
      <c r="V181" s="32">
        <v>0</v>
      </c>
      <c r="W181" s="32">
        <v>0</v>
      </c>
      <c r="X181" s="32">
        <v>0</v>
      </c>
      <c r="Y181" s="32">
        <v>0</v>
      </c>
      <c r="Z181" s="32">
        <v>0</v>
      </c>
      <c r="AA181" s="32">
        <v>0</v>
      </c>
      <c r="AB181" s="32">
        <v>0</v>
      </c>
      <c r="AC181" s="32">
        <v>294</v>
      </c>
      <c r="AD181" s="32">
        <v>0</v>
      </c>
      <c r="AE181" s="32">
        <v>0</v>
      </c>
      <c r="AF181" s="32">
        <v>0</v>
      </c>
      <c r="AG181" s="32">
        <v>0</v>
      </c>
      <c r="AH181" s="32">
        <v>0</v>
      </c>
      <c r="AI181" s="32">
        <v>0</v>
      </c>
      <c r="AJ181" s="32">
        <v>0</v>
      </c>
      <c r="AK181" s="32">
        <v>0</v>
      </c>
      <c r="AL181" s="32">
        <v>0</v>
      </c>
      <c r="AM181" s="32">
        <v>0</v>
      </c>
      <c r="AN181" s="32">
        <v>0</v>
      </c>
      <c r="AO181" s="32">
        <v>0</v>
      </c>
      <c r="AP181" s="32">
        <v>0</v>
      </c>
      <c r="AQ181" s="32">
        <v>0</v>
      </c>
      <c r="AR181" s="32">
        <v>0</v>
      </c>
      <c r="AS181" s="32">
        <v>0</v>
      </c>
      <c r="AT181" s="32">
        <v>0</v>
      </c>
      <c r="AU181" s="32">
        <v>0</v>
      </c>
      <c r="AV181" s="32">
        <v>0</v>
      </c>
      <c r="AW181" s="32">
        <v>0</v>
      </c>
      <c r="AX181" s="32">
        <v>0</v>
      </c>
      <c r="AY181" s="32">
        <v>0</v>
      </c>
      <c r="AZ181" s="32">
        <v>0</v>
      </c>
      <c r="BA181" s="32">
        <v>0</v>
      </c>
      <c r="BB181" s="32">
        <v>0</v>
      </c>
      <c r="BC181" s="32">
        <v>0</v>
      </c>
      <c r="BD181" s="32">
        <v>0</v>
      </c>
      <c r="BE181" s="32">
        <v>0</v>
      </c>
      <c r="BF181" s="32">
        <v>0</v>
      </c>
      <c r="BG181" s="32">
        <v>0</v>
      </c>
      <c r="BH181" s="32">
        <v>0</v>
      </c>
      <c r="BI181" s="32">
        <v>0</v>
      </c>
      <c r="BJ181" s="32">
        <v>0</v>
      </c>
      <c r="BK181" s="32">
        <v>0</v>
      </c>
      <c r="BL181" s="32">
        <v>0</v>
      </c>
      <c r="BM181" s="32">
        <v>0</v>
      </c>
      <c r="BN181" s="32">
        <v>0</v>
      </c>
      <c r="BO181" s="32">
        <v>0</v>
      </c>
      <c r="BP181" s="32">
        <v>0</v>
      </c>
      <c r="BQ181" s="32">
        <v>0</v>
      </c>
      <c r="BR181" s="32">
        <v>0</v>
      </c>
      <c r="BS181" s="32">
        <v>0</v>
      </c>
      <c r="BT181" s="32">
        <v>387</v>
      </c>
      <c r="BU181" s="32">
        <v>0</v>
      </c>
      <c r="BV181" s="33">
        <v>0</v>
      </c>
    </row>
    <row r="182" spans="1:74" ht="14.1" customHeight="1" x14ac:dyDescent="0.25">
      <c r="A182" s="23">
        <f t="shared" si="18"/>
        <v>169</v>
      </c>
      <c r="B182" s="41" t="s">
        <v>560</v>
      </c>
      <c r="C182" s="35">
        <v>1567</v>
      </c>
      <c r="D182" s="42" t="s">
        <v>81</v>
      </c>
      <c r="E182" s="27">
        <f t="shared" si="19"/>
        <v>360</v>
      </c>
      <c r="F182" s="27" t="e">
        <f>VLOOKUP(E182,Tab!$A$2:$B$255,2,TRUE)</f>
        <v>#N/A</v>
      </c>
      <c r="G182" s="28">
        <f t="shared" si="20"/>
        <v>360</v>
      </c>
      <c r="H182" s="28">
        <f t="shared" si="21"/>
        <v>233</v>
      </c>
      <c r="I182" s="28">
        <f t="shared" si="22"/>
        <v>0</v>
      </c>
      <c r="J182" s="28">
        <f t="shared" si="23"/>
        <v>0</v>
      </c>
      <c r="K182" s="28">
        <f t="shared" si="24"/>
        <v>0</v>
      </c>
      <c r="L182" s="29">
        <f t="shared" si="25"/>
        <v>593</v>
      </c>
      <c r="M182" s="30">
        <f t="shared" si="26"/>
        <v>118.6</v>
      </c>
      <c r="N182" s="31"/>
      <c r="O182" s="32">
        <v>0</v>
      </c>
      <c r="P182" s="32">
        <v>0</v>
      </c>
      <c r="Q182" s="32">
        <v>0</v>
      </c>
      <c r="R182" s="32">
        <v>0</v>
      </c>
      <c r="S182" s="32">
        <v>0</v>
      </c>
      <c r="T182" s="32">
        <v>0</v>
      </c>
      <c r="U182" s="32">
        <v>360</v>
      </c>
      <c r="V182" s="32">
        <v>0</v>
      </c>
      <c r="W182" s="32">
        <v>0</v>
      </c>
      <c r="X182" s="32">
        <v>0</v>
      </c>
      <c r="Y182" s="32">
        <v>0</v>
      </c>
      <c r="Z182" s="32">
        <v>0</v>
      </c>
      <c r="AA182" s="32">
        <v>0</v>
      </c>
      <c r="AB182" s="32">
        <v>0</v>
      </c>
      <c r="AC182" s="32">
        <v>233</v>
      </c>
      <c r="AD182" s="32">
        <v>0</v>
      </c>
      <c r="AE182" s="32">
        <v>0</v>
      </c>
      <c r="AF182" s="32">
        <v>0</v>
      </c>
      <c r="AG182" s="32">
        <v>0</v>
      </c>
      <c r="AH182" s="32">
        <v>0</v>
      </c>
      <c r="AI182" s="32">
        <v>0</v>
      </c>
      <c r="AJ182" s="32">
        <v>0</v>
      </c>
      <c r="AK182" s="32">
        <v>0</v>
      </c>
      <c r="AL182" s="32">
        <v>0</v>
      </c>
      <c r="AM182" s="32">
        <v>0</v>
      </c>
      <c r="AN182" s="32">
        <v>0</v>
      </c>
      <c r="AO182" s="32">
        <v>0</v>
      </c>
      <c r="AP182" s="32">
        <v>0</v>
      </c>
      <c r="AQ182" s="32">
        <v>0</v>
      </c>
      <c r="AR182" s="32">
        <v>0</v>
      </c>
      <c r="AS182" s="32">
        <v>0</v>
      </c>
      <c r="AT182" s="32">
        <v>0</v>
      </c>
      <c r="AU182" s="32">
        <v>0</v>
      </c>
      <c r="AV182" s="32">
        <v>0</v>
      </c>
      <c r="AW182" s="32">
        <v>0</v>
      </c>
      <c r="AX182" s="32">
        <v>0</v>
      </c>
      <c r="AY182" s="32">
        <v>0</v>
      </c>
      <c r="AZ182" s="32">
        <v>0</v>
      </c>
      <c r="BA182" s="32">
        <v>0</v>
      </c>
      <c r="BB182" s="32">
        <v>0</v>
      </c>
      <c r="BC182" s="32">
        <v>0</v>
      </c>
      <c r="BD182" s="32">
        <v>0</v>
      </c>
      <c r="BE182" s="32">
        <v>0</v>
      </c>
      <c r="BF182" s="32">
        <v>0</v>
      </c>
      <c r="BG182" s="32">
        <v>0</v>
      </c>
      <c r="BH182" s="32">
        <v>0</v>
      </c>
      <c r="BI182" s="32">
        <v>0</v>
      </c>
      <c r="BJ182" s="32">
        <v>0</v>
      </c>
      <c r="BK182" s="32">
        <v>0</v>
      </c>
      <c r="BL182" s="32">
        <v>0</v>
      </c>
      <c r="BM182" s="32">
        <v>0</v>
      </c>
      <c r="BN182" s="32">
        <v>0</v>
      </c>
      <c r="BO182" s="32">
        <v>0</v>
      </c>
      <c r="BP182" s="32">
        <v>0</v>
      </c>
      <c r="BQ182" s="32">
        <v>0</v>
      </c>
      <c r="BR182" s="32">
        <v>0</v>
      </c>
      <c r="BS182" s="32">
        <v>0</v>
      </c>
      <c r="BT182" s="32">
        <v>0</v>
      </c>
      <c r="BU182" s="32">
        <v>0</v>
      </c>
      <c r="BV182" s="33">
        <v>0</v>
      </c>
    </row>
    <row r="183" spans="1:74" ht="14.1" customHeight="1" x14ac:dyDescent="0.25">
      <c r="A183" s="23">
        <f t="shared" si="18"/>
        <v>170</v>
      </c>
      <c r="B183" s="45" t="s">
        <v>128</v>
      </c>
      <c r="C183" s="35">
        <v>787</v>
      </c>
      <c r="D183" s="156" t="s">
        <v>64</v>
      </c>
      <c r="E183" s="27">
        <f t="shared" si="19"/>
        <v>558</v>
      </c>
      <c r="F183" s="27" t="str">
        <f>VLOOKUP(E183,Tab!$A$2:$B$255,2,TRUE)</f>
        <v>Não</v>
      </c>
      <c r="G183" s="28">
        <f t="shared" si="20"/>
        <v>558</v>
      </c>
      <c r="H183" s="28">
        <f t="shared" si="21"/>
        <v>0</v>
      </c>
      <c r="I183" s="28">
        <f t="shared" si="22"/>
        <v>0</v>
      </c>
      <c r="J183" s="28">
        <f t="shared" si="23"/>
        <v>0</v>
      </c>
      <c r="K183" s="28">
        <f t="shared" si="24"/>
        <v>0</v>
      </c>
      <c r="L183" s="29">
        <f t="shared" si="25"/>
        <v>558</v>
      </c>
      <c r="M183" s="30">
        <f t="shared" si="26"/>
        <v>111.6</v>
      </c>
      <c r="N183" s="31"/>
      <c r="O183" s="32">
        <v>0</v>
      </c>
      <c r="P183" s="32">
        <v>0</v>
      </c>
      <c r="Q183" s="32">
        <v>0</v>
      </c>
      <c r="R183" s="32">
        <v>0</v>
      </c>
      <c r="S183" s="32">
        <v>0</v>
      </c>
      <c r="T183" s="32">
        <v>0</v>
      </c>
      <c r="U183" s="32">
        <v>558</v>
      </c>
      <c r="V183" s="32">
        <v>0</v>
      </c>
      <c r="W183" s="32">
        <v>0</v>
      </c>
      <c r="X183" s="32">
        <v>0</v>
      </c>
      <c r="Y183" s="32">
        <v>0</v>
      </c>
      <c r="Z183" s="32">
        <v>0</v>
      </c>
      <c r="AA183" s="32">
        <v>0</v>
      </c>
      <c r="AB183" s="32">
        <v>0</v>
      </c>
      <c r="AC183" s="32">
        <v>0</v>
      </c>
      <c r="AD183" s="32">
        <v>0</v>
      </c>
      <c r="AE183" s="32">
        <v>0</v>
      </c>
      <c r="AF183" s="32">
        <v>0</v>
      </c>
      <c r="AG183" s="32">
        <v>0</v>
      </c>
      <c r="AH183" s="32">
        <v>0</v>
      </c>
      <c r="AI183" s="32">
        <v>0</v>
      </c>
      <c r="AJ183" s="32">
        <v>0</v>
      </c>
      <c r="AK183" s="32">
        <v>0</v>
      </c>
      <c r="AL183" s="32">
        <v>0</v>
      </c>
      <c r="AM183" s="32">
        <v>0</v>
      </c>
      <c r="AN183" s="32">
        <v>0</v>
      </c>
      <c r="AO183" s="32">
        <v>0</v>
      </c>
      <c r="AP183" s="32">
        <v>0</v>
      </c>
      <c r="AQ183" s="32">
        <v>0</v>
      </c>
      <c r="AR183" s="32">
        <v>0</v>
      </c>
      <c r="AS183" s="32">
        <v>0</v>
      </c>
      <c r="AT183" s="32">
        <v>0</v>
      </c>
      <c r="AU183" s="32">
        <v>0</v>
      </c>
      <c r="AV183" s="32">
        <v>0</v>
      </c>
      <c r="AW183" s="32">
        <v>0</v>
      </c>
      <c r="AX183" s="32">
        <v>0</v>
      </c>
      <c r="AY183" s="32">
        <v>0</v>
      </c>
      <c r="AZ183" s="32">
        <v>0</v>
      </c>
      <c r="BA183" s="32">
        <v>0</v>
      </c>
      <c r="BB183" s="32">
        <v>0</v>
      </c>
      <c r="BC183" s="32">
        <v>0</v>
      </c>
      <c r="BD183" s="32">
        <v>0</v>
      </c>
      <c r="BE183" s="32">
        <v>0</v>
      </c>
      <c r="BF183" s="32">
        <v>0</v>
      </c>
      <c r="BG183" s="32">
        <v>0</v>
      </c>
      <c r="BH183" s="32">
        <v>0</v>
      </c>
      <c r="BI183" s="32">
        <v>0</v>
      </c>
      <c r="BJ183" s="32">
        <v>0</v>
      </c>
      <c r="BK183" s="32">
        <v>0</v>
      </c>
      <c r="BL183" s="32">
        <v>0</v>
      </c>
      <c r="BM183" s="32">
        <v>0</v>
      </c>
      <c r="BN183" s="32">
        <v>0</v>
      </c>
      <c r="BO183" s="32">
        <v>0</v>
      </c>
      <c r="BP183" s="32">
        <v>0</v>
      </c>
      <c r="BQ183" s="32">
        <v>0</v>
      </c>
      <c r="BR183" s="32">
        <v>0</v>
      </c>
      <c r="BS183" s="32">
        <v>0</v>
      </c>
      <c r="BT183" s="32">
        <v>0</v>
      </c>
      <c r="BU183" s="32">
        <v>0</v>
      </c>
      <c r="BV183" s="33">
        <v>0</v>
      </c>
    </row>
    <row r="184" spans="1:74" ht="14.1" customHeight="1" x14ac:dyDescent="0.25">
      <c r="A184" s="23">
        <f t="shared" si="18"/>
        <v>171</v>
      </c>
      <c r="B184" s="155" t="s">
        <v>114</v>
      </c>
      <c r="C184" s="35">
        <v>154</v>
      </c>
      <c r="D184" s="154" t="s">
        <v>66</v>
      </c>
      <c r="E184" s="27">
        <f t="shared" si="19"/>
        <v>554</v>
      </c>
      <c r="F184" s="27" t="str">
        <f>VLOOKUP(E184,Tab!$A$2:$B$255,2,TRUE)</f>
        <v>Não</v>
      </c>
      <c r="G184" s="28">
        <f t="shared" si="20"/>
        <v>554</v>
      </c>
      <c r="H184" s="28">
        <f t="shared" si="21"/>
        <v>0</v>
      </c>
      <c r="I184" s="28">
        <f t="shared" si="22"/>
        <v>0</v>
      </c>
      <c r="J184" s="28">
        <f t="shared" si="23"/>
        <v>0</v>
      </c>
      <c r="K184" s="28">
        <f t="shared" si="24"/>
        <v>0</v>
      </c>
      <c r="L184" s="29">
        <f t="shared" si="25"/>
        <v>554</v>
      </c>
      <c r="M184" s="30">
        <f t="shared" si="26"/>
        <v>110.8</v>
      </c>
      <c r="N184" s="31"/>
      <c r="O184" s="32">
        <v>0</v>
      </c>
      <c r="P184" s="32">
        <v>0</v>
      </c>
      <c r="Q184" s="32">
        <v>0</v>
      </c>
      <c r="R184" s="32">
        <v>0</v>
      </c>
      <c r="S184" s="32">
        <v>0</v>
      </c>
      <c r="T184" s="32">
        <v>0</v>
      </c>
      <c r="U184" s="32">
        <v>554</v>
      </c>
      <c r="V184" s="32">
        <v>0</v>
      </c>
      <c r="W184" s="32">
        <v>0</v>
      </c>
      <c r="X184" s="32">
        <v>0</v>
      </c>
      <c r="Y184" s="32">
        <v>0</v>
      </c>
      <c r="Z184" s="32">
        <v>0</v>
      </c>
      <c r="AA184" s="32">
        <v>0</v>
      </c>
      <c r="AB184" s="32">
        <v>0</v>
      </c>
      <c r="AC184" s="32">
        <v>0</v>
      </c>
      <c r="AD184" s="32">
        <v>0</v>
      </c>
      <c r="AE184" s="32">
        <v>0</v>
      </c>
      <c r="AF184" s="32">
        <v>0</v>
      </c>
      <c r="AG184" s="32">
        <v>0</v>
      </c>
      <c r="AH184" s="32">
        <v>0</v>
      </c>
      <c r="AI184" s="32">
        <v>0</v>
      </c>
      <c r="AJ184" s="32">
        <v>0</v>
      </c>
      <c r="AK184" s="32">
        <v>0</v>
      </c>
      <c r="AL184" s="32">
        <v>0</v>
      </c>
      <c r="AM184" s="32">
        <v>0</v>
      </c>
      <c r="AN184" s="32">
        <v>0</v>
      </c>
      <c r="AO184" s="32">
        <v>0</v>
      </c>
      <c r="AP184" s="32">
        <v>0</v>
      </c>
      <c r="AQ184" s="32">
        <v>0</v>
      </c>
      <c r="AR184" s="32">
        <v>0</v>
      </c>
      <c r="AS184" s="32">
        <v>0</v>
      </c>
      <c r="AT184" s="32">
        <v>0</v>
      </c>
      <c r="AU184" s="32">
        <v>0</v>
      </c>
      <c r="AV184" s="32">
        <v>0</v>
      </c>
      <c r="AW184" s="32">
        <v>0</v>
      </c>
      <c r="AX184" s="32">
        <v>0</v>
      </c>
      <c r="AY184" s="32">
        <v>0</v>
      </c>
      <c r="AZ184" s="32">
        <v>0</v>
      </c>
      <c r="BA184" s="32">
        <v>0</v>
      </c>
      <c r="BB184" s="32">
        <v>0</v>
      </c>
      <c r="BC184" s="32">
        <v>0</v>
      </c>
      <c r="BD184" s="32">
        <v>0</v>
      </c>
      <c r="BE184" s="32">
        <v>0</v>
      </c>
      <c r="BF184" s="32">
        <v>0</v>
      </c>
      <c r="BG184" s="32">
        <v>0</v>
      </c>
      <c r="BH184" s="32">
        <v>0</v>
      </c>
      <c r="BI184" s="32">
        <v>0</v>
      </c>
      <c r="BJ184" s="32">
        <v>0</v>
      </c>
      <c r="BK184" s="32">
        <v>0</v>
      </c>
      <c r="BL184" s="32">
        <v>0</v>
      </c>
      <c r="BM184" s="32">
        <v>0</v>
      </c>
      <c r="BN184" s="32">
        <v>0</v>
      </c>
      <c r="BO184" s="32">
        <v>0</v>
      </c>
      <c r="BP184" s="32">
        <v>0</v>
      </c>
      <c r="BQ184" s="32">
        <v>0</v>
      </c>
      <c r="BR184" s="32">
        <v>0</v>
      </c>
      <c r="BS184" s="32">
        <v>0</v>
      </c>
      <c r="BT184" s="32">
        <v>0</v>
      </c>
      <c r="BU184" s="32">
        <v>0</v>
      </c>
      <c r="BV184" s="33">
        <v>0</v>
      </c>
    </row>
    <row r="185" spans="1:74" ht="14.1" customHeight="1" x14ac:dyDescent="0.25">
      <c r="A185" s="23">
        <f t="shared" si="18"/>
        <v>172</v>
      </c>
      <c r="B185" s="45" t="s">
        <v>127</v>
      </c>
      <c r="C185" s="35">
        <v>7447</v>
      </c>
      <c r="D185" s="156" t="s">
        <v>26</v>
      </c>
      <c r="E185" s="27">
        <f t="shared" si="19"/>
        <v>541</v>
      </c>
      <c r="F185" s="27" t="str">
        <f>VLOOKUP(E185,Tab!$A$2:$B$255,2,TRUE)</f>
        <v>Não</v>
      </c>
      <c r="G185" s="28">
        <f t="shared" si="20"/>
        <v>541</v>
      </c>
      <c r="H185" s="28">
        <f t="shared" si="21"/>
        <v>0</v>
      </c>
      <c r="I185" s="28">
        <f t="shared" si="22"/>
        <v>0</v>
      </c>
      <c r="J185" s="28">
        <f t="shared" si="23"/>
        <v>0</v>
      </c>
      <c r="K185" s="28">
        <f t="shared" si="24"/>
        <v>0</v>
      </c>
      <c r="L185" s="29">
        <f t="shared" si="25"/>
        <v>541</v>
      </c>
      <c r="M185" s="30">
        <f t="shared" si="26"/>
        <v>108.2</v>
      </c>
      <c r="N185" s="31"/>
      <c r="O185" s="32">
        <v>0</v>
      </c>
      <c r="P185" s="32">
        <v>0</v>
      </c>
      <c r="Q185" s="32">
        <v>0</v>
      </c>
      <c r="R185" s="32">
        <v>0</v>
      </c>
      <c r="S185" s="32">
        <v>0</v>
      </c>
      <c r="T185" s="32">
        <v>0</v>
      </c>
      <c r="U185" s="32">
        <v>541</v>
      </c>
      <c r="V185" s="32">
        <v>0</v>
      </c>
      <c r="W185" s="32">
        <v>0</v>
      </c>
      <c r="X185" s="32">
        <v>0</v>
      </c>
      <c r="Y185" s="32">
        <v>0</v>
      </c>
      <c r="Z185" s="32">
        <v>0</v>
      </c>
      <c r="AA185" s="32">
        <v>0</v>
      </c>
      <c r="AB185" s="32">
        <v>0</v>
      </c>
      <c r="AC185" s="32">
        <v>0</v>
      </c>
      <c r="AD185" s="32">
        <v>0</v>
      </c>
      <c r="AE185" s="32">
        <v>0</v>
      </c>
      <c r="AF185" s="32">
        <v>0</v>
      </c>
      <c r="AG185" s="32">
        <v>0</v>
      </c>
      <c r="AH185" s="32">
        <v>0</v>
      </c>
      <c r="AI185" s="32">
        <v>0</v>
      </c>
      <c r="AJ185" s="32">
        <v>0</v>
      </c>
      <c r="AK185" s="32">
        <v>0</v>
      </c>
      <c r="AL185" s="32">
        <v>0</v>
      </c>
      <c r="AM185" s="32">
        <v>0</v>
      </c>
      <c r="AN185" s="32">
        <v>0</v>
      </c>
      <c r="AO185" s="32">
        <v>0</v>
      </c>
      <c r="AP185" s="32">
        <v>0</v>
      </c>
      <c r="AQ185" s="32">
        <v>0</v>
      </c>
      <c r="AR185" s="32">
        <v>0</v>
      </c>
      <c r="AS185" s="32">
        <v>0</v>
      </c>
      <c r="AT185" s="32">
        <v>0</v>
      </c>
      <c r="AU185" s="32">
        <v>0</v>
      </c>
      <c r="AV185" s="32">
        <v>0</v>
      </c>
      <c r="AW185" s="32">
        <v>0</v>
      </c>
      <c r="AX185" s="32">
        <v>0</v>
      </c>
      <c r="AY185" s="32">
        <v>0</v>
      </c>
      <c r="AZ185" s="32">
        <v>0</v>
      </c>
      <c r="BA185" s="32">
        <v>0</v>
      </c>
      <c r="BB185" s="32">
        <v>0</v>
      </c>
      <c r="BC185" s="32">
        <v>0</v>
      </c>
      <c r="BD185" s="32">
        <v>0</v>
      </c>
      <c r="BE185" s="32">
        <v>0</v>
      </c>
      <c r="BF185" s="32">
        <v>0</v>
      </c>
      <c r="BG185" s="32">
        <v>0</v>
      </c>
      <c r="BH185" s="32">
        <v>0</v>
      </c>
      <c r="BI185" s="32">
        <v>0</v>
      </c>
      <c r="BJ185" s="32">
        <v>0</v>
      </c>
      <c r="BK185" s="32">
        <v>0</v>
      </c>
      <c r="BL185" s="32">
        <v>0</v>
      </c>
      <c r="BM185" s="32">
        <v>0</v>
      </c>
      <c r="BN185" s="32">
        <v>0</v>
      </c>
      <c r="BO185" s="32">
        <v>0</v>
      </c>
      <c r="BP185" s="32">
        <v>0</v>
      </c>
      <c r="BQ185" s="32">
        <v>0</v>
      </c>
      <c r="BR185" s="32">
        <v>0</v>
      </c>
      <c r="BS185" s="32">
        <v>0</v>
      </c>
      <c r="BT185" s="32">
        <v>0</v>
      </c>
      <c r="BU185" s="32">
        <v>0</v>
      </c>
      <c r="BV185" s="33">
        <v>0</v>
      </c>
    </row>
    <row r="186" spans="1:74" ht="14.1" customHeight="1" x14ac:dyDescent="0.25">
      <c r="A186" s="23">
        <f t="shared" si="18"/>
        <v>173</v>
      </c>
      <c r="B186" s="41" t="s">
        <v>586</v>
      </c>
      <c r="C186" s="35">
        <v>14358</v>
      </c>
      <c r="D186" s="42" t="s">
        <v>178</v>
      </c>
      <c r="E186" s="27">
        <f t="shared" si="19"/>
        <v>538</v>
      </c>
      <c r="F186" s="27" t="str">
        <f>VLOOKUP(E186,Tab!$A$2:$B$255,2,TRUE)</f>
        <v>Não</v>
      </c>
      <c r="G186" s="28">
        <f t="shared" si="20"/>
        <v>538</v>
      </c>
      <c r="H186" s="28">
        <f t="shared" si="21"/>
        <v>0</v>
      </c>
      <c r="I186" s="28">
        <f t="shared" si="22"/>
        <v>0</v>
      </c>
      <c r="J186" s="28">
        <f t="shared" si="23"/>
        <v>0</v>
      </c>
      <c r="K186" s="28">
        <f t="shared" si="24"/>
        <v>0</v>
      </c>
      <c r="L186" s="29">
        <f t="shared" si="25"/>
        <v>538</v>
      </c>
      <c r="M186" s="30">
        <f t="shared" si="26"/>
        <v>107.6</v>
      </c>
      <c r="N186" s="31"/>
      <c r="O186" s="32">
        <v>0</v>
      </c>
      <c r="P186" s="32">
        <v>538</v>
      </c>
      <c r="Q186" s="32">
        <v>0</v>
      </c>
      <c r="R186" s="32">
        <v>0</v>
      </c>
      <c r="S186" s="32">
        <v>0</v>
      </c>
      <c r="T186" s="32">
        <v>0</v>
      </c>
      <c r="U186" s="32">
        <v>0</v>
      </c>
      <c r="V186" s="32">
        <v>0</v>
      </c>
      <c r="W186" s="32">
        <v>0</v>
      </c>
      <c r="X186" s="32">
        <v>0</v>
      </c>
      <c r="Y186" s="32">
        <v>0</v>
      </c>
      <c r="Z186" s="32">
        <v>0</v>
      </c>
      <c r="AA186" s="32">
        <v>0</v>
      </c>
      <c r="AB186" s="32">
        <v>0</v>
      </c>
      <c r="AC186" s="32">
        <v>0</v>
      </c>
      <c r="AD186" s="32">
        <v>0</v>
      </c>
      <c r="AE186" s="32">
        <v>0</v>
      </c>
      <c r="AF186" s="32">
        <v>0</v>
      </c>
      <c r="AG186" s="32">
        <v>0</v>
      </c>
      <c r="AH186" s="32">
        <v>0</v>
      </c>
      <c r="AI186" s="32">
        <v>0</v>
      </c>
      <c r="AJ186" s="32">
        <v>0</v>
      </c>
      <c r="AK186" s="32">
        <v>0</v>
      </c>
      <c r="AL186" s="32">
        <v>0</v>
      </c>
      <c r="AM186" s="32">
        <v>0</v>
      </c>
      <c r="AN186" s="32">
        <v>0</v>
      </c>
      <c r="AO186" s="32">
        <v>0</v>
      </c>
      <c r="AP186" s="32">
        <v>0</v>
      </c>
      <c r="AQ186" s="32">
        <v>0</v>
      </c>
      <c r="AR186" s="32">
        <v>0</v>
      </c>
      <c r="AS186" s="32">
        <v>0</v>
      </c>
      <c r="AT186" s="32">
        <v>0</v>
      </c>
      <c r="AU186" s="32">
        <v>0</v>
      </c>
      <c r="AV186" s="32">
        <v>0</v>
      </c>
      <c r="AW186" s="32">
        <v>0</v>
      </c>
      <c r="AX186" s="32">
        <v>0</v>
      </c>
      <c r="AY186" s="32">
        <v>0</v>
      </c>
      <c r="AZ186" s="32">
        <v>0</v>
      </c>
      <c r="BA186" s="32">
        <v>0</v>
      </c>
      <c r="BB186" s="32">
        <v>0</v>
      </c>
      <c r="BC186" s="32">
        <v>0</v>
      </c>
      <c r="BD186" s="32">
        <v>0</v>
      </c>
      <c r="BE186" s="32">
        <v>0</v>
      </c>
      <c r="BF186" s="32">
        <v>0</v>
      </c>
      <c r="BG186" s="32">
        <v>0</v>
      </c>
      <c r="BH186" s="32">
        <v>0</v>
      </c>
      <c r="BI186" s="32">
        <v>0</v>
      </c>
      <c r="BJ186" s="32">
        <v>0</v>
      </c>
      <c r="BK186" s="32">
        <v>0</v>
      </c>
      <c r="BL186" s="32">
        <v>0</v>
      </c>
      <c r="BM186" s="32">
        <v>0</v>
      </c>
      <c r="BN186" s="32">
        <v>0</v>
      </c>
      <c r="BO186" s="32">
        <v>0</v>
      </c>
      <c r="BP186" s="32">
        <v>0</v>
      </c>
      <c r="BQ186" s="32">
        <v>0</v>
      </c>
      <c r="BR186" s="32">
        <v>0</v>
      </c>
      <c r="BS186" s="32">
        <v>0</v>
      </c>
      <c r="BT186" s="32">
        <v>0</v>
      </c>
      <c r="BU186" s="32">
        <v>0</v>
      </c>
      <c r="BV186" s="33">
        <v>0</v>
      </c>
    </row>
    <row r="187" spans="1:74" ht="14.1" customHeight="1" x14ac:dyDescent="0.25">
      <c r="A187" s="23">
        <f t="shared" si="18"/>
        <v>174</v>
      </c>
      <c r="B187" s="43" t="s">
        <v>140</v>
      </c>
      <c r="C187" s="35">
        <v>963</v>
      </c>
      <c r="D187" s="40" t="s">
        <v>64</v>
      </c>
      <c r="E187" s="27">
        <f t="shared" si="19"/>
        <v>529</v>
      </c>
      <c r="F187" s="27" t="str">
        <f>VLOOKUP(E187,Tab!$A$2:$B$255,2,TRUE)</f>
        <v>Não</v>
      </c>
      <c r="G187" s="28">
        <f t="shared" si="20"/>
        <v>529</v>
      </c>
      <c r="H187" s="28">
        <f t="shared" si="21"/>
        <v>0</v>
      </c>
      <c r="I187" s="28">
        <f t="shared" si="22"/>
        <v>0</v>
      </c>
      <c r="J187" s="28">
        <f t="shared" si="23"/>
        <v>0</v>
      </c>
      <c r="K187" s="28">
        <f t="shared" si="24"/>
        <v>0</v>
      </c>
      <c r="L187" s="29">
        <f t="shared" si="25"/>
        <v>529</v>
      </c>
      <c r="M187" s="30">
        <f t="shared" si="26"/>
        <v>105.8</v>
      </c>
      <c r="N187" s="31"/>
      <c r="O187" s="32">
        <v>0</v>
      </c>
      <c r="P187" s="32">
        <v>0</v>
      </c>
      <c r="Q187" s="32">
        <v>0</v>
      </c>
      <c r="R187" s="32">
        <v>0</v>
      </c>
      <c r="S187" s="32">
        <v>0</v>
      </c>
      <c r="T187" s="32">
        <v>0</v>
      </c>
      <c r="U187" s="32">
        <v>529</v>
      </c>
      <c r="V187" s="32">
        <v>0</v>
      </c>
      <c r="W187" s="32">
        <v>0</v>
      </c>
      <c r="X187" s="32">
        <v>0</v>
      </c>
      <c r="Y187" s="32">
        <v>0</v>
      </c>
      <c r="Z187" s="32">
        <v>0</v>
      </c>
      <c r="AA187" s="32">
        <v>0</v>
      </c>
      <c r="AB187" s="32">
        <v>0</v>
      </c>
      <c r="AC187" s="32">
        <v>0</v>
      </c>
      <c r="AD187" s="32">
        <v>0</v>
      </c>
      <c r="AE187" s="32">
        <v>0</v>
      </c>
      <c r="AF187" s="32">
        <v>0</v>
      </c>
      <c r="AG187" s="32">
        <v>0</v>
      </c>
      <c r="AH187" s="32">
        <v>0</v>
      </c>
      <c r="AI187" s="32">
        <v>0</v>
      </c>
      <c r="AJ187" s="32">
        <v>0</v>
      </c>
      <c r="AK187" s="32">
        <v>0</v>
      </c>
      <c r="AL187" s="32">
        <v>0</v>
      </c>
      <c r="AM187" s="32">
        <v>0</v>
      </c>
      <c r="AN187" s="32">
        <v>0</v>
      </c>
      <c r="AO187" s="32">
        <v>0</v>
      </c>
      <c r="AP187" s="32">
        <v>0</v>
      </c>
      <c r="AQ187" s="32">
        <v>0</v>
      </c>
      <c r="AR187" s="32">
        <v>0</v>
      </c>
      <c r="AS187" s="32">
        <v>0</v>
      </c>
      <c r="AT187" s="32">
        <v>0</v>
      </c>
      <c r="AU187" s="32">
        <v>0</v>
      </c>
      <c r="AV187" s="32">
        <v>0</v>
      </c>
      <c r="AW187" s="32">
        <v>0</v>
      </c>
      <c r="AX187" s="32">
        <v>0</v>
      </c>
      <c r="AY187" s="32">
        <v>0</v>
      </c>
      <c r="AZ187" s="32">
        <v>0</v>
      </c>
      <c r="BA187" s="32">
        <v>0</v>
      </c>
      <c r="BB187" s="32">
        <v>0</v>
      </c>
      <c r="BC187" s="32">
        <v>0</v>
      </c>
      <c r="BD187" s="32">
        <v>0</v>
      </c>
      <c r="BE187" s="32">
        <v>0</v>
      </c>
      <c r="BF187" s="32">
        <v>0</v>
      </c>
      <c r="BG187" s="32">
        <v>0</v>
      </c>
      <c r="BH187" s="32">
        <v>0</v>
      </c>
      <c r="BI187" s="32">
        <v>0</v>
      </c>
      <c r="BJ187" s="32">
        <v>0</v>
      </c>
      <c r="BK187" s="32">
        <v>0</v>
      </c>
      <c r="BL187" s="32">
        <v>0</v>
      </c>
      <c r="BM187" s="32">
        <v>0</v>
      </c>
      <c r="BN187" s="32">
        <v>0</v>
      </c>
      <c r="BO187" s="32">
        <v>0</v>
      </c>
      <c r="BP187" s="32">
        <v>0</v>
      </c>
      <c r="BQ187" s="32">
        <v>0</v>
      </c>
      <c r="BR187" s="32">
        <v>0</v>
      </c>
      <c r="BS187" s="32">
        <v>0</v>
      </c>
      <c r="BT187" s="32">
        <v>0</v>
      </c>
      <c r="BU187" s="32">
        <v>0</v>
      </c>
      <c r="BV187" s="33">
        <v>0</v>
      </c>
    </row>
    <row r="188" spans="1:74" ht="14.1" customHeight="1" x14ac:dyDescent="0.25">
      <c r="A188" s="23">
        <f t="shared" si="18"/>
        <v>175</v>
      </c>
      <c r="B188" s="43" t="s">
        <v>137</v>
      </c>
      <c r="C188" s="35">
        <v>11217</v>
      </c>
      <c r="D188" s="40" t="s">
        <v>113</v>
      </c>
      <c r="E188" s="27">
        <f t="shared" si="19"/>
        <v>524</v>
      </c>
      <c r="F188" s="27" t="str">
        <f>VLOOKUP(E188,Tab!$A$2:$B$255,2,TRUE)</f>
        <v>Não</v>
      </c>
      <c r="G188" s="28">
        <f t="shared" si="20"/>
        <v>524</v>
      </c>
      <c r="H188" s="28">
        <f t="shared" si="21"/>
        <v>0</v>
      </c>
      <c r="I188" s="28">
        <f t="shared" si="22"/>
        <v>0</v>
      </c>
      <c r="J188" s="28">
        <f t="shared" si="23"/>
        <v>0</v>
      </c>
      <c r="K188" s="28">
        <f t="shared" si="24"/>
        <v>0</v>
      </c>
      <c r="L188" s="29">
        <f t="shared" si="25"/>
        <v>524</v>
      </c>
      <c r="M188" s="30">
        <f t="shared" si="26"/>
        <v>104.8</v>
      </c>
      <c r="N188" s="31"/>
      <c r="O188" s="32">
        <v>0</v>
      </c>
      <c r="P188" s="32">
        <v>0</v>
      </c>
      <c r="Q188" s="32">
        <v>0</v>
      </c>
      <c r="R188" s="32">
        <v>0</v>
      </c>
      <c r="S188" s="32">
        <v>0</v>
      </c>
      <c r="T188" s="32">
        <v>0</v>
      </c>
      <c r="U188" s="32">
        <v>0</v>
      </c>
      <c r="V188" s="32">
        <v>0</v>
      </c>
      <c r="W188" s="32">
        <v>0</v>
      </c>
      <c r="X188" s="32">
        <v>0</v>
      </c>
      <c r="Y188" s="32">
        <v>0</v>
      </c>
      <c r="Z188" s="32">
        <v>0</v>
      </c>
      <c r="AA188" s="32">
        <v>0</v>
      </c>
      <c r="AB188" s="32">
        <v>0</v>
      </c>
      <c r="AC188" s="32">
        <v>0</v>
      </c>
      <c r="AD188" s="32">
        <v>0</v>
      </c>
      <c r="AE188" s="32">
        <v>0</v>
      </c>
      <c r="AF188" s="32">
        <v>0</v>
      </c>
      <c r="AG188" s="32">
        <v>0</v>
      </c>
      <c r="AH188" s="32">
        <v>0</v>
      </c>
      <c r="AI188" s="32">
        <v>0</v>
      </c>
      <c r="AJ188" s="32">
        <v>0</v>
      </c>
      <c r="AK188" s="32">
        <v>0</v>
      </c>
      <c r="AL188" s="32">
        <v>0</v>
      </c>
      <c r="AM188" s="32">
        <v>0</v>
      </c>
      <c r="AN188" s="32">
        <v>0</v>
      </c>
      <c r="AO188" s="32">
        <v>0</v>
      </c>
      <c r="AP188" s="32">
        <v>0</v>
      </c>
      <c r="AQ188" s="32">
        <v>0</v>
      </c>
      <c r="AR188" s="32">
        <v>0</v>
      </c>
      <c r="AS188" s="32">
        <v>0</v>
      </c>
      <c r="AT188" s="32">
        <v>0</v>
      </c>
      <c r="AU188" s="32">
        <v>524</v>
      </c>
      <c r="AV188" s="32">
        <v>0</v>
      </c>
      <c r="AW188" s="32">
        <v>0</v>
      </c>
      <c r="AX188" s="32">
        <v>0</v>
      </c>
      <c r="AY188" s="32">
        <v>0</v>
      </c>
      <c r="AZ188" s="32">
        <v>0</v>
      </c>
      <c r="BA188" s="32">
        <v>0</v>
      </c>
      <c r="BB188" s="32">
        <v>0</v>
      </c>
      <c r="BC188" s="32">
        <v>0</v>
      </c>
      <c r="BD188" s="32">
        <v>0</v>
      </c>
      <c r="BE188" s="32">
        <v>0</v>
      </c>
      <c r="BF188" s="32">
        <v>0</v>
      </c>
      <c r="BG188" s="32">
        <v>0</v>
      </c>
      <c r="BH188" s="32">
        <v>0</v>
      </c>
      <c r="BI188" s="32">
        <v>0</v>
      </c>
      <c r="BJ188" s="32">
        <v>0</v>
      </c>
      <c r="BK188" s="32">
        <v>0</v>
      </c>
      <c r="BL188" s="32">
        <v>0</v>
      </c>
      <c r="BM188" s="32">
        <v>0</v>
      </c>
      <c r="BN188" s="32">
        <v>0</v>
      </c>
      <c r="BO188" s="32">
        <v>0</v>
      </c>
      <c r="BP188" s="32">
        <v>0</v>
      </c>
      <c r="BQ188" s="32">
        <v>0</v>
      </c>
      <c r="BR188" s="32">
        <v>0</v>
      </c>
      <c r="BS188" s="32">
        <v>0</v>
      </c>
      <c r="BT188" s="32">
        <v>0</v>
      </c>
      <c r="BU188" s="32">
        <v>0</v>
      </c>
      <c r="BV188" s="33">
        <v>0</v>
      </c>
    </row>
    <row r="189" spans="1:74" ht="14.1" customHeight="1" x14ac:dyDescent="0.25">
      <c r="A189" s="23">
        <f t="shared" si="18"/>
        <v>176</v>
      </c>
      <c r="B189" s="41" t="s">
        <v>239</v>
      </c>
      <c r="C189" s="35">
        <v>640</v>
      </c>
      <c r="D189" s="42" t="s">
        <v>36</v>
      </c>
      <c r="E189" s="27">
        <f t="shared" si="19"/>
        <v>524</v>
      </c>
      <c r="F189" s="27" t="str">
        <f>VLOOKUP(E189,Tab!$A$2:$B$255,2,TRUE)</f>
        <v>Não</v>
      </c>
      <c r="G189" s="28">
        <f t="shared" si="20"/>
        <v>524</v>
      </c>
      <c r="H189" s="28">
        <f t="shared" si="21"/>
        <v>0</v>
      </c>
      <c r="I189" s="28">
        <f t="shared" si="22"/>
        <v>0</v>
      </c>
      <c r="J189" s="28">
        <f t="shared" si="23"/>
        <v>0</v>
      </c>
      <c r="K189" s="28">
        <f t="shared" si="24"/>
        <v>0</v>
      </c>
      <c r="L189" s="29">
        <f t="shared" si="25"/>
        <v>524</v>
      </c>
      <c r="M189" s="30">
        <f t="shared" si="26"/>
        <v>104.8</v>
      </c>
      <c r="N189" s="31"/>
      <c r="O189" s="32">
        <v>0</v>
      </c>
      <c r="P189" s="32">
        <v>0</v>
      </c>
      <c r="Q189" s="32">
        <v>0</v>
      </c>
      <c r="R189" s="32">
        <v>0</v>
      </c>
      <c r="S189" s="32">
        <v>0</v>
      </c>
      <c r="T189" s="32">
        <v>0</v>
      </c>
      <c r="U189" s="32">
        <v>524</v>
      </c>
      <c r="V189" s="32">
        <v>0</v>
      </c>
      <c r="W189" s="32">
        <v>0</v>
      </c>
      <c r="X189" s="32">
        <v>0</v>
      </c>
      <c r="Y189" s="32">
        <v>0</v>
      </c>
      <c r="Z189" s="32">
        <v>0</v>
      </c>
      <c r="AA189" s="32">
        <v>0</v>
      </c>
      <c r="AB189" s="32">
        <v>0</v>
      </c>
      <c r="AC189" s="32">
        <v>0</v>
      </c>
      <c r="AD189" s="32">
        <v>0</v>
      </c>
      <c r="AE189" s="32">
        <v>0</v>
      </c>
      <c r="AF189" s="32">
        <v>0</v>
      </c>
      <c r="AG189" s="32">
        <v>0</v>
      </c>
      <c r="AH189" s="32">
        <v>0</v>
      </c>
      <c r="AI189" s="32">
        <v>0</v>
      </c>
      <c r="AJ189" s="32">
        <v>0</v>
      </c>
      <c r="AK189" s="32">
        <v>0</v>
      </c>
      <c r="AL189" s="32">
        <v>0</v>
      </c>
      <c r="AM189" s="32">
        <v>0</v>
      </c>
      <c r="AN189" s="32">
        <v>0</v>
      </c>
      <c r="AO189" s="32">
        <v>0</v>
      </c>
      <c r="AP189" s="32">
        <v>0</v>
      </c>
      <c r="AQ189" s="32">
        <v>0</v>
      </c>
      <c r="AR189" s="32">
        <v>0</v>
      </c>
      <c r="AS189" s="32">
        <v>0</v>
      </c>
      <c r="AT189" s="32">
        <v>0</v>
      </c>
      <c r="AU189" s="32">
        <v>0</v>
      </c>
      <c r="AV189" s="32">
        <v>0</v>
      </c>
      <c r="AW189" s="32">
        <v>0</v>
      </c>
      <c r="AX189" s="32">
        <v>0</v>
      </c>
      <c r="AY189" s="32">
        <v>0</v>
      </c>
      <c r="AZ189" s="32">
        <v>0</v>
      </c>
      <c r="BA189" s="32">
        <v>0</v>
      </c>
      <c r="BB189" s="32">
        <v>0</v>
      </c>
      <c r="BC189" s="32">
        <v>0</v>
      </c>
      <c r="BD189" s="32">
        <v>0</v>
      </c>
      <c r="BE189" s="32">
        <v>0</v>
      </c>
      <c r="BF189" s="32">
        <v>0</v>
      </c>
      <c r="BG189" s="32">
        <v>0</v>
      </c>
      <c r="BH189" s="32">
        <v>0</v>
      </c>
      <c r="BI189" s="32">
        <v>0</v>
      </c>
      <c r="BJ189" s="32">
        <v>0</v>
      </c>
      <c r="BK189" s="32">
        <v>0</v>
      </c>
      <c r="BL189" s="32">
        <v>0</v>
      </c>
      <c r="BM189" s="32">
        <v>0</v>
      </c>
      <c r="BN189" s="32">
        <v>0</v>
      </c>
      <c r="BO189" s="32">
        <v>0</v>
      </c>
      <c r="BP189" s="32">
        <v>0</v>
      </c>
      <c r="BQ189" s="32">
        <v>0</v>
      </c>
      <c r="BR189" s="32">
        <v>0</v>
      </c>
      <c r="BS189" s="32">
        <v>0</v>
      </c>
      <c r="BT189" s="32">
        <v>0</v>
      </c>
      <c r="BU189" s="32">
        <v>0</v>
      </c>
      <c r="BV189" s="33">
        <v>0</v>
      </c>
    </row>
    <row r="190" spans="1:74" ht="14.1" customHeight="1" x14ac:dyDescent="0.25">
      <c r="A190" s="23">
        <f t="shared" si="18"/>
        <v>177</v>
      </c>
      <c r="B190" s="155" t="s">
        <v>531</v>
      </c>
      <c r="C190" s="35">
        <v>360</v>
      </c>
      <c r="D190" s="154" t="s">
        <v>78</v>
      </c>
      <c r="E190" s="27">
        <f t="shared" si="19"/>
        <v>523</v>
      </c>
      <c r="F190" s="27" t="str">
        <f>VLOOKUP(E190,Tab!$A$2:$B$255,2,TRUE)</f>
        <v>Não</v>
      </c>
      <c r="G190" s="28">
        <f t="shared" si="20"/>
        <v>523</v>
      </c>
      <c r="H190" s="28">
        <f t="shared" si="21"/>
        <v>0</v>
      </c>
      <c r="I190" s="28">
        <f t="shared" si="22"/>
        <v>0</v>
      </c>
      <c r="J190" s="28">
        <f t="shared" si="23"/>
        <v>0</v>
      </c>
      <c r="K190" s="28">
        <f t="shared" si="24"/>
        <v>0</v>
      </c>
      <c r="L190" s="29">
        <f t="shared" si="25"/>
        <v>523</v>
      </c>
      <c r="M190" s="30">
        <f t="shared" si="26"/>
        <v>104.6</v>
      </c>
      <c r="N190" s="31"/>
      <c r="O190" s="32">
        <v>0</v>
      </c>
      <c r="P190" s="32">
        <v>0</v>
      </c>
      <c r="Q190" s="32">
        <v>0</v>
      </c>
      <c r="R190" s="32">
        <v>0</v>
      </c>
      <c r="S190" s="32">
        <v>0</v>
      </c>
      <c r="T190" s="32">
        <v>0</v>
      </c>
      <c r="U190" s="32">
        <v>0</v>
      </c>
      <c r="V190" s="32">
        <v>0</v>
      </c>
      <c r="W190" s="32">
        <v>0</v>
      </c>
      <c r="X190" s="32">
        <v>0</v>
      </c>
      <c r="Y190" s="32">
        <v>0</v>
      </c>
      <c r="Z190" s="32">
        <v>0</v>
      </c>
      <c r="AA190" s="32">
        <v>0</v>
      </c>
      <c r="AB190" s="32">
        <v>0</v>
      </c>
      <c r="AC190" s="32">
        <v>0</v>
      </c>
      <c r="AD190" s="32">
        <v>0</v>
      </c>
      <c r="AE190" s="32">
        <v>0</v>
      </c>
      <c r="AF190" s="32">
        <v>0</v>
      </c>
      <c r="AG190" s="32">
        <v>0</v>
      </c>
      <c r="AH190" s="32">
        <v>0</v>
      </c>
      <c r="AI190" s="32">
        <v>0</v>
      </c>
      <c r="AJ190" s="32">
        <v>0</v>
      </c>
      <c r="AK190" s="32">
        <v>0</v>
      </c>
      <c r="AL190" s="32">
        <v>0</v>
      </c>
      <c r="AM190" s="32">
        <v>0</v>
      </c>
      <c r="AN190" s="32">
        <v>0</v>
      </c>
      <c r="AO190" s="32">
        <v>0</v>
      </c>
      <c r="AP190" s="32">
        <v>0</v>
      </c>
      <c r="AQ190" s="32">
        <v>0</v>
      </c>
      <c r="AR190" s="32">
        <v>0</v>
      </c>
      <c r="AS190" s="32">
        <v>0</v>
      </c>
      <c r="AT190" s="32">
        <v>0</v>
      </c>
      <c r="AU190" s="32">
        <v>0</v>
      </c>
      <c r="AV190" s="32">
        <v>0</v>
      </c>
      <c r="AW190" s="32">
        <v>0</v>
      </c>
      <c r="AX190" s="32">
        <v>0</v>
      </c>
      <c r="AY190" s="32">
        <v>523</v>
      </c>
      <c r="AZ190" s="32">
        <v>0</v>
      </c>
      <c r="BA190" s="32">
        <v>0</v>
      </c>
      <c r="BB190" s="32">
        <v>0</v>
      </c>
      <c r="BC190" s="32">
        <v>0</v>
      </c>
      <c r="BD190" s="32">
        <v>0</v>
      </c>
      <c r="BE190" s="32">
        <v>0</v>
      </c>
      <c r="BF190" s="32">
        <v>0</v>
      </c>
      <c r="BG190" s="32">
        <v>0</v>
      </c>
      <c r="BH190" s="32">
        <v>0</v>
      </c>
      <c r="BI190" s="32">
        <v>0</v>
      </c>
      <c r="BJ190" s="32">
        <v>0</v>
      </c>
      <c r="BK190" s="32">
        <v>0</v>
      </c>
      <c r="BL190" s="32">
        <v>0</v>
      </c>
      <c r="BM190" s="32">
        <v>0</v>
      </c>
      <c r="BN190" s="32">
        <v>0</v>
      </c>
      <c r="BO190" s="32">
        <v>0</v>
      </c>
      <c r="BP190" s="32">
        <v>0</v>
      </c>
      <c r="BQ190" s="32">
        <v>0</v>
      </c>
      <c r="BR190" s="32">
        <v>0</v>
      </c>
      <c r="BS190" s="32">
        <v>0</v>
      </c>
      <c r="BT190" s="32">
        <v>0</v>
      </c>
      <c r="BU190" s="32">
        <v>0</v>
      </c>
      <c r="BV190" s="33">
        <v>0</v>
      </c>
    </row>
    <row r="191" spans="1:74" ht="14.1" customHeight="1" x14ac:dyDescent="0.25">
      <c r="A191" s="23">
        <f t="shared" si="18"/>
        <v>178</v>
      </c>
      <c r="B191" s="41" t="s">
        <v>89</v>
      </c>
      <c r="C191" s="35">
        <v>12238</v>
      </c>
      <c r="D191" s="42" t="s">
        <v>49</v>
      </c>
      <c r="E191" s="27">
        <f t="shared" si="19"/>
        <v>0</v>
      </c>
      <c r="F191" s="27" t="e">
        <f>VLOOKUP(E191,Tab!$A$2:$B$255,2,TRUE)</f>
        <v>#N/A</v>
      </c>
      <c r="G191" s="28">
        <f t="shared" si="20"/>
        <v>521</v>
      </c>
      <c r="H191" s="28">
        <f t="shared" si="21"/>
        <v>0</v>
      </c>
      <c r="I191" s="28">
        <f t="shared" si="22"/>
        <v>0</v>
      </c>
      <c r="J191" s="28">
        <f t="shared" si="23"/>
        <v>0</v>
      </c>
      <c r="K191" s="28">
        <f t="shared" si="24"/>
        <v>0</v>
      </c>
      <c r="L191" s="29">
        <f t="shared" si="25"/>
        <v>521</v>
      </c>
      <c r="M191" s="30">
        <f t="shared" si="26"/>
        <v>104.2</v>
      </c>
      <c r="N191" s="31"/>
      <c r="O191" s="32">
        <v>0</v>
      </c>
      <c r="P191" s="32">
        <v>0</v>
      </c>
      <c r="Q191" s="32">
        <v>0</v>
      </c>
      <c r="R191" s="32">
        <v>0</v>
      </c>
      <c r="S191" s="32">
        <v>0</v>
      </c>
      <c r="T191" s="32">
        <v>0</v>
      </c>
      <c r="U191" s="32">
        <v>0</v>
      </c>
      <c r="V191" s="32">
        <v>0</v>
      </c>
      <c r="W191" s="32">
        <v>0</v>
      </c>
      <c r="X191" s="32">
        <v>0</v>
      </c>
      <c r="Y191" s="32">
        <v>0</v>
      </c>
      <c r="Z191" s="32">
        <v>0</v>
      </c>
      <c r="AA191" s="32">
        <v>0</v>
      </c>
      <c r="AB191" s="32">
        <v>0</v>
      </c>
      <c r="AC191" s="32">
        <v>0</v>
      </c>
      <c r="AD191" s="32">
        <v>0</v>
      </c>
      <c r="AE191" s="32">
        <v>0</v>
      </c>
      <c r="AF191" s="32">
        <v>0</v>
      </c>
      <c r="AG191" s="32">
        <v>0</v>
      </c>
      <c r="AH191" s="32">
        <v>0</v>
      </c>
      <c r="AI191" s="32">
        <v>0</v>
      </c>
      <c r="AJ191" s="32">
        <v>0</v>
      </c>
      <c r="AK191" s="32">
        <v>0</v>
      </c>
      <c r="AL191" s="32">
        <v>0</v>
      </c>
      <c r="AM191" s="32">
        <v>0</v>
      </c>
      <c r="AN191" s="32">
        <v>0</v>
      </c>
      <c r="AO191" s="32">
        <v>0</v>
      </c>
      <c r="AP191" s="32">
        <v>0</v>
      </c>
      <c r="AQ191" s="32">
        <v>0</v>
      </c>
      <c r="AR191" s="32">
        <v>0</v>
      </c>
      <c r="AS191" s="32">
        <v>0</v>
      </c>
      <c r="AT191" s="32">
        <v>0</v>
      </c>
      <c r="AU191" s="32">
        <v>0</v>
      </c>
      <c r="AV191" s="32">
        <v>0</v>
      </c>
      <c r="AW191" s="32">
        <v>0</v>
      </c>
      <c r="AX191" s="32">
        <v>0</v>
      </c>
      <c r="AY191" s="32">
        <v>0</v>
      </c>
      <c r="AZ191" s="32">
        <v>0</v>
      </c>
      <c r="BA191" s="32">
        <v>0</v>
      </c>
      <c r="BB191" s="32">
        <v>0</v>
      </c>
      <c r="BC191" s="32">
        <v>0</v>
      </c>
      <c r="BD191" s="32">
        <v>0</v>
      </c>
      <c r="BE191" s="32">
        <v>0</v>
      </c>
      <c r="BF191" s="32">
        <v>0</v>
      </c>
      <c r="BG191" s="32">
        <v>0</v>
      </c>
      <c r="BH191" s="32">
        <v>0</v>
      </c>
      <c r="BI191" s="32">
        <v>0</v>
      </c>
      <c r="BJ191" s="32">
        <v>0</v>
      </c>
      <c r="BK191" s="32">
        <v>0</v>
      </c>
      <c r="BL191" s="32">
        <v>521</v>
      </c>
      <c r="BM191" s="32">
        <v>0</v>
      </c>
      <c r="BN191" s="32">
        <v>0</v>
      </c>
      <c r="BO191" s="32">
        <v>0</v>
      </c>
      <c r="BP191" s="32">
        <v>0</v>
      </c>
      <c r="BQ191" s="32">
        <v>0</v>
      </c>
      <c r="BR191" s="32">
        <v>0</v>
      </c>
      <c r="BS191" s="32">
        <v>0</v>
      </c>
      <c r="BT191" s="32">
        <v>0</v>
      </c>
      <c r="BU191" s="32">
        <v>0</v>
      </c>
      <c r="BV191" s="33">
        <v>0</v>
      </c>
    </row>
    <row r="192" spans="1:74" ht="14.1" customHeight="1" x14ac:dyDescent="0.25">
      <c r="A192" s="23">
        <f t="shared" si="18"/>
        <v>179</v>
      </c>
      <c r="B192" s="155" t="s">
        <v>142</v>
      </c>
      <c r="C192" s="35">
        <v>7914</v>
      </c>
      <c r="D192" s="154" t="s">
        <v>139</v>
      </c>
      <c r="E192" s="27">
        <f t="shared" si="19"/>
        <v>519</v>
      </c>
      <c r="F192" s="27" t="str">
        <f>VLOOKUP(E192,Tab!$A$2:$B$255,2,TRUE)</f>
        <v>Não</v>
      </c>
      <c r="G192" s="28">
        <f t="shared" si="20"/>
        <v>519</v>
      </c>
      <c r="H192" s="28">
        <f t="shared" si="21"/>
        <v>0</v>
      </c>
      <c r="I192" s="28">
        <f t="shared" si="22"/>
        <v>0</v>
      </c>
      <c r="J192" s="28">
        <f t="shared" si="23"/>
        <v>0</v>
      </c>
      <c r="K192" s="28">
        <f t="shared" si="24"/>
        <v>0</v>
      </c>
      <c r="L192" s="29">
        <f t="shared" si="25"/>
        <v>519</v>
      </c>
      <c r="M192" s="30">
        <f t="shared" si="26"/>
        <v>103.8</v>
      </c>
      <c r="N192" s="31"/>
      <c r="O192" s="32">
        <v>0</v>
      </c>
      <c r="P192" s="32">
        <v>0</v>
      </c>
      <c r="Q192" s="32">
        <v>0</v>
      </c>
      <c r="R192" s="32">
        <v>0</v>
      </c>
      <c r="S192" s="32">
        <v>0</v>
      </c>
      <c r="T192" s="32">
        <v>0</v>
      </c>
      <c r="U192" s="32">
        <v>0</v>
      </c>
      <c r="V192" s="32">
        <v>0</v>
      </c>
      <c r="W192" s="32">
        <v>0</v>
      </c>
      <c r="X192" s="32">
        <v>0</v>
      </c>
      <c r="Y192" s="32">
        <v>0</v>
      </c>
      <c r="Z192" s="32">
        <v>0</v>
      </c>
      <c r="AA192" s="32">
        <v>0</v>
      </c>
      <c r="AB192" s="32">
        <v>0</v>
      </c>
      <c r="AC192" s="32">
        <v>0</v>
      </c>
      <c r="AD192" s="32">
        <v>0</v>
      </c>
      <c r="AE192" s="32">
        <v>0</v>
      </c>
      <c r="AF192" s="32">
        <v>0</v>
      </c>
      <c r="AG192" s="32">
        <v>0</v>
      </c>
      <c r="AH192" s="32">
        <v>0</v>
      </c>
      <c r="AI192" s="32">
        <v>0</v>
      </c>
      <c r="AJ192" s="32">
        <v>0</v>
      </c>
      <c r="AK192" s="32">
        <v>0</v>
      </c>
      <c r="AL192" s="32">
        <v>0</v>
      </c>
      <c r="AM192" s="32">
        <v>0</v>
      </c>
      <c r="AN192" s="32">
        <v>519</v>
      </c>
      <c r="AO192" s="32">
        <v>0</v>
      </c>
      <c r="AP192" s="32">
        <v>0</v>
      </c>
      <c r="AQ192" s="32">
        <v>0</v>
      </c>
      <c r="AR192" s="32">
        <v>0</v>
      </c>
      <c r="AS192" s="32">
        <v>0</v>
      </c>
      <c r="AT192" s="32">
        <v>0</v>
      </c>
      <c r="AU192" s="32">
        <v>0</v>
      </c>
      <c r="AV192" s="32">
        <v>0</v>
      </c>
      <c r="AW192" s="32">
        <v>0</v>
      </c>
      <c r="AX192" s="32">
        <v>0</v>
      </c>
      <c r="AY192" s="32">
        <v>0</v>
      </c>
      <c r="AZ192" s="32">
        <v>0</v>
      </c>
      <c r="BA192" s="32">
        <v>0</v>
      </c>
      <c r="BB192" s="32">
        <v>0</v>
      </c>
      <c r="BC192" s="32">
        <v>0</v>
      </c>
      <c r="BD192" s="32">
        <v>0</v>
      </c>
      <c r="BE192" s="32">
        <v>0</v>
      </c>
      <c r="BF192" s="32">
        <v>0</v>
      </c>
      <c r="BG192" s="32">
        <v>0</v>
      </c>
      <c r="BH192" s="32">
        <v>0</v>
      </c>
      <c r="BI192" s="32">
        <v>0</v>
      </c>
      <c r="BJ192" s="32">
        <v>0</v>
      </c>
      <c r="BK192" s="32">
        <v>0</v>
      </c>
      <c r="BL192" s="32">
        <v>0</v>
      </c>
      <c r="BM192" s="32">
        <v>0</v>
      </c>
      <c r="BN192" s="32">
        <v>0</v>
      </c>
      <c r="BO192" s="32">
        <v>0</v>
      </c>
      <c r="BP192" s="32">
        <v>0</v>
      </c>
      <c r="BQ192" s="32">
        <v>0</v>
      </c>
      <c r="BR192" s="32">
        <v>0</v>
      </c>
      <c r="BS192" s="32">
        <v>0</v>
      </c>
      <c r="BT192" s="32">
        <v>0</v>
      </c>
      <c r="BU192" s="32">
        <v>0</v>
      </c>
      <c r="BV192" s="33">
        <v>0</v>
      </c>
    </row>
    <row r="193" spans="1:74" ht="14.1" customHeight="1" x14ac:dyDescent="0.25">
      <c r="A193" s="23">
        <f t="shared" si="18"/>
        <v>180</v>
      </c>
      <c r="B193" s="41" t="s">
        <v>571</v>
      </c>
      <c r="C193" s="35">
        <v>14801</v>
      </c>
      <c r="D193" s="42" t="s">
        <v>163</v>
      </c>
      <c r="E193" s="27">
        <f t="shared" si="19"/>
        <v>519</v>
      </c>
      <c r="F193" s="27" t="str">
        <f>VLOOKUP(E193,Tab!$A$2:$B$255,2,TRUE)</f>
        <v>Não</v>
      </c>
      <c r="G193" s="28">
        <f t="shared" si="20"/>
        <v>519</v>
      </c>
      <c r="H193" s="28">
        <f t="shared" si="21"/>
        <v>0</v>
      </c>
      <c r="I193" s="28">
        <f t="shared" si="22"/>
        <v>0</v>
      </c>
      <c r="J193" s="28">
        <f t="shared" si="23"/>
        <v>0</v>
      </c>
      <c r="K193" s="28">
        <f t="shared" si="24"/>
        <v>0</v>
      </c>
      <c r="L193" s="29">
        <f t="shared" si="25"/>
        <v>519</v>
      </c>
      <c r="M193" s="30">
        <f t="shared" si="26"/>
        <v>103.8</v>
      </c>
      <c r="N193" s="31"/>
      <c r="O193" s="32">
        <v>0</v>
      </c>
      <c r="P193" s="32">
        <v>0</v>
      </c>
      <c r="Q193" s="32">
        <v>0</v>
      </c>
      <c r="R193" s="32">
        <v>0</v>
      </c>
      <c r="S193" s="32">
        <v>0</v>
      </c>
      <c r="T193" s="32">
        <v>0</v>
      </c>
      <c r="U193" s="32">
        <v>0</v>
      </c>
      <c r="V193" s="32">
        <v>0</v>
      </c>
      <c r="W193" s="32">
        <v>519</v>
      </c>
      <c r="X193" s="32">
        <v>0</v>
      </c>
      <c r="Y193" s="32">
        <v>0</v>
      </c>
      <c r="Z193" s="32">
        <v>0</v>
      </c>
      <c r="AA193" s="32">
        <v>0</v>
      </c>
      <c r="AB193" s="32">
        <v>0</v>
      </c>
      <c r="AC193" s="32">
        <v>0</v>
      </c>
      <c r="AD193" s="32">
        <v>0</v>
      </c>
      <c r="AE193" s="32">
        <v>0</v>
      </c>
      <c r="AF193" s="32">
        <v>0</v>
      </c>
      <c r="AG193" s="32">
        <v>0</v>
      </c>
      <c r="AH193" s="32">
        <v>0</v>
      </c>
      <c r="AI193" s="32">
        <v>0</v>
      </c>
      <c r="AJ193" s="32">
        <v>0</v>
      </c>
      <c r="AK193" s="32">
        <v>0</v>
      </c>
      <c r="AL193" s="32">
        <v>0</v>
      </c>
      <c r="AM193" s="32">
        <v>0</v>
      </c>
      <c r="AN193" s="32">
        <v>0</v>
      </c>
      <c r="AO193" s="32">
        <v>0</v>
      </c>
      <c r="AP193" s="32">
        <v>0</v>
      </c>
      <c r="AQ193" s="32">
        <v>0</v>
      </c>
      <c r="AR193" s="32">
        <v>0</v>
      </c>
      <c r="AS193" s="32">
        <v>0</v>
      </c>
      <c r="AT193" s="32">
        <v>0</v>
      </c>
      <c r="AU193" s="32">
        <v>0</v>
      </c>
      <c r="AV193" s="32">
        <v>0</v>
      </c>
      <c r="AW193" s="32">
        <v>0</v>
      </c>
      <c r="AX193" s="32">
        <v>0</v>
      </c>
      <c r="AY193" s="32">
        <v>0</v>
      </c>
      <c r="AZ193" s="32">
        <v>0</v>
      </c>
      <c r="BA193" s="32">
        <v>0</v>
      </c>
      <c r="BB193" s="32">
        <v>0</v>
      </c>
      <c r="BC193" s="32">
        <v>0</v>
      </c>
      <c r="BD193" s="32">
        <v>0</v>
      </c>
      <c r="BE193" s="32">
        <v>0</v>
      </c>
      <c r="BF193" s="32">
        <v>0</v>
      </c>
      <c r="BG193" s="32">
        <v>0</v>
      </c>
      <c r="BH193" s="32">
        <v>0</v>
      </c>
      <c r="BI193" s="32">
        <v>0</v>
      </c>
      <c r="BJ193" s="32">
        <v>0</v>
      </c>
      <c r="BK193" s="32">
        <v>0</v>
      </c>
      <c r="BL193" s="32">
        <v>0</v>
      </c>
      <c r="BM193" s="32">
        <v>0</v>
      </c>
      <c r="BN193" s="32">
        <v>0</v>
      </c>
      <c r="BO193" s="32">
        <v>0</v>
      </c>
      <c r="BP193" s="32">
        <v>0</v>
      </c>
      <c r="BQ193" s="32">
        <v>0</v>
      </c>
      <c r="BR193" s="32">
        <v>0</v>
      </c>
      <c r="BS193" s="32">
        <v>0</v>
      </c>
      <c r="BT193" s="32">
        <v>0</v>
      </c>
      <c r="BU193" s="32">
        <v>0</v>
      </c>
      <c r="BV193" s="33">
        <v>0</v>
      </c>
    </row>
    <row r="194" spans="1:74" ht="14.1" customHeight="1" x14ac:dyDescent="0.25">
      <c r="A194" s="23">
        <f t="shared" si="18"/>
        <v>181</v>
      </c>
      <c r="B194" s="155" t="s">
        <v>530</v>
      </c>
      <c r="C194" s="35">
        <v>13389</v>
      </c>
      <c r="D194" s="154" t="s">
        <v>156</v>
      </c>
      <c r="E194" s="27">
        <f t="shared" si="19"/>
        <v>518</v>
      </c>
      <c r="F194" s="27" t="str">
        <f>VLOOKUP(E194,Tab!$A$2:$B$255,2,TRUE)</f>
        <v>Não</v>
      </c>
      <c r="G194" s="28">
        <f t="shared" si="20"/>
        <v>518</v>
      </c>
      <c r="H194" s="28">
        <f t="shared" si="21"/>
        <v>0</v>
      </c>
      <c r="I194" s="28">
        <f t="shared" si="22"/>
        <v>0</v>
      </c>
      <c r="J194" s="28">
        <f t="shared" si="23"/>
        <v>0</v>
      </c>
      <c r="K194" s="28">
        <f t="shared" si="24"/>
        <v>0</v>
      </c>
      <c r="L194" s="29">
        <f t="shared" si="25"/>
        <v>518</v>
      </c>
      <c r="M194" s="30">
        <f t="shared" si="26"/>
        <v>103.6</v>
      </c>
      <c r="N194" s="31"/>
      <c r="O194" s="32">
        <v>0</v>
      </c>
      <c r="P194" s="32">
        <v>0</v>
      </c>
      <c r="Q194" s="32">
        <v>0</v>
      </c>
      <c r="R194" s="32">
        <v>0</v>
      </c>
      <c r="S194" s="32">
        <v>0</v>
      </c>
      <c r="T194" s="32">
        <v>0</v>
      </c>
      <c r="U194" s="32">
        <v>0</v>
      </c>
      <c r="V194" s="32">
        <v>0</v>
      </c>
      <c r="W194" s="32">
        <v>0</v>
      </c>
      <c r="X194" s="32">
        <v>0</v>
      </c>
      <c r="Y194" s="32">
        <v>0</v>
      </c>
      <c r="Z194" s="32">
        <v>0</v>
      </c>
      <c r="AA194" s="32">
        <v>0</v>
      </c>
      <c r="AB194" s="32">
        <v>0</v>
      </c>
      <c r="AC194" s="32">
        <v>0</v>
      </c>
      <c r="AD194" s="32">
        <v>0</v>
      </c>
      <c r="AE194" s="32">
        <v>0</v>
      </c>
      <c r="AF194" s="32">
        <v>0</v>
      </c>
      <c r="AG194" s="32">
        <v>0</v>
      </c>
      <c r="AH194" s="32">
        <v>0</v>
      </c>
      <c r="AI194" s="32">
        <v>0</v>
      </c>
      <c r="AJ194" s="32">
        <v>0</v>
      </c>
      <c r="AK194" s="32">
        <v>0</v>
      </c>
      <c r="AL194" s="32">
        <v>0</v>
      </c>
      <c r="AM194" s="32">
        <v>0</v>
      </c>
      <c r="AN194" s="32">
        <v>0</v>
      </c>
      <c r="AO194" s="32">
        <v>0</v>
      </c>
      <c r="AP194" s="32">
        <v>0</v>
      </c>
      <c r="AQ194" s="32">
        <v>0</v>
      </c>
      <c r="AR194" s="32">
        <v>0</v>
      </c>
      <c r="AS194" s="32">
        <v>0</v>
      </c>
      <c r="AT194" s="32">
        <v>0</v>
      </c>
      <c r="AU194" s="32">
        <v>0</v>
      </c>
      <c r="AV194" s="32">
        <v>0</v>
      </c>
      <c r="AW194" s="32">
        <v>0</v>
      </c>
      <c r="AX194" s="32">
        <v>518</v>
      </c>
      <c r="AY194" s="32">
        <v>0</v>
      </c>
      <c r="AZ194" s="32">
        <v>0</v>
      </c>
      <c r="BA194" s="32">
        <v>0</v>
      </c>
      <c r="BB194" s="32">
        <v>0</v>
      </c>
      <c r="BC194" s="32">
        <v>0</v>
      </c>
      <c r="BD194" s="32">
        <v>0</v>
      </c>
      <c r="BE194" s="32">
        <v>0</v>
      </c>
      <c r="BF194" s="32">
        <v>0</v>
      </c>
      <c r="BG194" s="32">
        <v>0</v>
      </c>
      <c r="BH194" s="32">
        <v>0</v>
      </c>
      <c r="BI194" s="32">
        <v>0</v>
      </c>
      <c r="BJ194" s="32">
        <v>0</v>
      </c>
      <c r="BK194" s="32">
        <v>0</v>
      </c>
      <c r="BL194" s="32">
        <v>0</v>
      </c>
      <c r="BM194" s="32">
        <v>0</v>
      </c>
      <c r="BN194" s="32">
        <v>0</v>
      </c>
      <c r="BO194" s="32">
        <v>0</v>
      </c>
      <c r="BP194" s="32">
        <v>0</v>
      </c>
      <c r="BQ194" s="32">
        <v>0</v>
      </c>
      <c r="BR194" s="32">
        <v>0</v>
      </c>
      <c r="BS194" s="32">
        <v>0</v>
      </c>
      <c r="BT194" s="32">
        <v>0</v>
      </c>
      <c r="BU194" s="32">
        <v>0</v>
      </c>
      <c r="BV194" s="33">
        <v>0</v>
      </c>
    </row>
    <row r="195" spans="1:74" s="44" customFormat="1" ht="14.1" customHeight="1" x14ac:dyDescent="0.25">
      <c r="A195" s="23">
        <f t="shared" si="18"/>
        <v>182</v>
      </c>
      <c r="B195" s="155" t="s">
        <v>134</v>
      </c>
      <c r="C195" s="35">
        <v>629</v>
      </c>
      <c r="D195" s="154" t="s">
        <v>113</v>
      </c>
      <c r="E195" s="27">
        <f t="shared" si="19"/>
        <v>512</v>
      </c>
      <c r="F195" s="27" t="str">
        <f>VLOOKUP(E195,Tab!$A$2:$B$255,2,TRUE)</f>
        <v>Não</v>
      </c>
      <c r="G195" s="28">
        <f t="shared" si="20"/>
        <v>512</v>
      </c>
      <c r="H195" s="28">
        <f t="shared" si="21"/>
        <v>0</v>
      </c>
      <c r="I195" s="28">
        <f t="shared" si="22"/>
        <v>0</v>
      </c>
      <c r="J195" s="28">
        <f t="shared" si="23"/>
        <v>0</v>
      </c>
      <c r="K195" s="28">
        <f t="shared" si="24"/>
        <v>0</v>
      </c>
      <c r="L195" s="29">
        <f t="shared" si="25"/>
        <v>512</v>
      </c>
      <c r="M195" s="30">
        <f t="shared" si="26"/>
        <v>102.4</v>
      </c>
      <c r="N195" s="31"/>
      <c r="O195" s="32">
        <v>0</v>
      </c>
      <c r="P195" s="32">
        <v>0</v>
      </c>
      <c r="Q195" s="32">
        <v>0</v>
      </c>
      <c r="R195" s="32">
        <v>0</v>
      </c>
      <c r="S195" s="32">
        <v>0</v>
      </c>
      <c r="T195" s="32">
        <v>0</v>
      </c>
      <c r="U195" s="32">
        <v>0</v>
      </c>
      <c r="V195" s="32">
        <v>0</v>
      </c>
      <c r="W195" s="32">
        <v>0</v>
      </c>
      <c r="X195" s="32">
        <v>0</v>
      </c>
      <c r="Y195" s="32">
        <v>0</v>
      </c>
      <c r="Z195" s="32">
        <v>0</v>
      </c>
      <c r="AA195" s="32">
        <v>0</v>
      </c>
      <c r="AB195" s="32">
        <v>0</v>
      </c>
      <c r="AC195" s="32">
        <v>0</v>
      </c>
      <c r="AD195" s="32">
        <v>0</v>
      </c>
      <c r="AE195" s="32">
        <v>0</v>
      </c>
      <c r="AF195" s="32">
        <v>0</v>
      </c>
      <c r="AG195" s="32">
        <v>0</v>
      </c>
      <c r="AH195" s="32">
        <v>0</v>
      </c>
      <c r="AI195" s="32">
        <v>0</v>
      </c>
      <c r="AJ195" s="32">
        <v>0</v>
      </c>
      <c r="AK195" s="32">
        <v>0</v>
      </c>
      <c r="AL195" s="32">
        <v>0</v>
      </c>
      <c r="AM195" s="32">
        <v>0</v>
      </c>
      <c r="AN195" s="32">
        <v>0</v>
      </c>
      <c r="AO195" s="32">
        <v>0</v>
      </c>
      <c r="AP195" s="32">
        <v>0</v>
      </c>
      <c r="AQ195" s="32">
        <v>0</v>
      </c>
      <c r="AR195" s="32">
        <v>0</v>
      </c>
      <c r="AS195" s="32">
        <v>0</v>
      </c>
      <c r="AT195" s="32">
        <v>0</v>
      </c>
      <c r="AU195" s="32">
        <v>512</v>
      </c>
      <c r="AV195" s="32">
        <v>0</v>
      </c>
      <c r="AW195" s="32">
        <v>0</v>
      </c>
      <c r="AX195" s="32">
        <v>0</v>
      </c>
      <c r="AY195" s="32">
        <v>0</v>
      </c>
      <c r="AZ195" s="32">
        <v>0</v>
      </c>
      <c r="BA195" s="32">
        <v>0</v>
      </c>
      <c r="BB195" s="32">
        <v>0</v>
      </c>
      <c r="BC195" s="32">
        <v>0</v>
      </c>
      <c r="BD195" s="32">
        <v>0</v>
      </c>
      <c r="BE195" s="32">
        <v>0</v>
      </c>
      <c r="BF195" s="32">
        <v>0</v>
      </c>
      <c r="BG195" s="32">
        <v>0</v>
      </c>
      <c r="BH195" s="32">
        <v>0</v>
      </c>
      <c r="BI195" s="32">
        <v>0</v>
      </c>
      <c r="BJ195" s="32">
        <v>0</v>
      </c>
      <c r="BK195" s="32">
        <v>0</v>
      </c>
      <c r="BL195" s="32">
        <v>0</v>
      </c>
      <c r="BM195" s="32">
        <v>0</v>
      </c>
      <c r="BN195" s="32">
        <v>0</v>
      </c>
      <c r="BO195" s="32">
        <v>0</v>
      </c>
      <c r="BP195" s="32">
        <v>0</v>
      </c>
      <c r="BQ195" s="32">
        <v>0</v>
      </c>
      <c r="BR195" s="32">
        <v>0</v>
      </c>
      <c r="BS195" s="32">
        <v>0</v>
      </c>
      <c r="BT195" s="32">
        <v>0</v>
      </c>
      <c r="BU195" s="32">
        <v>0</v>
      </c>
      <c r="BV195" s="33">
        <v>0</v>
      </c>
    </row>
    <row r="196" spans="1:74" ht="14.1" customHeight="1" x14ac:dyDescent="0.25">
      <c r="A196" s="23">
        <f t="shared" si="18"/>
        <v>183</v>
      </c>
      <c r="B196" s="43" t="s">
        <v>179</v>
      </c>
      <c r="C196" s="35">
        <v>5443</v>
      </c>
      <c r="D196" s="40" t="s">
        <v>139</v>
      </c>
      <c r="E196" s="27">
        <f t="shared" si="19"/>
        <v>511</v>
      </c>
      <c r="F196" s="27" t="str">
        <f>VLOOKUP(E196,Tab!$A$2:$B$255,2,TRUE)</f>
        <v>Não</v>
      </c>
      <c r="G196" s="28">
        <f t="shared" si="20"/>
        <v>511</v>
      </c>
      <c r="H196" s="28">
        <f t="shared" si="21"/>
        <v>0</v>
      </c>
      <c r="I196" s="28">
        <f t="shared" si="22"/>
        <v>0</v>
      </c>
      <c r="J196" s="28">
        <f t="shared" si="23"/>
        <v>0</v>
      </c>
      <c r="K196" s="28">
        <f t="shared" si="24"/>
        <v>0</v>
      </c>
      <c r="L196" s="29">
        <f t="shared" si="25"/>
        <v>511</v>
      </c>
      <c r="M196" s="30">
        <f t="shared" si="26"/>
        <v>102.2</v>
      </c>
      <c r="N196" s="31"/>
      <c r="O196" s="32">
        <v>0</v>
      </c>
      <c r="P196" s="32">
        <v>0</v>
      </c>
      <c r="Q196" s="32">
        <v>0</v>
      </c>
      <c r="R196" s="32">
        <v>0</v>
      </c>
      <c r="S196" s="32">
        <v>0</v>
      </c>
      <c r="T196" s="32">
        <v>0</v>
      </c>
      <c r="U196" s="32">
        <v>0</v>
      </c>
      <c r="V196" s="32">
        <v>0</v>
      </c>
      <c r="W196" s="32">
        <v>0</v>
      </c>
      <c r="X196" s="32">
        <v>0</v>
      </c>
      <c r="Y196" s="32">
        <v>0</v>
      </c>
      <c r="Z196" s="32">
        <v>0</v>
      </c>
      <c r="AA196" s="32">
        <v>0</v>
      </c>
      <c r="AB196" s="32">
        <v>0</v>
      </c>
      <c r="AC196" s="32">
        <v>0</v>
      </c>
      <c r="AD196" s="32">
        <v>0</v>
      </c>
      <c r="AE196" s="32">
        <v>0</v>
      </c>
      <c r="AF196" s="32">
        <v>0</v>
      </c>
      <c r="AG196" s="32">
        <v>0</v>
      </c>
      <c r="AH196" s="32">
        <v>0</v>
      </c>
      <c r="AI196" s="32">
        <v>0</v>
      </c>
      <c r="AJ196" s="32">
        <v>0</v>
      </c>
      <c r="AK196" s="32">
        <v>0</v>
      </c>
      <c r="AL196" s="32">
        <v>0</v>
      </c>
      <c r="AM196" s="32">
        <v>0</v>
      </c>
      <c r="AN196" s="32">
        <v>0</v>
      </c>
      <c r="AO196" s="32">
        <v>0</v>
      </c>
      <c r="AP196" s="32">
        <v>0</v>
      </c>
      <c r="AQ196" s="32">
        <v>0</v>
      </c>
      <c r="AR196" s="32">
        <v>0</v>
      </c>
      <c r="AS196" s="32">
        <v>0</v>
      </c>
      <c r="AT196" s="32">
        <v>0</v>
      </c>
      <c r="AU196" s="32">
        <v>511</v>
      </c>
      <c r="AV196" s="32">
        <v>0</v>
      </c>
      <c r="AW196" s="32">
        <v>0</v>
      </c>
      <c r="AX196" s="32">
        <v>0</v>
      </c>
      <c r="AY196" s="32">
        <v>0</v>
      </c>
      <c r="AZ196" s="32">
        <v>0</v>
      </c>
      <c r="BA196" s="32">
        <v>0</v>
      </c>
      <c r="BB196" s="32">
        <v>0</v>
      </c>
      <c r="BC196" s="32">
        <v>0</v>
      </c>
      <c r="BD196" s="32">
        <v>0</v>
      </c>
      <c r="BE196" s="32">
        <v>0</v>
      </c>
      <c r="BF196" s="32">
        <v>0</v>
      </c>
      <c r="BG196" s="32">
        <v>0</v>
      </c>
      <c r="BH196" s="32">
        <v>0</v>
      </c>
      <c r="BI196" s="32">
        <v>0</v>
      </c>
      <c r="BJ196" s="32">
        <v>0</v>
      </c>
      <c r="BK196" s="32">
        <v>0</v>
      </c>
      <c r="BL196" s="32">
        <v>0</v>
      </c>
      <c r="BM196" s="32">
        <v>0</v>
      </c>
      <c r="BN196" s="32">
        <v>0</v>
      </c>
      <c r="BO196" s="32">
        <v>0</v>
      </c>
      <c r="BP196" s="32">
        <v>0</v>
      </c>
      <c r="BQ196" s="32">
        <v>0</v>
      </c>
      <c r="BR196" s="32">
        <v>0</v>
      </c>
      <c r="BS196" s="32">
        <v>0</v>
      </c>
      <c r="BT196" s="32">
        <v>0</v>
      </c>
      <c r="BU196" s="32">
        <v>0</v>
      </c>
      <c r="BV196" s="33">
        <v>0</v>
      </c>
    </row>
    <row r="197" spans="1:74" ht="14.1" customHeight="1" x14ac:dyDescent="0.25">
      <c r="A197" s="23">
        <f t="shared" si="18"/>
        <v>184</v>
      </c>
      <c r="B197" s="43" t="s">
        <v>383</v>
      </c>
      <c r="C197" s="35">
        <v>4870</v>
      </c>
      <c r="D197" s="40" t="s">
        <v>24</v>
      </c>
      <c r="E197" s="27">
        <f t="shared" si="19"/>
        <v>510</v>
      </c>
      <c r="F197" s="27" t="str">
        <f>VLOOKUP(E197,Tab!$A$2:$B$255,2,TRUE)</f>
        <v>Não</v>
      </c>
      <c r="G197" s="28">
        <f t="shared" si="20"/>
        <v>510</v>
      </c>
      <c r="H197" s="28">
        <f t="shared" si="21"/>
        <v>0</v>
      </c>
      <c r="I197" s="28">
        <f t="shared" si="22"/>
        <v>0</v>
      </c>
      <c r="J197" s="28">
        <f t="shared" si="23"/>
        <v>0</v>
      </c>
      <c r="K197" s="28">
        <f t="shared" si="24"/>
        <v>0</v>
      </c>
      <c r="L197" s="29">
        <f t="shared" si="25"/>
        <v>510</v>
      </c>
      <c r="M197" s="30">
        <f t="shared" si="26"/>
        <v>102</v>
      </c>
      <c r="N197" s="31"/>
      <c r="O197" s="32">
        <v>0</v>
      </c>
      <c r="P197" s="32">
        <v>0</v>
      </c>
      <c r="Q197" s="32">
        <v>0</v>
      </c>
      <c r="R197" s="32">
        <v>0</v>
      </c>
      <c r="S197" s="32">
        <v>0</v>
      </c>
      <c r="T197" s="32">
        <v>0</v>
      </c>
      <c r="U197" s="32">
        <v>0</v>
      </c>
      <c r="V197" s="32">
        <v>0</v>
      </c>
      <c r="W197" s="32">
        <v>0</v>
      </c>
      <c r="X197" s="32">
        <v>0</v>
      </c>
      <c r="Y197" s="32">
        <v>0</v>
      </c>
      <c r="Z197" s="32">
        <v>0</v>
      </c>
      <c r="AA197" s="32">
        <v>0</v>
      </c>
      <c r="AB197" s="32">
        <v>0</v>
      </c>
      <c r="AC197" s="32">
        <v>0</v>
      </c>
      <c r="AD197" s="32">
        <v>0</v>
      </c>
      <c r="AE197" s="32">
        <v>510</v>
      </c>
      <c r="AF197" s="32">
        <v>0</v>
      </c>
      <c r="AG197" s="32">
        <v>0</v>
      </c>
      <c r="AH197" s="32">
        <v>0</v>
      </c>
      <c r="AI197" s="32">
        <v>0</v>
      </c>
      <c r="AJ197" s="32">
        <v>0</v>
      </c>
      <c r="AK197" s="32">
        <v>0</v>
      </c>
      <c r="AL197" s="32">
        <v>0</v>
      </c>
      <c r="AM197" s="32">
        <v>0</v>
      </c>
      <c r="AN197" s="32">
        <v>0</v>
      </c>
      <c r="AO197" s="32">
        <v>0</v>
      </c>
      <c r="AP197" s="32">
        <v>0</v>
      </c>
      <c r="AQ197" s="32">
        <v>0</v>
      </c>
      <c r="AR197" s="32">
        <v>0</v>
      </c>
      <c r="AS197" s="32">
        <v>0</v>
      </c>
      <c r="AT197" s="32">
        <v>0</v>
      </c>
      <c r="AU197" s="32">
        <v>0</v>
      </c>
      <c r="AV197" s="32">
        <v>0</v>
      </c>
      <c r="AW197" s="32">
        <v>0</v>
      </c>
      <c r="AX197" s="32">
        <v>0</v>
      </c>
      <c r="AY197" s="32">
        <v>0</v>
      </c>
      <c r="AZ197" s="32">
        <v>0</v>
      </c>
      <c r="BA197" s="32">
        <v>0</v>
      </c>
      <c r="BB197" s="32">
        <v>0</v>
      </c>
      <c r="BC197" s="32">
        <v>0</v>
      </c>
      <c r="BD197" s="32">
        <v>0</v>
      </c>
      <c r="BE197" s="32">
        <v>0</v>
      </c>
      <c r="BF197" s="32">
        <v>0</v>
      </c>
      <c r="BG197" s="32">
        <v>0</v>
      </c>
      <c r="BH197" s="32">
        <v>0</v>
      </c>
      <c r="BI197" s="32">
        <v>0</v>
      </c>
      <c r="BJ197" s="32">
        <v>0</v>
      </c>
      <c r="BK197" s="32">
        <v>0</v>
      </c>
      <c r="BL197" s="32">
        <v>0</v>
      </c>
      <c r="BM197" s="32">
        <v>0</v>
      </c>
      <c r="BN197" s="32">
        <v>0</v>
      </c>
      <c r="BO197" s="32">
        <v>0</v>
      </c>
      <c r="BP197" s="32">
        <v>0</v>
      </c>
      <c r="BQ197" s="32">
        <v>0</v>
      </c>
      <c r="BR197" s="32">
        <v>0</v>
      </c>
      <c r="BS197" s="32">
        <v>0</v>
      </c>
      <c r="BT197" s="32">
        <v>0</v>
      </c>
      <c r="BU197" s="32">
        <v>0</v>
      </c>
      <c r="BV197" s="33">
        <v>0</v>
      </c>
    </row>
    <row r="198" spans="1:74" ht="14.1" customHeight="1" x14ac:dyDescent="0.25">
      <c r="A198" s="23">
        <f t="shared" si="18"/>
        <v>185</v>
      </c>
      <c r="B198" s="41" t="s">
        <v>121</v>
      </c>
      <c r="C198" s="35">
        <v>13742</v>
      </c>
      <c r="D198" s="42" t="s">
        <v>358</v>
      </c>
      <c r="E198" s="27">
        <f t="shared" si="19"/>
        <v>0</v>
      </c>
      <c r="F198" s="27" t="e">
        <f>VLOOKUP(E198,Tab!$A$2:$B$255,2,TRUE)</f>
        <v>#N/A</v>
      </c>
      <c r="G198" s="28">
        <f t="shared" si="20"/>
        <v>510</v>
      </c>
      <c r="H198" s="28">
        <f t="shared" si="21"/>
        <v>0</v>
      </c>
      <c r="I198" s="28">
        <f t="shared" si="22"/>
        <v>0</v>
      </c>
      <c r="J198" s="28">
        <f t="shared" si="23"/>
        <v>0</v>
      </c>
      <c r="K198" s="28">
        <f t="shared" si="24"/>
        <v>0</v>
      </c>
      <c r="L198" s="29">
        <f t="shared" si="25"/>
        <v>510</v>
      </c>
      <c r="M198" s="30">
        <f t="shared" si="26"/>
        <v>102</v>
      </c>
      <c r="N198" s="31"/>
      <c r="O198" s="32">
        <v>0</v>
      </c>
      <c r="P198" s="32">
        <v>0</v>
      </c>
      <c r="Q198" s="32">
        <v>0</v>
      </c>
      <c r="R198" s="32">
        <v>0</v>
      </c>
      <c r="S198" s="32">
        <v>0</v>
      </c>
      <c r="T198" s="32">
        <v>0</v>
      </c>
      <c r="U198" s="32">
        <v>0</v>
      </c>
      <c r="V198" s="32">
        <v>0</v>
      </c>
      <c r="W198" s="32">
        <v>0</v>
      </c>
      <c r="X198" s="32">
        <v>0</v>
      </c>
      <c r="Y198" s="32">
        <v>0</v>
      </c>
      <c r="Z198" s="32">
        <v>0</v>
      </c>
      <c r="AA198" s="32">
        <v>0</v>
      </c>
      <c r="AB198" s="32">
        <v>0</v>
      </c>
      <c r="AC198" s="32">
        <v>0</v>
      </c>
      <c r="AD198" s="32">
        <v>0</v>
      </c>
      <c r="AE198" s="32">
        <v>0</v>
      </c>
      <c r="AF198" s="32">
        <v>0</v>
      </c>
      <c r="AG198" s="32">
        <v>0</v>
      </c>
      <c r="AH198" s="32">
        <v>0</v>
      </c>
      <c r="AI198" s="32">
        <v>0</v>
      </c>
      <c r="AJ198" s="32">
        <v>0</v>
      </c>
      <c r="AK198" s="32">
        <v>0</v>
      </c>
      <c r="AL198" s="32">
        <v>0</v>
      </c>
      <c r="AM198" s="32">
        <v>0</v>
      </c>
      <c r="AN198" s="32">
        <v>0</v>
      </c>
      <c r="AO198" s="32">
        <v>0</v>
      </c>
      <c r="AP198" s="32">
        <v>0</v>
      </c>
      <c r="AQ198" s="32">
        <v>0</v>
      </c>
      <c r="AR198" s="32">
        <v>0</v>
      </c>
      <c r="AS198" s="32">
        <v>0</v>
      </c>
      <c r="AT198" s="32">
        <v>0</v>
      </c>
      <c r="AU198" s="32">
        <v>0</v>
      </c>
      <c r="AV198" s="32">
        <v>0</v>
      </c>
      <c r="AW198" s="32">
        <v>0</v>
      </c>
      <c r="AX198" s="32">
        <v>0</v>
      </c>
      <c r="AY198" s="32">
        <v>0</v>
      </c>
      <c r="AZ198" s="32">
        <v>0</v>
      </c>
      <c r="BA198" s="32">
        <v>0</v>
      </c>
      <c r="BB198" s="32">
        <v>0</v>
      </c>
      <c r="BC198" s="32">
        <v>0</v>
      </c>
      <c r="BD198" s="32">
        <v>0</v>
      </c>
      <c r="BE198" s="32">
        <v>0</v>
      </c>
      <c r="BF198" s="32">
        <v>0</v>
      </c>
      <c r="BG198" s="32">
        <v>0</v>
      </c>
      <c r="BH198" s="32">
        <v>0</v>
      </c>
      <c r="BI198" s="32">
        <v>0</v>
      </c>
      <c r="BJ198" s="32">
        <v>510</v>
      </c>
      <c r="BK198" s="32">
        <v>0</v>
      </c>
      <c r="BL198" s="32">
        <v>0</v>
      </c>
      <c r="BM198" s="32">
        <v>0</v>
      </c>
      <c r="BN198" s="32">
        <v>0</v>
      </c>
      <c r="BO198" s="32">
        <v>0</v>
      </c>
      <c r="BP198" s="32">
        <v>0</v>
      </c>
      <c r="BQ198" s="32">
        <v>0</v>
      </c>
      <c r="BR198" s="32">
        <v>0</v>
      </c>
      <c r="BS198" s="32">
        <v>0</v>
      </c>
      <c r="BT198" s="32">
        <v>0</v>
      </c>
      <c r="BU198" s="32">
        <v>0</v>
      </c>
      <c r="BV198" s="33">
        <v>0</v>
      </c>
    </row>
    <row r="199" spans="1:74" ht="14.1" customHeight="1" x14ac:dyDescent="0.25">
      <c r="A199" s="23">
        <f t="shared" si="18"/>
        <v>186</v>
      </c>
      <c r="B199" s="41" t="s">
        <v>180</v>
      </c>
      <c r="C199" s="35">
        <v>10963</v>
      </c>
      <c r="D199" s="42" t="s">
        <v>66</v>
      </c>
      <c r="E199" s="27">
        <f t="shared" si="19"/>
        <v>505</v>
      </c>
      <c r="F199" s="27" t="str">
        <f>VLOOKUP(E199,Tab!$A$2:$B$255,2,TRUE)</f>
        <v>Não</v>
      </c>
      <c r="G199" s="28">
        <f t="shared" si="20"/>
        <v>505</v>
      </c>
      <c r="H199" s="28">
        <f t="shared" si="21"/>
        <v>0</v>
      </c>
      <c r="I199" s="28">
        <f t="shared" si="22"/>
        <v>0</v>
      </c>
      <c r="J199" s="28">
        <f t="shared" si="23"/>
        <v>0</v>
      </c>
      <c r="K199" s="28">
        <f t="shared" si="24"/>
        <v>0</v>
      </c>
      <c r="L199" s="29">
        <f t="shared" si="25"/>
        <v>505</v>
      </c>
      <c r="M199" s="30">
        <f t="shared" si="26"/>
        <v>101</v>
      </c>
      <c r="N199" s="31"/>
      <c r="O199" s="32">
        <v>0</v>
      </c>
      <c r="P199" s="32">
        <v>0</v>
      </c>
      <c r="Q199" s="32">
        <v>0</v>
      </c>
      <c r="R199" s="32">
        <v>0</v>
      </c>
      <c r="S199" s="32">
        <v>0</v>
      </c>
      <c r="T199" s="32">
        <v>0</v>
      </c>
      <c r="U199" s="32">
        <v>0</v>
      </c>
      <c r="V199" s="32">
        <v>0</v>
      </c>
      <c r="W199" s="32">
        <v>0</v>
      </c>
      <c r="X199" s="32">
        <v>0</v>
      </c>
      <c r="Y199" s="32">
        <v>0</v>
      </c>
      <c r="Z199" s="32">
        <v>0</v>
      </c>
      <c r="AA199" s="32">
        <v>0</v>
      </c>
      <c r="AB199" s="32">
        <v>0</v>
      </c>
      <c r="AC199" s="32">
        <v>0</v>
      </c>
      <c r="AD199" s="32">
        <v>0</v>
      </c>
      <c r="AE199" s="32">
        <v>0</v>
      </c>
      <c r="AF199" s="32">
        <v>0</v>
      </c>
      <c r="AG199" s="32">
        <v>0</v>
      </c>
      <c r="AH199" s="32">
        <v>0</v>
      </c>
      <c r="AI199" s="32">
        <v>0</v>
      </c>
      <c r="AJ199" s="32">
        <v>505</v>
      </c>
      <c r="AK199" s="32">
        <v>0</v>
      </c>
      <c r="AL199" s="32">
        <v>0</v>
      </c>
      <c r="AM199" s="32">
        <v>0</v>
      </c>
      <c r="AN199" s="32">
        <v>0</v>
      </c>
      <c r="AO199" s="32">
        <v>0</v>
      </c>
      <c r="AP199" s="32">
        <v>0</v>
      </c>
      <c r="AQ199" s="32">
        <v>0</v>
      </c>
      <c r="AR199" s="32">
        <v>0</v>
      </c>
      <c r="AS199" s="32">
        <v>0</v>
      </c>
      <c r="AT199" s="32">
        <v>0</v>
      </c>
      <c r="AU199" s="32">
        <v>0</v>
      </c>
      <c r="AV199" s="32">
        <v>0</v>
      </c>
      <c r="AW199" s="32">
        <v>0</v>
      </c>
      <c r="AX199" s="32">
        <v>0</v>
      </c>
      <c r="AY199" s="32">
        <v>0</v>
      </c>
      <c r="AZ199" s="32">
        <v>0</v>
      </c>
      <c r="BA199" s="32">
        <v>0</v>
      </c>
      <c r="BB199" s="32">
        <v>0</v>
      </c>
      <c r="BC199" s="32">
        <v>0</v>
      </c>
      <c r="BD199" s="32">
        <v>0</v>
      </c>
      <c r="BE199" s="32">
        <v>0</v>
      </c>
      <c r="BF199" s="32">
        <v>0</v>
      </c>
      <c r="BG199" s="32">
        <v>0</v>
      </c>
      <c r="BH199" s="32">
        <v>0</v>
      </c>
      <c r="BI199" s="32">
        <v>0</v>
      </c>
      <c r="BJ199" s="32">
        <v>0</v>
      </c>
      <c r="BK199" s="32">
        <v>0</v>
      </c>
      <c r="BL199" s="32">
        <v>0</v>
      </c>
      <c r="BM199" s="32">
        <v>0</v>
      </c>
      <c r="BN199" s="32">
        <v>0</v>
      </c>
      <c r="BO199" s="32">
        <v>0</v>
      </c>
      <c r="BP199" s="32">
        <v>0</v>
      </c>
      <c r="BQ199" s="32">
        <v>0</v>
      </c>
      <c r="BR199" s="32">
        <v>0</v>
      </c>
      <c r="BS199" s="32">
        <v>0</v>
      </c>
      <c r="BT199" s="32">
        <v>0</v>
      </c>
      <c r="BU199" s="32">
        <v>0</v>
      </c>
      <c r="BV199" s="33">
        <v>0</v>
      </c>
    </row>
    <row r="200" spans="1:74" ht="14.1" customHeight="1" x14ac:dyDescent="0.25">
      <c r="A200" s="23">
        <f t="shared" si="18"/>
        <v>187</v>
      </c>
      <c r="B200" s="155" t="s">
        <v>330</v>
      </c>
      <c r="C200" s="35">
        <v>14239</v>
      </c>
      <c r="D200" s="154" t="s">
        <v>133</v>
      </c>
      <c r="E200" s="27">
        <f t="shared" si="19"/>
        <v>505</v>
      </c>
      <c r="F200" s="27" t="str">
        <f>VLOOKUP(E200,Tab!$A$2:$B$255,2,TRUE)</f>
        <v>Não</v>
      </c>
      <c r="G200" s="28">
        <f t="shared" si="20"/>
        <v>505</v>
      </c>
      <c r="H200" s="28">
        <f t="shared" si="21"/>
        <v>0</v>
      </c>
      <c r="I200" s="28">
        <f t="shared" si="22"/>
        <v>0</v>
      </c>
      <c r="J200" s="28">
        <f t="shared" si="23"/>
        <v>0</v>
      </c>
      <c r="K200" s="28">
        <f t="shared" si="24"/>
        <v>0</v>
      </c>
      <c r="L200" s="29">
        <f t="shared" si="25"/>
        <v>505</v>
      </c>
      <c r="M200" s="30">
        <f t="shared" si="26"/>
        <v>101</v>
      </c>
      <c r="N200" s="31"/>
      <c r="O200" s="32">
        <v>0</v>
      </c>
      <c r="P200" s="32">
        <v>0</v>
      </c>
      <c r="Q200" s="32">
        <v>0</v>
      </c>
      <c r="R200" s="32">
        <v>0</v>
      </c>
      <c r="S200" s="32">
        <v>0</v>
      </c>
      <c r="T200" s="32">
        <v>0</v>
      </c>
      <c r="U200" s="32">
        <v>0</v>
      </c>
      <c r="V200" s="32">
        <v>0</v>
      </c>
      <c r="W200" s="32">
        <v>0</v>
      </c>
      <c r="X200" s="32">
        <v>0</v>
      </c>
      <c r="Y200" s="32">
        <v>0</v>
      </c>
      <c r="Z200" s="32">
        <v>505</v>
      </c>
      <c r="AA200" s="32">
        <v>0</v>
      </c>
      <c r="AB200" s="32">
        <v>0</v>
      </c>
      <c r="AC200" s="32">
        <v>0</v>
      </c>
      <c r="AD200" s="32">
        <v>0</v>
      </c>
      <c r="AE200" s="32">
        <v>0</v>
      </c>
      <c r="AF200" s="32">
        <v>0</v>
      </c>
      <c r="AG200" s="32">
        <v>0</v>
      </c>
      <c r="AH200" s="32">
        <v>0</v>
      </c>
      <c r="AI200" s="32">
        <v>0</v>
      </c>
      <c r="AJ200" s="32">
        <v>0</v>
      </c>
      <c r="AK200" s="32">
        <v>0</v>
      </c>
      <c r="AL200" s="32">
        <v>0</v>
      </c>
      <c r="AM200" s="32">
        <v>0</v>
      </c>
      <c r="AN200" s="32">
        <v>0</v>
      </c>
      <c r="AO200" s="32">
        <v>0</v>
      </c>
      <c r="AP200" s="32">
        <v>0</v>
      </c>
      <c r="AQ200" s="32">
        <v>0</v>
      </c>
      <c r="AR200" s="32">
        <v>0</v>
      </c>
      <c r="AS200" s="32">
        <v>0</v>
      </c>
      <c r="AT200" s="32">
        <v>0</v>
      </c>
      <c r="AU200" s="32">
        <v>0</v>
      </c>
      <c r="AV200" s="32">
        <v>0</v>
      </c>
      <c r="AW200" s="32">
        <v>0</v>
      </c>
      <c r="AX200" s="32">
        <v>0</v>
      </c>
      <c r="AY200" s="32">
        <v>0</v>
      </c>
      <c r="AZ200" s="32">
        <v>0</v>
      </c>
      <c r="BA200" s="32">
        <v>0</v>
      </c>
      <c r="BB200" s="32">
        <v>0</v>
      </c>
      <c r="BC200" s="32">
        <v>0</v>
      </c>
      <c r="BD200" s="32">
        <v>0</v>
      </c>
      <c r="BE200" s="32">
        <v>0</v>
      </c>
      <c r="BF200" s="32">
        <v>0</v>
      </c>
      <c r="BG200" s="32">
        <v>0</v>
      </c>
      <c r="BH200" s="32">
        <v>0</v>
      </c>
      <c r="BI200" s="32">
        <v>0</v>
      </c>
      <c r="BJ200" s="32">
        <v>0</v>
      </c>
      <c r="BK200" s="32">
        <v>0</v>
      </c>
      <c r="BL200" s="32">
        <v>0</v>
      </c>
      <c r="BM200" s="32">
        <v>0</v>
      </c>
      <c r="BN200" s="32">
        <v>0</v>
      </c>
      <c r="BO200" s="32">
        <v>0</v>
      </c>
      <c r="BP200" s="32">
        <v>0</v>
      </c>
      <c r="BQ200" s="32">
        <v>0</v>
      </c>
      <c r="BR200" s="32">
        <v>0</v>
      </c>
      <c r="BS200" s="32">
        <v>0</v>
      </c>
      <c r="BT200" s="32">
        <v>0</v>
      </c>
      <c r="BU200" s="32">
        <v>0</v>
      </c>
      <c r="BV200" s="33">
        <v>0</v>
      </c>
    </row>
    <row r="201" spans="1:74" ht="14.1" customHeight="1" x14ac:dyDescent="0.25">
      <c r="A201" s="23">
        <f t="shared" si="18"/>
        <v>188</v>
      </c>
      <c r="B201" s="37" t="s">
        <v>294</v>
      </c>
      <c r="C201" s="25">
        <v>13833</v>
      </c>
      <c r="D201" s="26" t="s">
        <v>133</v>
      </c>
      <c r="E201" s="27">
        <f t="shared" si="19"/>
        <v>503</v>
      </c>
      <c r="F201" s="27" t="str">
        <f>VLOOKUP(E201,Tab!$A$2:$B$255,2,TRUE)</f>
        <v>Não</v>
      </c>
      <c r="G201" s="28">
        <f t="shared" si="20"/>
        <v>503</v>
      </c>
      <c r="H201" s="28">
        <f t="shared" si="21"/>
        <v>0</v>
      </c>
      <c r="I201" s="28">
        <f t="shared" si="22"/>
        <v>0</v>
      </c>
      <c r="J201" s="28">
        <f t="shared" si="23"/>
        <v>0</v>
      </c>
      <c r="K201" s="28">
        <f t="shared" si="24"/>
        <v>0</v>
      </c>
      <c r="L201" s="29">
        <f t="shared" si="25"/>
        <v>503</v>
      </c>
      <c r="M201" s="30">
        <f t="shared" si="26"/>
        <v>100.6</v>
      </c>
      <c r="N201" s="31"/>
      <c r="O201" s="32">
        <v>0</v>
      </c>
      <c r="P201" s="32">
        <v>0</v>
      </c>
      <c r="Q201" s="32">
        <v>0</v>
      </c>
      <c r="R201" s="32">
        <v>0</v>
      </c>
      <c r="S201" s="32">
        <v>0</v>
      </c>
      <c r="T201" s="32">
        <v>0</v>
      </c>
      <c r="U201" s="32">
        <v>0</v>
      </c>
      <c r="V201" s="32">
        <v>0</v>
      </c>
      <c r="W201" s="32">
        <v>0</v>
      </c>
      <c r="X201" s="32">
        <v>0</v>
      </c>
      <c r="Y201" s="32">
        <v>0</v>
      </c>
      <c r="Z201" s="32">
        <v>503</v>
      </c>
      <c r="AA201" s="32">
        <v>0</v>
      </c>
      <c r="AB201" s="32">
        <v>0</v>
      </c>
      <c r="AC201" s="32">
        <v>0</v>
      </c>
      <c r="AD201" s="32">
        <v>0</v>
      </c>
      <c r="AE201" s="32">
        <v>0</v>
      </c>
      <c r="AF201" s="32">
        <v>0</v>
      </c>
      <c r="AG201" s="32">
        <v>0</v>
      </c>
      <c r="AH201" s="32">
        <v>0</v>
      </c>
      <c r="AI201" s="32">
        <v>0</v>
      </c>
      <c r="AJ201" s="32">
        <v>0</v>
      </c>
      <c r="AK201" s="32">
        <v>0</v>
      </c>
      <c r="AL201" s="32">
        <v>0</v>
      </c>
      <c r="AM201" s="32">
        <v>0</v>
      </c>
      <c r="AN201" s="32">
        <v>0</v>
      </c>
      <c r="AO201" s="32">
        <v>0</v>
      </c>
      <c r="AP201" s="32">
        <v>0</v>
      </c>
      <c r="AQ201" s="32">
        <v>0</v>
      </c>
      <c r="AR201" s="32">
        <v>0</v>
      </c>
      <c r="AS201" s="32">
        <v>0</v>
      </c>
      <c r="AT201" s="32">
        <v>0</v>
      </c>
      <c r="AU201" s="32">
        <v>0</v>
      </c>
      <c r="AV201" s="32">
        <v>0</v>
      </c>
      <c r="AW201" s="32">
        <v>0</v>
      </c>
      <c r="AX201" s="32">
        <v>0</v>
      </c>
      <c r="AY201" s="32">
        <v>0</v>
      </c>
      <c r="AZ201" s="32">
        <v>0</v>
      </c>
      <c r="BA201" s="32">
        <v>0</v>
      </c>
      <c r="BB201" s="32">
        <v>0</v>
      </c>
      <c r="BC201" s="32">
        <v>0</v>
      </c>
      <c r="BD201" s="32">
        <v>0</v>
      </c>
      <c r="BE201" s="32">
        <v>0</v>
      </c>
      <c r="BF201" s="32">
        <v>0</v>
      </c>
      <c r="BG201" s="32">
        <v>0</v>
      </c>
      <c r="BH201" s="32">
        <v>0</v>
      </c>
      <c r="BI201" s="32">
        <v>0</v>
      </c>
      <c r="BJ201" s="32">
        <v>0</v>
      </c>
      <c r="BK201" s="32">
        <v>0</v>
      </c>
      <c r="BL201" s="32">
        <v>0</v>
      </c>
      <c r="BM201" s="32">
        <v>0</v>
      </c>
      <c r="BN201" s="32">
        <v>0</v>
      </c>
      <c r="BO201" s="32">
        <v>0</v>
      </c>
      <c r="BP201" s="32">
        <v>0</v>
      </c>
      <c r="BQ201" s="32">
        <v>0</v>
      </c>
      <c r="BR201" s="32">
        <v>0</v>
      </c>
      <c r="BS201" s="32">
        <v>0</v>
      </c>
      <c r="BT201" s="32">
        <v>0</v>
      </c>
      <c r="BU201" s="32">
        <v>0</v>
      </c>
      <c r="BV201" s="33">
        <v>0</v>
      </c>
    </row>
    <row r="202" spans="1:74" ht="14.1" customHeight="1" x14ac:dyDescent="0.25">
      <c r="A202" s="23">
        <f t="shared" si="18"/>
        <v>189</v>
      </c>
      <c r="B202" s="41" t="s">
        <v>169</v>
      </c>
      <c r="C202" s="35">
        <v>11176</v>
      </c>
      <c r="D202" s="42" t="s">
        <v>170</v>
      </c>
      <c r="E202" s="27">
        <f t="shared" si="19"/>
        <v>503</v>
      </c>
      <c r="F202" s="27" t="str">
        <f>VLOOKUP(E202,Tab!$A$2:$B$255,2,TRUE)</f>
        <v>Não</v>
      </c>
      <c r="G202" s="28">
        <f t="shared" si="20"/>
        <v>503</v>
      </c>
      <c r="H202" s="28">
        <f t="shared" si="21"/>
        <v>0</v>
      </c>
      <c r="I202" s="28">
        <f t="shared" si="22"/>
        <v>0</v>
      </c>
      <c r="J202" s="28">
        <f t="shared" si="23"/>
        <v>0</v>
      </c>
      <c r="K202" s="28">
        <f t="shared" si="24"/>
        <v>0</v>
      </c>
      <c r="L202" s="29">
        <f t="shared" si="25"/>
        <v>503</v>
      </c>
      <c r="M202" s="30">
        <f t="shared" si="26"/>
        <v>100.6</v>
      </c>
      <c r="N202" s="31"/>
      <c r="O202" s="32">
        <v>0</v>
      </c>
      <c r="P202" s="32">
        <v>0</v>
      </c>
      <c r="Q202" s="32">
        <v>0</v>
      </c>
      <c r="R202" s="32">
        <v>0</v>
      </c>
      <c r="S202" s="32">
        <v>0</v>
      </c>
      <c r="T202" s="32">
        <v>0</v>
      </c>
      <c r="U202" s="32">
        <v>0</v>
      </c>
      <c r="V202" s="32">
        <v>0</v>
      </c>
      <c r="W202" s="32">
        <v>0</v>
      </c>
      <c r="X202" s="32">
        <v>0</v>
      </c>
      <c r="Y202" s="32">
        <v>0</v>
      </c>
      <c r="Z202" s="32">
        <v>0</v>
      </c>
      <c r="AA202" s="32">
        <v>0</v>
      </c>
      <c r="AB202" s="32">
        <v>0</v>
      </c>
      <c r="AC202" s="32">
        <v>0</v>
      </c>
      <c r="AD202" s="32">
        <v>0</v>
      </c>
      <c r="AE202" s="32">
        <v>0</v>
      </c>
      <c r="AF202" s="32">
        <v>0</v>
      </c>
      <c r="AG202" s="32">
        <v>0</v>
      </c>
      <c r="AH202" s="32">
        <v>0</v>
      </c>
      <c r="AI202" s="32">
        <v>0</v>
      </c>
      <c r="AJ202" s="32">
        <v>503</v>
      </c>
      <c r="AK202" s="32">
        <v>0</v>
      </c>
      <c r="AL202" s="32">
        <v>0</v>
      </c>
      <c r="AM202" s="32">
        <v>0</v>
      </c>
      <c r="AN202" s="32">
        <v>0</v>
      </c>
      <c r="AO202" s="32">
        <v>0</v>
      </c>
      <c r="AP202" s="32">
        <v>0</v>
      </c>
      <c r="AQ202" s="32">
        <v>0</v>
      </c>
      <c r="AR202" s="32">
        <v>0</v>
      </c>
      <c r="AS202" s="32">
        <v>0</v>
      </c>
      <c r="AT202" s="32">
        <v>0</v>
      </c>
      <c r="AU202" s="32">
        <v>0</v>
      </c>
      <c r="AV202" s="32">
        <v>0</v>
      </c>
      <c r="AW202" s="32">
        <v>0</v>
      </c>
      <c r="AX202" s="32">
        <v>0</v>
      </c>
      <c r="AY202" s="32">
        <v>0</v>
      </c>
      <c r="AZ202" s="32">
        <v>0</v>
      </c>
      <c r="BA202" s="32">
        <v>0</v>
      </c>
      <c r="BB202" s="32">
        <v>0</v>
      </c>
      <c r="BC202" s="32">
        <v>0</v>
      </c>
      <c r="BD202" s="32">
        <v>0</v>
      </c>
      <c r="BE202" s="32">
        <v>0</v>
      </c>
      <c r="BF202" s="32">
        <v>0</v>
      </c>
      <c r="BG202" s="32">
        <v>0</v>
      </c>
      <c r="BH202" s="32">
        <v>0</v>
      </c>
      <c r="BI202" s="32">
        <v>0</v>
      </c>
      <c r="BJ202" s="32">
        <v>0</v>
      </c>
      <c r="BK202" s="32">
        <v>0</v>
      </c>
      <c r="BL202" s="32">
        <v>0</v>
      </c>
      <c r="BM202" s="32">
        <v>0</v>
      </c>
      <c r="BN202" s="32">
        <v>0</v>
      </c>
      <c r="BO202" s="32">
        <v>0</v>
      </c>
      <c r="BP202" s="32">
        <v>0</v>
      </c>
      <c r="BQ202" s="32">
        <v>0</v>
      </c>
      <c r="BR202" s="32">
        <v>0</v>
      </c>
      <c r="BS202" s="32">
        <v>0</v>
      </c>
      <c r="BT202" s="32">
        <v>0</v>
      </c>
      <c r="BU202" s="32">
        <v>0</v>
      </c>
      <c r="BV202" s="33">
        <v>0</v>
      </c>
    </row>
    <row r="203" spans="1:74" ht="14.1" customHeight="1" x14ac:dyDescent="0.25">
      <c r="A203" s="23">
        <f t="shared" si="18"/>
        <v>190</v>
      </c>
      <c r="B203" s="41" t="s">
        <v>158</v>
      </c>
      <c r="C203" s="35">
        <v>14148</v>
      </c>
      <c r="D203" s="42" t="s">
        <v>113</v>
      </c>
      <c r="E203" s="27">
        <f t="shared" si="19"/>
        <v>501</v>
      </c>
      <c r="F203" s="27" t="str">
        <f>VLOOKUP(E203,Tab!$A$2:$B$255,2,TRUE)</f>
        <v>Não</v>
      </c>
      <c r="G203" s="28">
        <f t="shared" si="20"/>
        <v>501</v>
      </c>
      <c r="H203" s="28">
        <f t="shared" si="21"/>
        <v>0</v>
      </c>
      <c r="I203" s="28">
        <f t="shared" si="22"/>
        <v>0</v>
      </c>
      <c r="J203" s="28">
        <f t="shared" si="23"/>
        <v>0</v>
      </c>
      <c r="K203" s="28">
        <f t="shared" si="24"/>
        <v>0</v>
      </c>
      <c r="L203" s="29">
        <f t="shared" si="25"/>
        <v>501</v>
      </c>
      <c r="M203" s="30">
        <f t="shared" si="26"/>
        <v>100.2</v>
      </c>
      <c r="N203" s="31"/>
      <c r="O203" s="32">
        <v>0</v>
      </c>
      <c r="P203" s="32">
        <v>0</v>
      </c>
      <c r="Q203" s="32">
        <v>0</v>
      </c>
      <c r="R203" s="32">
        <v>0</v>
      </c>
      <c r="S203" s="32">
        <v>0</v>
      </c>
      <c r="T203" s="32">
        <v>0</v>
      </c>
      <c r="U203" s="32">
        <v>0</v>
      </c>
      <c r="V203" s="32">
        <v>0</v>
      </c>
      <c r="W203" s="32">
        <v>0</v>
      </c>
      <c r="X203" s="32">
        <v>0</v>
      </c>
      <c r="Y203" s="32">
        <v>0</v>
      </c>
      <c r="Z203" s="32">
        <v>0</v>
      </c>
      <c r="AA203" s="32">
        <v>0</v>
      </c>
      <c r="AB203" s="32">
        <v>0</v>
      </c>
      <c r="AC203" s="32">
        <v>0</v>
      </c>
      <c r="AD203" s="32">
        <v>0</v>
      </c>
      <c r="AE203" s="32">
        <v>0</v>
      </c>
      <c r="AF203" s="32">
        <v>0</v>
      </c>
      <c r="AG203" s="32">
        <v>0</v>
      </c>
      <c r="AH203" s="32">
        <v>0</v>
      </c>
      <c r="AI203" s="32">
        <v>0</v>
      </c>
      <c r="AJ203" s="32">
        <v>0</v>
      </c>
      <c r="AK203" s="32">
        <v>0</v>
      </c>
      <c r="AL203" s="32">
        <v>0</v>
      </c>
      <c r="AM203" s="32">
        <v>0</v>
      </c>
      <c r="AN203" s="32">
        <v>501</v>
      </c>
      <c r="AO203" s="32">
        <v>0</v>
      </c>
      <c r="AP203" s="32">
        <v>0</v>
      </c>
      <c r="AQ203" s="32">
        <v>0</v>
      </c>
      <c r="AR203" s="32">
        <v>0</v>
      </c>
      <c r="AS203" s="32">
        <v>0</v>
      </c>
      <c r="AT203" s="32">
        <v>0</v>
      </c>
      <c r="AU203" s="32">
        <v>0</v>
      </c>
      <c r="AV203" s="32">
        <v>0</v>
      </c>
      <c r="AW203" s="32">
        <v>0</v>
      </c>
      <c r="AX203" s="32">
        <v>0</v>
      </c>
      <c r="AY203" s="32">
        <v>0</v>
      </c>
      <c r="AZ203" s="32">
        <v>0</v>
      </c>
      <c r="BA203" s="32">
        <v>0</v>
      </c>
      <c r="BB203" s="32">
        <v>0</v>
      </c>
      <c r="BC203" s="32">
        <v>0</v>
      </c>
      <c r="BD203" s="32">
        <v>0</v>
      </c>
      <c r="BE203" s="32">
        <v>0</v>
      </c>
      <c r="BF203" s="32">
        <v>0</v>
      </c>
      <c r="BG203" s="32">
        <v>0</v>
      </c>
      <c r="BH203" s="32">
        <v>0</v>
      </c>
      <c r="BI203" s="32">
        <v>0</v>
      </c>
      <c r="BJ203" s="32">
        <v>0</v>
      </c>
      <c r="BK203" s="32">
        <v>0</v>
      </c>
      <c r="BL203" s="32">
        <v>0</v>
      </c>
      <c r="BM203" s="32">
        <v>0</v>
      </c>
      <c r="BN203" s="32">
        <v>0</v>
      </c>
      <c r="BO203" s="32">
        <v>0</v>
      </c>
      <c r="BP203" s="32">
        <v>0</v>
      </c>
      <c r="BQ203" s="32">
        <v>0</v>
      </c>
      <c r="BR203" s="32">
        <v>0</v>
      </c>
      <c r="BS203" s="32">
        <v>0</v>
      </c>
      <c r="BT203" s="32">
        <v>0</v>
      </c>
      <c r="BU203" s="32">
        <v>0</v>
      </c>
      <c r="BV203" s="33">
        <v>0</v>
      </c>
    </row>
    <row r="204" spans="1:74" ht="14.1" customHeight="1" x14ac:dyDescent="0.25">
      <c r="A204" s="23">
        <f t="shared" si="18"/>
        <v>191</v>
      </c>
      <c r="B204" s="41" t="s">
        <v>574</v>
      </c>
      <c r="C204" s="35">
        <v>601</v>
      </c>
      <c r="D204" s="42" t="s">
        <v>26</v>
      </c>
      <c r="E204" s="27">
        <f t="shared" si="19"/>
        <v>499</v>
      </c>
      <c r="F204" s="27" t="e">
        <f>VLOOKUP(E204,Tab!$A$2:$B$255,2,TRUE)</f>
        <v>#N/A</v>
      </c>
      <c r="G204" s="28">
        <f t="shared" si="20"/>
        <v>499</v>
      </c>
      <c r="H204" s="28">
        <f t="shared" si="21"/>
        <v>0</v>
      </c>
      <c r="I204" s="28">
        <f t="shared" si="22"/>
        <v>0</v>
      </c>
      <c r="J204" s="28">
        <f t="shared" si="23"/>
        <v>0</v>
      </c>
      <c r="K204" s="28">
        <f t="shared" si="24"/>
        <v>0</v>
      </c>
      <c r="L204" s="29">
        <f t="shared" si="25"/>
        <v>499</v>
      </c>
      <c r="M204" s="30">
        <f t="shared" si="26"/>
        <v>99.8</v>
      </c>
      <c r="N204" s="31"/>
      <c r="O204" s="32">
        <v>0</v>
      </c>
      <c r="P204" s="32">
        <v>0</v>
      </c>
      <c r="Q204" s="32">
        <v>0</v>
      </c>
      <c r="R204" s="32">
        <v>0</v>
      </c>
      <c r="S204" s="32">
        <v>0</v>
      </c>
      <c r="T204" s="32">
        <v>0</v>
      </c>
      <c r="U204" s="32">
        <v>0</v>
      </c>
      <c r="V204" s="32">
        <v>0</v>
      </c>
      <c r="W204" s="32">
        <v>0</v>
      </c>
      <c r="X204" s="32">
        <v>499</v>
      </c>
      <c r="Y204" s="32">
        <v>0</v>
      </c>
      <c r="Z204" s="32">
        <v>0</v>
      </c>
      <c r="AA204" s="32">
        <v>0</v>
      </c>
      <c r="AB204" s="32">
        <v>0</v>
      </c>
      <c r="AC204" s="32">
        <v>0</v>
      </c>
      <c r="AD204" s="32">
        <v>0</v>
      </c>
      <c r="AE204" s="32">
        <v>0</v>
      </c>
      <c r="AF204" s="32">
        <v>0</v>
      </c>
      <c r="AG204" s="32">
        <v>0</v>
      </c>
      <c r="AH204" s="32">
        <v>0</v>
      </c>
      <c r="AI204" s="32">
        <v>0</v>
      </c>
      <c r="AJ204" s="32">
        <v>0</v>
      </c>
      <c r="AK204" s="32">
        <v>0</v>
      </c>
      <c r="AL204" s="32">
        <v>0</v>
      </c>
      <c r="AM204" s="32">
        <v>0</v>
      </c>
      <c r="AN204" s="32">
        <v>0</v>
      </c>
      <c r="AO204" s="32">
        <v>0</v>
      </c>
      <c r="AP204" s="32">
        <v>0</v>
      </c>
      <c r="AQ204" s="32">
        <v>0</v>
      </c>
      <c r="AR204" s="32">
        <v>0</v>
      </c>
      <c r="AS204" s="32">
        <v>0</v>
      </c>
      <c r="AT204" s="32">
        <v>0</v>
      </c>
      <c r="AU204" s="32">
        <v>0</v>
      </c>
      <c r="AV204" s="32">
        <v>0</v>
      </c>
      <c r="AW204" s="32">
        <v>0</v>
      </c>
      <c r="AX204" s="32">
        <v>0</v>
      </c>
      <c r="AY204" s="32">
        <v>0</v>
      </c>
      <c r="AZ204" s="32">
        <v>0</v>
      </c>
      <c r="BA204" s="32">
        <v>0</v>
      </c>
      <c r="BB204" s="32">
        <v>0</v>
      </c>
      <c r="BC204" s="32">
        <v>0</v>
      </c>
      <c r="BD204" s="32">
        <v>0</v>
      </c>
      <c r="BE204" s="32">
        <v>0</v>
      </c>
      <c r="BF204" s="32">
        <v>0</v>
      </c>
      <c r="BG204" s="32">
        <v>0</v>
      </c>
      <c r="BH204" s="32">
        <v>0</v>
      </c>
      <c r="BI204" s="32">
        <v>0</v>
      </c>
      <c r="BJ204" s="32">
        <v>0</v>
      </c>
      <c r="BK204" s="32">
        <v>0</v>
      </c>
      <c r="BL204" s="32">
        <v>0</v>
      </c>
      <c r="BM204" s="32">
        <v>0</v>
      </c>
      <c r="BN204" s="32">
        <v>0</v>
      </c>
      <c r="BO204" s="32">
        <v>0</v>
      </c>
      <c r="BP204" s="32">
        <v>0</v>
      </c>
      <c r="BQ204" s="32">
        <v>0</v>
      </c>
      <c r="BR204" s="32">
        <v>0</v>
      </c>
      <c r="BS204" s="32">
        <v>0</v>
      </c>
      <c r="BT204" s="32">
        <v>0</v>
      </c>
      <c r="BU204" s="32">
        <v>0</v>
      </c>
      <c r="BV204" s="33">
        <v>0</v>
      </c>
    </row>
    <row r="205" spans="1:74" ht="14.1" customHeight="1" x14ac:dyDescent="0.25">
      <c r="A205" s="23">
        <f t="shared" si="18"/>
        <v>192</v>
      </c>
      <c r="B205" s="41" t="s">
        <v>467</v>
      </c>
      <c r="C205" s="35">
        <v>14569</v>
      </c>
      <c r="D205" s="42" t="s">
        <v>26</v>
      </c>
      <c r="E205" s="27">
        <f t="shared" si="19"/>
        <v>499</v>
      </c>
      <c r="F205" s="27" t="e">
        <f>VLOOKUP(E205,Tab!$A$2:$B$255,2,TRUE)</f>
        <v>#N/A</v>
      </c>
      <c r="G205" s="28">
        <f t="shared" si="20"/>
        <v>499</v>
      </c>
      <c r="H205" s="28">
        <f t="shared" si="21"/>
        <v>0</v>
      </c>
      <c r="I205" s="28">
        <f t="shared" si="22"/>
        <v>0</v>
      </c>
      <c r="J205" s="28">
        <f t="shared" si="23"/>
        <v>0</v>
      </c>
      <c r="K205" s="28">
        <f t="shared" si="24"/>
        <v>0</v>
      </c>
      <c r="L205" s="29">
        <f t="shared" si="25"/>
        <v>499</v>
      </c>
      <c r="M205" s="30">
        <f t="shared" si="26"/>
        <v>99.8</v>
      </c>
      <c r="N205" s="31"/>
      <c r="O205" s="32">
        <v>0</v>
      </c>
      <c r="P205" s="32">
        <v>0</v>
      </c>
      <c r="Q205" s="32">
        <v>0</v>
      </c>
      <c r="R205" s="32">
        <v>0</v>
      </c>
      <c r="S205" s="32">
        <v>0</v>
      </c>
      <c r="T205" s="32">
        <v>0</v>
      </c>
      <c r="U205" s="32">
        <v>0</v>
      </c>
      <c r="V205" s="32">
        <v>0</v>
      </c>
      <c r="W205" s="32">
        <v>0</v>
      </c>
      <c r="X205" s="32">
        <v>499</v>
      </c>
      <c r="Y205" s="32">
        <v>0</v>
      </c>
      <c r="Z205" s="32">
        <v>0</v>
      </c>
      <c r="AA205" s="32">
        <v>0</v>
      </c>
      <c r="AB205" s="32">
        <v>0</v>
      </c>
      <c r="AC205" s="32">
        <v>0</v>
      </c>
      <c r="AD205" s="32">
        <v>0</v>
      </c>
      <c r="AE205" s="32">
        <v>0</v>
      </c>
      <c r="AF205" s="32">
        <v>0</v>
      </c>
      <c r="AG205" s="32">
        <v>0</v>
      </c>
      <c r="AH205" s="32">
        <v>0</v>
      </c>
      <c r="AI205" s="32">
        <v>0</v>
      </c>
      <c r="AJ205" s="32">
        <v>0</v>
      </c>
      <c r="AK205" s="32">
        <v>0</v>
      </c>
      <c r="AL205" s="32">
        <v>0</v>
      </c>
      <c r="AM205" s="32">
        <v>0</v>
      </c>
      <c r="AN205" s="32">
        <v>0</v>
      </c>
      <c r="AO205" s="32">
        <v>0</v>
      </c>
      <c r="AP205" s="32">
        <v>0</v>
      </c>
      <c r="AQ205" s="32">
        <v>0</v>
      </c>
      <c r="AR205" s="32">
        <v>0</v>
      </c>
      <c r="AS205" s="32">
        <v>0</v>
      </c>
      <c r="AT205" s="32">
        <v>0</v>
      </c>
      <c r="AU205" s="32">
        <v>0</v>
      </c>
      <c r="AV205" s="32">
        <v>0</v>
      </c>
      <c r="AW205" s="32">
        <v>0</v>
      </c>
      <c r="AX205" s="32">
        <v>0</v>
      </c>
      <c r="AY205" s="32">
        <v>0</v>
      </c>
      <c r="AZ205" s="32">
        <v>0</v>
      </c>
      <c r="BA205" s="32">
        <v>0</v>
      </c>
      <c r="BB205" s="32">
        <v>0</v>
      </c>
      <c r="BC205" s="32">
        <v>0</v>
      </c>
      <c r="BD205" s="32">
        <v>0</v>
      </c>
      <c r="BE205" s="32">
        <v>0</v>
      </c>
      <c r="BF205" s="32">
        <v>0</v>
      </c>
      <c r="BG205" s="32">
        <v>0</v>
      </c>
      <c r="BH205" s="32">
        <v>0</v>
      </c>
      <c r="BI205" s="32">
        <v>0</v>
      </c>
      <c r="BJ205" s="32">
        <v>0</v>
      </c>
      <c r="BK205" s="32">
        <v>0</v>
      </c>
      <c r="BL205" s="32">
        <v>0</v>
      </c>
      <c r="BM205" s="32">
        <v>0</v>
      </c>
      <c r="BN205" s="32">
        <v>0</v>
      </c>
      <c r="BO205" s="32">
        <v>0</v>
      </c>
      <c r="BP205" s="32">
        <v>0</v>
      </c>
      <c r="BQ205" s="32">
        <v>0</v>
      </c>
      <c r="BR205" s="32">
        <v>0</v>
      </c>
      <c r="BS205" s="32">
        <v>0</v>
      </c>
      <c r="BT205" s="32">
        <v>0</v>
      </c>
      <c r="BU205" s="32">
        <v>0</v>
      </c>
      <c r="BV205" s="33">
        <v>0</v>
      </c>
    </row>
    <row r="206" spans="1:74" ht="14.1" customHeight="1" x14ac:dyDescent="0.25">
      <c r="A206" s="23">
        <f t="shared" ref="A206:A268" si="27">A205+1</f>
        <v>193</v>
      </c>
      <c r="B206" s="41" t="s">
        <v>575</v>
      </c>
      <c r="C206" s="35">
        <v>15455</v>
      </c>
      <c r="D206" s="42" t="s">
        <v>133</v>
      </c>
      <c r="E206" s="27">
        <f t="shared" ref="E206:E268" si="28">MAX(O206:BF206)</f>
        <v>499</v>
      </c>
      <c r="F206" s="27" t="e">
        <f>VLOOKUP(E206,Tab!$A$2:$B$255,2,TRUE)</f>
        <v>#N/A</v>
      </c>
      <c r="G206" s="28">
        <f t="shared" ref="G206:G268" si="29">LARGE(O206:BV206,1)</f>
        <v>499</v>
      </c>
      <c r="H206" s="28">
        <f t="shared" ref="H206:H268" si="30">LARGE(O206:BV206,2)</f>
        <v>0</v>
      </c>
      <c r="I206" s="28">
        <f t="shared" ref="I206:I268" si="31">LARGE(O206:BV206,3)</f>
        <v>0</v>
      </c>
      <c r="J206" s="28">
        <f t="shared" ref="J206:J268" si="32">LARGE(O206:BV206,4)</f>
        <v>0</v>
      </c>
      <c r="K206" s="28">
        <f t="shared" ref="K206:K268" si="33">LARGE(O206:BV206,5)</f>
        <v>0</v>
      </c>
      <c r="L206" s="29">
        <f t="shared" ref="L206:L268" si="34">SUM(G206:K206)</f>
        <v>499</v>
      </c>
      <c r="M206" s="30">
        <f t="shared" ref="M206:M268" si="35">L206/5</f>
        <v>99.8</v>
      </c>
      <c r="N206" s="31"/>
      <c r="O206" s="32">
        <v>0</v>
      </c>
      <c r="P206" s="32">
        <v>0</v>
      </c>
      <c r="Q206" s="32">
        <v>0</v>
      </c>
      <c r="R206" s="32">
        <v>0</v>
      </c>
      <c r="S206" s="32">
        <v>0</v>
      </c>
      <c r="T206" s="32">
        <v>0</v>
      </c>
      <c r="U206" s="32">
        <v>0</v>
      </c>
      <c r="V206" s="32">
        <v>0</v>
      </c>
      <c r="W206" s="32">
        <v>0</v>
      </c>
      <c r="X206" s="32">
        <v>0</v>
      </c>
      <c r="Y206" s="32">
        <v>0</v>
      </c>
      <c r="Z206" s="32">
        <v>499</v>
      </c>
      <c r="AA206" s="32">
        <v>0</v>
      </c>
      <c r="AB206" s="32">
        <v>0</v>
      </c>
      <c r="AC206" s="32">
        <v>0</v>
      </c>
      <c r="AD206" s="32">
        <v>0</v>
      </c>
      <c r="AE206" s="32">
        <v>0</v>
      </c>
      <c r="AF206" s="32">
        <v>0</v>
      </c>
      <c r="AG206" s="32">
        <v>0</v>
      </c>
      <c r="AH206" s="32">
        <v>0</v>
      </c>
      <c r="AI206" s="32">
        <v>0</v>
      </c>
      <c r="AJ206" s="32">
        <v>0</v>
      </c>
      <c r="AK206" s="32">
        <v>0</v>
      </c>
      <c r="AL206" s="32">
        <v>0</v>
      </c>
      <c r="AM206" s="32">
        <v>0</v>
      </c>
      <c r="AN206" s="32">
        <v>0</v>
      </c>
      <c r="AO206" s="32">
        <v>0</v>
      </c>
      <c r="AP206" s="32">
        <v>0</v>
      </c>
      <c r="AQ206" s="32">
        <v>0</v>
      </c>
      <c r="AR206" s="32">
        <v>0</v>
      </c>
      <c r="AS206" s="32">
        <v>0</v>
      </c>
      <c r="AT206" s="32">
        <v>0</v>
      </c>
      <c r="AU206" s="32">
        <v>0</v>
      </c>
      <c r="AV206" s="32">
        <v>0</v>
      </c>
      <c r="AW206" s="32">
        <v>0</v>
      </c>
      <c r="AX206" s="32">
        <v>0</v>
      </c>
      <c r="AY206" s="32">
        <v>0</v>
      </c>
      <c r="AZ206" s="32">
        <v>0</v>
      </c>
      <c r="BA206" s="32">
        <v>0</v>
      </c>
      <c r="BB206" s="32">
        <v>0</v>
      </c>
      <c r="BC206" s="32">
        <v>0</v>
      </c>
      <c r="BD206" s="32">
        <v>0</v>
      </c>
      <c r="BE206" s="32">
        <v>0</v>
      </c>
      <c r="BF206" s="32">
        <v>0</v>
      </c>
      <c r="BG206" s="32">
        <v>0</v>
      </c>
      <c r="BH206" s="32">
        <v>0</v>
      </c>
      <c r="BI206" s="32">
        <v>0</v>
      </c>
      <c r="BJ206" s="32">
        <v>0</v>
      </c>
      <c r="BK206" s="32">
        <v>0</v>
      </c>
      <c r="BL206" s="32">
        <v>0</v>
      </c>
      <c r="BM206" s="32">
        <v>0</v>
      </c>
      <c r="BN206" s="32">
        <v>0</v>
      </c>
      <c r="BO206" s="32">
        <v>0</v>
      </c>
      <c r="BP206" s="32">
        <v>0</v>
      </c>
      <c r="BQ206" s="32">
        <v>0</v>
      </c>
      <c r="BR206" s="32">
        <v>0</v>
      </c>
      <c r="BS206" s="32">
        <v>0</v>
      </c>
      <c r="BT206" s="32">
        <v>0</v>
      </c>
      <c r="BU206" s="32">
        <v>0</v>
      </c>
      <c r="BV206" s="33">
        <v>0</v>
      </c>
    </row>
    <row r="207" spans="1:74" ht="14.1" customHeight="1" x14ac:dyDescent="0.25">
      <c r="A207" s="23">
        <f t="shared" si="27"/>
        <v>194</v>
      </c>
      <c r="B207" s="43" t="s">
        <v>365</v>
      </c>
      <c r="C207" s="35">
        <v>4580</v>
      </c>
      <c r="D207" s="40" t="s">
        <v>78</v>
      </c>
      <c r="E207" s="27">
        <f t="shared" si="28"/>
        <v>0</v>
      </c>
      <c r="F207" s="27" t="e">
        <f>VLOOKUP(E207,Tab!$A$2:$B$255,2,TRUE)</f>
        <v>#N/A</v>
      </c>
      <c r="G207" s="28">
        <f t="shared" si="29"/>
        <v>496</v>
      </c>
      <c r="H207" s="28">
        <f t="shared" si="30"/>
        <v>0</v>
      </c>
      <c r="I207" s="28">
        <f t="shared" si="31"/>
        <v>0</v>
      </c>
      <c r="J207" s="28">
        <f t="shared" si="32"/>
        <v>0</v>
      </c>
      <c r="K207" s="28">
        <f t="shared" si="33"/>
        <v>0</v>
      </c>
      <c r="L207" s="29">
        <f t="shared" si="34"/>
        <v>496</v>
      </c>
      <c r="M207" s="30">
        <f t="shared" si="35"/>
        <v>99.2</v>
      </c>
      <c r="N207" s="31"/>
      <c r="O207" s="32">
        <v>0</v>
      </c>
      <c r="P207" s="32">
        <v>0</v>
      </c>
      <c r="Q207" s="32">
        <v>0</v>
      </c>
      <c r="R207" s="32">
        <v>0</v>
      </c>
      <c r="S207" s="32">
        <v>0</v>
      </c>
      <c r="T207" s="32">
        <v>0</v>
      </c>
      <c r="U207" s="32">
        <v>0</v>
      </c>
      <c r="V207" s="32">
        <v>0</v>
      </c>
      <c r="W207" s="32">
        <v>0</v>
      </c>
      <c r="X207" s="32">
        <v>0</v>
      </c>
      <c r="Y207" s="32">
        <v>0</v>
      </c>
      <c r="Z207" s="32">
        <v>0</v>
      </c>
      <c r="AA207" s="32">
        <v>0</v>
      </c>
      <c r="AB207" s="32">
        <v>0</v>
      </c>
      <c r="AC207" s="32">
        <v>0</v>
      </c>
      <c r="AD207" s="32">
        <v>0</v>
      </c>
      <c r="AE207" s="32">
        <v>0</v>
      </c>
      <c r="AF207" s="32">
        <v>0</v>
      </c>
      <c r="AG207" s="32">
        <v>0</v>
      </c>
      <c r="AH207" s="32">
        <v>0</v>
      </c>
      <c r="AI207" s="32">
        <v>0</v>
      </c>
      <c r="AJ207" s="32">
        <v>0</v>
      </c>
      <c r="AK207" s="32">
        <v>0</v>
      </c>
      <c r="AL207" s="32">
        <v>0</v>
      </c>
      <c r="AM207" s="32">
        <v>0</v>
      </c>
      <c r="AN207" s="32">
        <v>0</v>
      </c>
      <c r="AO207" s="32">
        <v>0</v>
      </c>
      <c r="AP207" s="32">
        <v>0</v>
      </c>
      <c r="AQ207" s="32">
        <v>0</v>
      </c>
      <c r="AR207" s="32">
        <v>0</v>
      </c>
      <c r="AS207" s="32">
        <v>0</v>
      </c>
      <c r="AT207" s="32">
        <v>0</v>
      </c>
      <c r="AU207" s="32">
        <v>0</v>
      </c>
      <c r="AV207" s="32">
        <v>0</v>
      </c>
      <c r="AW207" s="32">
        <v>0</v>
      </c>
      <c r="AX207" s="32">
        <v>0</v>
      </c>
      <c r="AY207" s="32">
        <v>0</v>
      </c>
      <c r="AZ207" s="32">
        <v>0</v>
      </c>
      <c r="BA207" s="32">
        <v>0</v>
      </c>
      <c r="BB207" s="32">
        <v>0</v>
      </c>
      <c r="BC207" s="32">
        <v>0</v>
      </c>
      <c r="BD207" s="32">
        <v>0</v>
      </c>
      <c r="BE207" s="32">
        <v>0</v>
      </c>
      <c r="BF207" s="32">
        <v>0</v>
      </c>
      <c r="BG207" s="32">
        <v>0</v>
      </c>
      <c r="BH207" s="32">
        <v>0</v>
      </c>
      <c r="BI207" s="32">
        <v>0</v>
      </c>
      <c r="BJ207" s="32">
        <v>0</v>
      </c>
      <c r="BK207" s="32">
        <v>0</v>
      </c>
      <c r="BL207" s="32">
        <v>0</v>
      </c>
      <c r="BM207" s="32">
        <v>0</v>
      </c>
      <c r="BN207" s="32">
        <v>0</v>
      </c>
      <c r="BO207" s="32">
        <v>0</v>
      </c>
      <c r="BP207" s="32">
        <v>496</v>
      </c>
      <c r="BQ207" s="32">
        <v>0</v>
      </c>
      <c r="BR207" s="32">
        <v>0</v>
      </c>
      <c r="BS207" s="32">
        <v>0</v>
      </c>
      <c r="BT207" s="32">
        <v>0</v>
      </c>
      <c r="BU207" s="32">
        <v>0</v>
      </c>
      <c r="BV207" s="33">
        <v>0</v>
      </c>
    </row>
    <row r="208" spans="1:74" ht="14.1" customHeight="1" x14ac:dyDescent="0.25">
      <c r="A208" s="23">
        <f t="shared" si="27"/>
        <v>195</v>
      </c>
      <c r="B208" s="41" t="s">
        <v>268</v>
      </c>
      <c r="C208" s="35">
        <v>10806</v>
      </c>
      <c r="D208" s="42" t="s">
        <v>175</v>
      </c>
      <c r="E208" s="27">
        <f t="shared" si="28"/>
        <v>494</v>
      </c>
      <c r="F208" s="27" t="e">
        <f>VLOOKUP(E208,Tab!$A$2:$B$255,2,TRUE)</f>
        <v>#N/A</v>
      </c>
      <c r="G208" s="28">
        <f t="shared" si="29"/>
        <v>494</v>
      </c>
      <c r="H208" s="28">
        <f t="shared" si="30"/>
        <v>0</v>
      </c>
      <c r="I208" s="28">
        <f t="shared" si="31"/>
        <v>0</v>
      </c>
      <c r="J208" s="28">
        <f t="shared" si="32"/>
        <v>0</v>
      </c>
      <c r="K208" s="28">
        <f t="shared" si="33"/>
        <v>0</v>
      </c>
      <c r="L208" s="29">
        <f t="shared" si="34"/>
        <v>494</v>
      </c>
      <c r="M208" s="30">
        <f t="shared" si="35"/>
        <v>98.8</v>
      </c>
      <c r="N208" s="31"/>
      <c r="O208" s="32">
        <v>0</v>
      </c>
      <c r="P208" s="32">
        <v>0</v>
      </c>
      <c r="Q208" s="32">
        <v>0</v>
      </c>
      <c r="R208" s="32">
        <v>0</v>
      </c>
      <c r="S208" s="32">
        <v>0</v>
      </c>
      <c r="T208" s="32">
        <v>0</v>
      </c>
      <c r="U208" s="32">
        <v>0</v>
      </c>
      <c r="V208" s="32">
        <v>0</v>
      </c>
      <c r="W208" s="32">
        <v>0</v>
      </c>
      <c r="X208" s="32">
        <v>0</v>
      </c>
      <c r="Y208" s="32">
        <v>0</v>
      </c>
      <c r="Z208" s="32">
        <v>0</v>
      </c>
      <c r="AA208" s="32">
        <v>0</v>
      </c>
      <c r="AB208" s="32">
        <v>0</v>
      </c>
      <c r="AC208" s="32">
        <v>0</v>
      </c>
      <c r="AD208" s="32">
        <v>0</v>
      </c>
      <c r="AE208" s="32">
        <v>0</v>
      </c>
      <c r="AF208" s="32">
        <v>0</v>
      </c>
      <c r="AG208" s="32">
        <v>0</v>
      </c>
      <c r="AH208" s="32">
        <v>0</v>
      </c>
      <c r="AI208" s="32">
        <v>0</v>
      </c>
      <c r="AJ208" s="32">
        <v>494</v>
      </c>
      <c r="AK208" s="32">
        <v>0</v>
      </c>
      <c r="AL208" s="32">
        <v>0</v>
      </c>
      <c r="AM208" s="32">
        <v>0</v>
      </c>
      <c r="AN208" s="32">
        <v>0</v>
      </c>
      <c r="AO208" s="32">
        <v>0</v>
      </c>
      <c r="AP208" s="32">
        <v>0</v>
      </c>
      <c r="AQ208" s="32">
        <v>0</v>
      </c>
      <c r="AR208" s="32">
        <v>0</v>
      </c>
      <c r="AS208" s="32">
        <v>0</v>
      </c>
      <c r="AT208" s="32">
        <v>0</v>
      </c>
      <c r="AU208" s="32">
        <v>0</v>
      </c>
      <c r="AV208" s="32">
        <v>0</v>
      </c>
      <c r="AW208" s="32">
        <v>0</v>
      </c>
      <c r="AX208" s="32">
        <v>0</v>
      </c>
      <c r="AY208" s="32">
        <v>0</v>
      </c>
      <c r="AZ208" s="32">
        <v>0</v>
      </c>
      <c r="BA208" s="32">
        <v>0</v>
      </c>
      <c r="BB208" s="32">
        <v>0</v>
      </c>
      <c r="BC208" s="32">
        <v>0</v>
      </c>
      <c r="BD208" s="32">
        <v>0</v>
      </c>
      <c r="BE208" s="32">
        <v>0</v>
      </c>
      <c r="BF208" s="32">
        <v>0</v>
      </c>
      <c r="BG208" s="32">
        <v>0</v>
      </c>
      <c r="BH208" s="32">
        <v>0</v>
      </c>
      <c r="BI208" s="32">
        <v>0</v>
      </c>
      <c r="BJ208" s="32">
        <v>0</v>
      </c>
      <c r="BK208" s="32">
        <v>0</v>
      </c>
      <c r="BL208" s="32">
        <v>0</v>
      </c>
      <c r="BM208" s="32">
        <v>0</v>
      </c>
      <c r="BN208" s="32">
        <v>0</v>
      </c>
      <c r="BO208" s="32">
        <v>0</v>
      </c>
      <c r="BP208" s="32">
        <v>0</v>
      </c>
      <c r="BQ208" s="32">
        <v>0</v>
      </c>
      <c r="BR208" s="32">
        <v>0</v>
      </c>
      <c r="BS208" s="32">
        <v>0</v>
      </c>
      <c r="BT208" s="32">
        <v>0</v>
      </c>
      <c r="BU208" s="32">
        <v>0</v>
      </c>
      <c r="BV208" s="33">
        <v>0</v>
      </c>
    </row>
    <row r="209" spans="1:74" ht="14.1" customHeight="1" x14ac:dyDescent="0.25">
      <c r="A209" s="23">
        <f t="shared" si="27"/>
        <v>196</v>
      </c>
      <c r="B209" s="45" t="s">
        <v>172</v>
      </c>
      <c r="C209" s="35">
        <v>342</v>
      </c>
      <c r="D209" s="156" t="s">
        <v>39</v>
      </c>
      <c r="E209" s="27">
        <f t="shared" si="28"/>
        <v>0</v>
      </c>
      <c r="F209" s="27" t="e">
        <f>VLOOKUP(E209,Tab!$A$2:$B$255,2,TRUE)</f>
        <v>#N/A</v>
      </c>
      <c r="G209" s="28">
        <f t="shared" si="29"/>
        <v>494</v>
      </c>
      <c r="H209" s="28">
        <f t="shared" si="30"/>
        <v>0</v>
      </c>
      <c r="I209" s="28">
        <f t="shared" si="31"/>
        <v>0</v>
      </c>
      <c r="J209" s="28">
        <f t="shared" si="32"/>
        <v>0</v>
      </c>
      <c r="K209" s="28">
        <f t="shared" si="33"/>
        <v>0</v>
      </c>
      <c r="L209" s="29">
        <f t="shared" si="34"/>
        <v>494</v>
      </c>
      <c r="M209" s="30">
        <f t="shared" si="35"/>
        <v>98.8</v>
      </c>
      <c r="N209" s="31"/>
      <c r="O209" s="32">
        <v>0</v>
      </c>
      <c r="P209" s="32">
        <v>0</v>
      </c>
      <c r="Q209" s="32">
        <v>0</v>
      </c>
      <c r="R209" s="32">
        <v>0</v>
      </c>
      <c r="S209" s="32">
        <v>0</v>
      </c>
      <c r="T209" s="32">
        <v>0</v>
      </c>
      <c r="U209" s="32">
        <v>0</v>
      </c>
      <c r="V209" s="32">
        <v>0</v>
      </c>
      <c r="W209" s="32">
        <v>0</v>
      </c>
      <c r="X209" s="32">
        <v>0</v>
      </c>
      <c r="Y209" s="32">
        <v>0</v>
      </c>
      <c r="Z209" s="32">
        <v>0</v>
      </c>
      <c r="AA209" s="32">
        <v>0</v>
      </c>
      <c r="AB209" s="32">
        <v>0</v>
      </c>
      <c r="AC209" s="32">
        <v>0</v>
      </c>
      <c r="AD209" s="32">
        <v>0</v>
      </c>
      <c r="AE209" s="32">
        <v>0</v>
      </c>
      <c r="AF209" s="32">
        <v>0</v>
      </c>
      <c r="AG209" s="32">
        <v>0</v>
      </c>
      <c r="AH209" s="32">
        <v>0</v>
      </c>
      <c r="AI209" s="32">
        <v>0</v>
      </c>
      <c r="AJ209" s="32">
        <v>0</v>
      </c>
      <c r="AK209" s="32">
        <v>0</v>
      </c>
      <c r="AL209" s="32">
        <v>0</v>
      </c>
      <c r="AM209" s="32">
        <v>0</v>
      </c>
      <c r="AN209" s="32">
        <v>0</v>
      </c>
      <c r="AO209" s="32">
        <v>0</v>
      </c>
      <c r="AP209" s="32">
        <v>0</v>
      </c>
      <c r="AQ209" s="32">
        <v>0</v>
      </c>
      <c r="AR209" s="32">
        <v>0</v>
      </c>
      <c r="AS209" s="32">
        <v>0</v>
      </c>
      <c r="AT209" s="32">
        <v>0</v>
      </c>
      <c r="AU209" s="32">
        <v>0</v>
      </c>
      <c r="AV209" s="32">
        <v>0</v>
      </c>
      <c r="AW209" s="32">
        <v>0</v>
      </c>
      <c r="AX209" s="32">
        <v>0</v>
      </c>
      <c r="AY209" s="32">
        <v>0</v>
      </c>
      <c r="AZ209" s="32">
        <v>0</v>
      </c>
      <c r="BA209" s="32">
        <v>0</v>
      </c>
      <c r="BB209" s="32">
        <v>0</v>
      </c>
      <c r="BC209" s="32">
        <v>0</v>
      </c>
      <c r="BD209" s="32">
        <v>0</v>
      </c>
      <c r="BE209" s="32">
        <v>0</v>
      </c>
      <c r="BF209" s="32">
        <v>0</v>
      </c>
      <c r="BG209" s="32">
        <v>494</v>
      </c>
      <c r="BH209" s="32">
        <v>0</v>
      </c>
      <c r="BI209" s="32">
        <v>0</v>
      </c>
      <c r="BJ209" s="32">
        <v>0</v>
      </c>
      <c r="BK209" s="32">
        <v>0</v>
      </c>
      <c r="BL209" s="32">
        <v>0</v>
      </c>
      <c r="BM209" s="32">
        <v>0</v>
      </c>
      <c r="BN209" s="32">
        <v>0</v>
      </c>
      <c r="BO209" s="32">
        <v>0</v>
      </c>
      <c r="BP209" s="32">
        <v>0</v>
      </c>
      <c r="BQ209" s="32">
        <v>0</v>
      </c>
      <c r="BR209" s="32">
        <v>0</v>
      </c>
      <c r="BS209" s="32">
        <v>0</v>
      </c>
      <c r="BT209" s="32">
        <v>0</v>
      </c>
      <c r="BU209" s="32">
        <v>0</v>
      </c>
      <c r="BV209" s="33">
        <v>0</v>
      </c>
    </row>
    <row r="210" spans="1:74" ht="14.1" customHeight="1" x14ac:dyDescent="0.25">
      <c r="A210" s="23">
        <f t="shared" si="27"/>
        <v>197</v>
      </c>
      <c r="B210" s="155" t="s">
        <v>397</v>
      </c>
      <c r="C210" s="35">
        <v>3700</v>
      </c>
      <c r="D210" s="154" t="s">
        <v>83</v>
      </c>
      <c r="E210" s="27">
        <f t="shared" si="28"/>
        <v>493</v>
      </c>
      <c r="F210" s="27" t="e">
        <f>VLOOKUP(E210,Tab!$A$2:$B$255,2,TRUE)</f>
        <v>#N/A</v>
      </c>
      <c r="G210" s="28">
        <f t="shared" si="29"/>
        <v>493</v>
      </c>
      <c r="H210" s="28">
        <f t="shared" si="30"/>
        <v>0</v>
      </c>
      <c r="I210" s="28">
        <f t="shared" si="31"/>
        <v>0</v>
      </c>
      <c r="J210" s="28">
        <f t="shared" si="32"/>
        <v>0</v>
      </c>
      <c r="K210" s="28">
        <f t="shared" si="33"/>
        <v>0</v>
      </c>
      <c r="L210" s="29">
        <f t="shared" si="34"/>
        <v>493</v>
      </c>
      <c r="M210" s="30">
        <f t="shared" si="35"/>
        <v>98.6</v>
      </c>
      <c r="N210" s="31"/>
      <c r="O210" s="32">
        <v>0</v>
      </c>
      <c r="P210" s="32">
        <v>0</v>
      </c>
      <c r="Q210" s="32">
        <v>0</v>
      </c>
      <c r="R210" s="32">
        <v>0</v>
      </c>
      <c r="S210" s="32">
        <v>0</v>
      </c>
      <c r="T210" s="32">
        <v>0</v>
      </c>
      <c r="U210" s="32">
        <v>0</v>
      </c>
      <c r="V210" s="32">
        <v>0</v>
      </c>
      <c r="W210" s="32">
        <v>0</v>
      </c>
      <c r="X210" s="32">
        <v>0</v>
      </c>
      <c r="Y210" s="32">
        <v>0</v>
      </c>
      <c r="Z210" s="32">
        <v>0</v>
      </c>
      <c r="AA210" s="32">
        <v>0</v>
      </c>
      <c r="AB210" s="32">
        <v>0</v>
      </c>
      <c r="AC210" s="32">
        <v>0</v>
      </c>
      <c r="AD210" s="32">
        <v>0</v>
      </c>
      <c r="AE210" s="32">
        <v>0</v>
      </c>
      <c r="AF210" s="32">
        <v>0</v>
      </c>
      <c r="AG210" s="32">
        <v>0</v>
      </c>
      <c r="AH210" s="32">
        <v>0</v>
      </c>
      <c r="AI210" s="32">
        <v>0</v>
      </c>
      <c r="AJ210" s="32">
        <v>0</v>
      </c>
      <c r="AK210" s="32">
        <v>0</v>
      </c>
      <c r="AL210" s="32">
        <v>0</v>
      </c>
      <c r="AM210" s="32">
        <v>0</v>
      </c>
      <c r="AN210" s="32">
        <v>0</v>
      </c>
      <c r="AO210" s="32">
        <v>0</v>
      </c>
      <c r="AP210" s="32">
        <v>0</v>
      </c>
      <c r="AQ210" s="32">
        <v>0</v>
      </c>
      <c r="AR210" s="32">
        <v>0</v>
      </c>
      <c r="AS210" s="32">
        <v>0</v>
      </c>
      <c r="AT210" s="32">
        <v>0</v>
      </c>
      <c r="AU210" s="32">
        <v>0</v>
      </c>
      <c r="AV210" s="32">
        <v>0</v>
      </c>
      <c r="AW210" s="32">
        <v>0</v>
      </c>
      <c r="AX210" s="32">
        <v>0</v>
      </c>
      <c r="AY210" s="32">
        <v>0</v>
      </c>
      <c r="AZ210" s="32">
        <v>0</v>
      </c>
      <c r="BA210" s="32">
        <v>493</v>
      </c>
      <c r="BB210" s="32">
        <v>0</v>
      </c>
      <c r="BC210" s="32">
        <v>0</v>
      </c>
      <c r="BD210" s="32">
        <v>0</v>
      </c>
      <c r="BE210" s="32">
        <v>0</v>
      </c>
      <c r="BF210" s="32">
        <v>0</v>
      </c>
      <c r="BG210" s="32">
        <v>0</v>
      </c>
      <c r="BH210" s="32">
        <v>0</v>
      </c>
      <c r="BI210" s="32">
        <v>0</v>
      </c>
      <c r="BJ210" s="32">
        <v>0</v>
      </c>
      <c r="BK210" s="32">
        <v>0</v>
      </c>
      <c r="BL210" s="32">
        <v>0</v>
      </c>
      <c r="BM210" s="32">
        <v>0</v>
      </c>
      <c r="BN210" s="32">
        <v>0</v>
      </c>
      <c r="BO210" s="32">
        <v>0</v>
      </c>
      <c r="BP210" s="32">
        <v>0</v>
      </c>
      <c r="BQ210" s="32">
        <v>0</v>
      </c>
      <c r="BR210" s="32">
        <v>0</v>
      </c>
      <c r="BS210" s="32">
        <v>0</v>
      </c>
      <c r="BT210" s="32">
        <v>0</v>
      </c>
      <c r="BU210" s="32">
        <v>0</v>
      </c>
      <c r="BV210" s="33">
        <v>0</v>
      </c>
    </row>
    <row r="211" spans="1:74" ht="14.1" customHeight="1" x14ac:dyDescent="0.25">
      <c r="A211" s="23">
        <f t="shared" si="27"/>
        <v>198</v>
      </c>
      <c r="B211" s="155" t="s">
        <v>529</v>
      </c>
      <c r="C211" s="35">
        <v>14836</v>
      </c>
      <c r="D211" s="154" t="s">
        <v>156</v>
      </c>
      <c r="E211" s="27">
        <f t="shared" si="28"/>
        <v>491</v>
      </c>
      <c r="F211" s="27" t="e">
        <f>VLOOKUP(E211,Tab!$A$2:$B$255,2,TRUE)</f>
        <v>#N/A</v>
      </c>
      <c r="G211" s="28">
        <f t="shared" si="29"/>
        <v>491</v>
      </c>
      <c r="H211" s="28">
        <f t="shared" si="30"/>
        <v>0</v>
      </c>
      <c r="I211" s="28">
        <f t="shared" si="31"/>
        <v>0</v>
      </c>
      <c r="J211" s="28">
        <f t="shared" si="32"/>
        <v>0</v>
      </c>
      <c r="K211" s="28">
        <f t="shared" si="33"/>
        <v>0</v>
      </c>
      <c r="L211" s="29">
        <f t="shared" si="34"/>
        <v>491</v>
      </c>
      <c r="M211" s="30">
        <f t="shared" si="35"/>
        <v>98.2</v>
      </c>
      <c r="N211" s="31"/>
      <c r="O211" s="32">
        <v>0</v>
      </c>
      <c r="P211" s="32">
        <v>0</v>
      </c>
      <c r="Q211" s="32">
        <v>0</v>
      </c>
      <c r="R211" s="32">
        <v>0</v>
      </c>
      <c r="S211" s="32">
        <v>0</v>
      </c>
      <c r="T211" s="32">
        <v>0</v>
      </c>
      <c r="U211" s="32">
        <v>0</v>
      </c>
      <c r="V211" s="32">
        <v>0</v>
      </c>
      <c r="W211" s="32">
        <v>0</v>
      </c>
      <c r="X211" s="32">
        <v>0</v>
      </c>
      <c r="Y211" s="32">
        <v>0</v>
      </c>
      <c r="Z211" s="32">
        <v>0</v>
      </c>
      <c r="AA211" s="32">
        <v>0</v>
      </c>
      <c r="AB211" s="32">
        <v>0</v>
      </c>
      <c r="AC211" s="32">
        <v>0</v>
      </c>
      <c r="AD211" s="32">
        <v>0</v>
      </c>
      <c r="AE211" s="32">
        <v>0</v>
      </c>
      <c r="AF211" s="32">
        <v>0</v>
      </c>
      <c r="AG211" s="32">
        <v>0</v>
      </c>
      <c r="AH211" s="32">
        <v>0</v>
      </c>
      <c r="AI211" s="32">
        <v>0</v>
      </c>
      <c r="AJ211" s="32">
        <v>0</v>
      </c>
      <c r="AK211" s="32">
        <v>0</v>
      </c>
      <c r="AL211" s="32">
        <v>0</v>
      </c>
      <c r="AM211" s="32">
        <v>0</v>
      </c>
      <c r="AN211" s="32">
        <v>0</v>
      </c>
      <c r="AO211" s="32">
        <v>0</v>
      </c>
      <c r="AP211" s="32">
        <v>0</v>
      </c>
      <c r="AQ211" s="32">
        <v>0</v>
      </c>
      <c r="AR211" s="32">
        <v>0</v>
      </c>
      <c r="AS211" s="32">
        <v>0</v>
      </c>
      <c r="AT211" s="32">
        <v>0</v>
      </c>
      <c r="AU211" s="32">
        <v>0</v>
      </c>
      <c r="AV211" s="32">
        <v>0</v>
      </c>
      <c r="AW211" s="32">
        <v>0</v>
      </c>
      <c r="AX211" s="32">
        <v>491</v>
      </c>
      <c r="AY211" s="32">
        <v>0</v>
      </c>
      <c r="AZ211" s="32">
        <v>0</v>
      </c>
      <c r="BA211" s="32">
        <v>0</v>
      </c>
      <c r="BB211" s="32">
        <v>0</v>
      </c>
      <c r="BC211" s="32">
        <v>0</v>
      </c>
      <c r="BD211" s="32">
        <v>0</v>
      </c>
      <c r="BE211" s="32">
        <v>0</v>
      </c>
      <c r="BF211" s="32">
        <v>0</v>
      </c>
      <c r="BG211" s="32">
        <v>0</v>
      </c>
      <c r="BH211" s="32">
        <v>0</v>
      </c>
      <c r="BI211" s="32">
        <v>0</v>
      </c>
      <c r="BJ211" s="32">
        <v>0</v>
      </c>
      <c r="BK211" s="32">
        <v>0</v>
      </c>
      <c r="BL211" s="32">
        <v>0</v>
      </c>
      <c r="BM211" s="32">
        <v>0</v>
      </c>
      <c r="BN211" s="32">
        <v>0</v>
      </c>
      <c r="BO211" s="32">
        <v>0</v>
      </c>
      <c r="BP211" s="32">
        <v>0</v>
      </c>
      <c r="BQ211" s="32">
        <v>0</v>
      </c>
      <c r="BR211" s="32">
        <v>0</v>
      </c>
      <c r="BS211" s="32">
        <v>0</v>
      </c>
      <c r="BT211" s="32">
        <v>0</v>
      </c>
      <c r="BU211" s="32">
        <v>0</v>
      </c>
      <c r="BV211" s="33">
        <v>0</v>
      </c>
    </row>
    <row r="212" spans="1:74" ht="14.1" customHeight="1" x14ac:dyDescent="0.25">
      <c r="A212" s="23">
        <f t="shared" si="27"/>
        <v>199</v>
      </c>
      <c r="B212" s="41" t="s">
        <v>396</v>
      </c>
      <c r="C212" s="35">
        <v>2653</v>
      </c>
      <c r="D212" s="42" t="s">
        <v>39</v>
      </c>
      <c r="E212" s="27">
        <f t="shared" si="28"/>
        <v>490</v>
      </c>
      <c r="F212" s="27" t="e">
        <f>VLOOKUP(E212,Tab!$A$2:$B$255,2,TRUE)</f>
        <v>#N/A</v>
      </c>
      <c r="G212" s="28">
        <f t="shared" si="29"/>
        <v>490</v>
      </c>
      <c r="H212" s="28">
        <f t="shared" si="30"/>
        <v>0</v>
      </c>
      <c r="I212" s="28">
        <f t="shared" si="31"/>
        <v>0</v>
      </c>
      <c r="J212" s="28">
        <f t="shared" si="32"/>
        <v>0</v>
      </c>
      <c r="K212" s="28">
        <f t="shared" si="33"/>
        <v>0</v>
      </c>
      <c r="L212" s="29">
        <f t="shared" si="34"/>
        <v>490</v>
      </c>
      <c r="M212" s="30">
        <f t="shared" si="35"/>
        <v>98</v>
      </c>
      <c r="N212" s="31"/>
      <c r="O212" s="32">
        <v>0</v>
      </c>
      <c r="P212" s="32">
        <v>0</v>
      </c>
      <c r="Q212" s="32">
        <v>0</v>
      </c>
      <c r="R212" s="32">
        <v>0</v>
      </c>
      <c r="S212" s="32">
        <v>0</v>
      </c>
      <c r="T212" s="32">
        <v>0</v>
      </c>
      <c r="U212" s="32">
        <v>0</v>
      </c>
      <c r="V212" s="32">
        <v>0</v>
      </c>
      <c r="W212" s="32">
        <v>0</v>
      </c>
      <c r="X212" s="32">
        <v>490</v>
      </c>
      <c r="Y212" s="32">
        <v>0</v>
      </c>
      <c r="Z212" s="32">
        <v>0</v>
      </c>
      <c r="AA212" s="32">
        <v>0</v>
      </c>
      <c r="AB212" s="32">
        <v>0</v>
      </c>
      <c r="AC212" s="32">
        <v>0</v>
      </c>
      <c r="AD212" s="32">
        <v>0</v>
      </c>
      <c r="AE212" s="32">
        <v>0</v>
      </c>
      <c r="AF212" s="32">
        <v>0</v>
      </c>
      <c r="AG212" s="32">
        <v>0</v>
      </c>
      <c r="AH212" s="32">
        <v>0</v>
      </c>
      <c r="AI212" s="32">
        <v>0</v>
      </c>
      <c r="AJ212" s="32">
        <v>0</v>
      </c>
      <c r="AK212" s="32">
        <v>0</v>
      </c>
      <c r="AL212" s="32">
        <v>0</v>
      </c>
      <c r="AM212" s="32">
        <v>0</v>
      </c>
      <c r="AN212" s="32">
        <v>0</v>
      </c>
      <c r="AO212" s="32">
        <v>0</v>
      </c>
      <c r="AP212" s="32">
        <v>0</v>
      </c>
      <c r="AQ212" s="32">
        <v>0</v>
      </c>
      <c r="AR212" s="32">
        <v>0</v>
      </c>
      <c r="AS212" s="32">
        <v>0</v>
      </c>
      <c r="AT212" s="32">
        <v>0</v>
      </c>
      <c r="AU212" s="32">
        <v>0</v>
      </c>
      <c r="AV212" s="32">
        <v>0</v>
      </c>
      <c r="AW212" s="32">
        <v>0</v>
      </c>
      <c r="AX212" s="32">
        <v>0</v>
      </c>
      <c r="AY212" s="32">
        <v>0</v>
      </c>
      <c r="AZ212" s="32">
        <v>0</v>
      </c>
      <c r="BA212" s="32">
        <v>0</v>
      </c>
      <c r="BB212" s="32">
        <v>0</v>
      </c>
      <c r="BC212" s="32">
        <v>0</v>
      </c>
      <c r="BD212" s="32">
        <v>0</v>
      </c>
      <c r="BE212" s="32">
        <v>0</v>
      </c>
      <c r="BF212" s="32">
        <v>0</v>
      </c>
      <c r="BG212" s="32">
        <v>0</v>
      </c>
      <c r="BH212" s="32">
        <v>0</v>
      </c>
      <c r="BI212" s="32">
        <v>0</v>
      </c>
      <c r="BJ212" s="32">
        <v>0</v>
      </c>
      <c r="BK212" s="32">
        <v>0</v>
      </c>
      <c r="BL212" s="32">
        <v>0</v>
      </c>
      <c r="BM212" s="32">
        <v>0</v>
      </c>
      <c r="BN212" s="32">
        <v>0</v>
      </c>
      <c r="BO212" s="32">
        <v>0</v>
      </c>
      <c r="BP212" s="32">
        <v>0</v>
      </c>
      <c r="BQ212" s="32">
        <v>0</v>
      </c>
      <c r="BR212" s="32">
        <v>0</v>
      </c>
      <c r="BS212" s="32">
        <v>0</v>
      </c>
      <c r="BT212" s="32">
        <v>0</v>
      </c>
      <c r="BU212" s="32">
        <v>0</v>
      </c>
      <c r="BV212" s="33">
        <v>0</v>
      </c>
    </row>
    <row r="213" spans="1:74" ht="14.1" customHeight="1" x14ac:dyDescent="0.25">
      <c r="A213" s="23">
        <f t="shared" si="27"/>
        <v>200</v>
      </c>
      <c r="B213" s="43" t="s">
        <v>374</v>
      </c>
      <c r="C213" s="35">
        <v>14440</v>
      </c>
      <c r="D213" s="40" t="s">
        <v>372</v>
      </c>
      <c r="E213" s="27">
        <f t="shared" si="28"/>
        <v>481</v>
      </c>
      <c r="F213" s="27" t="e">
        <f>VLOOKUP(E213,Tab!$A$2:$B$255,2,TRUE)</f>
        <v>#N/A</v>
      </c>
      <c r="G213" s="28">
        <f t="shared" si="29"/>
        <v>481</v>
      </c>
      <c r="H213" s="28">
        <f t="shared" si="30"/>
        <v>0</v>
      </c>
      <c r="I213" s="28">
        <f t="shared" si="31"/>
        <v>0</v>
      </c>
      <c r="J213" s="28">
        <f t="shared" si="32"/>
        <v>0</v>
      </c>
      <c r="K213" s="28">
        <f t="shared" si="33"/>
        <v>0</v>
      </c>
      <c r="L213" s="29">
        <f t="shared" si="34"/>
        <v>481</v>
      </c>
      <c r="M213" s="30">
        <f t="shared" si="35"/>
        <v>96.2</v>
      </c>
      <c r="N213" s="31"/>
      <c r="O213" s="32">
        <v>0</v>
      </c>
      <c r="P213" s="32">
        <v>0</v>
      </c>
      <c r="Q213" s="32">
        <v>0</v>
      </c>
      <c r="R213" s="32">
        <v>0</v>
      </c>
      <c r="S213" s="32">
        <v>0</v>
      </c>
      <c r="T213" s="32">
        <v>0</v>
      </c>
      <c r="U213" s="32">
        <v>0</v>
      </c>
      <c r="V213" s="32">
        <v>0</v>
      </c>
      <c r="W213" s="32">
        <v>0</v>
      </c>
      <c r="X213" s="32">
        <v>0</v>
      </c>
      <c r="Y213" s="32">
        <v>0</v>
      </c>
      <c r="Z213" s="32">
        <v>0</v>
      </c>
      <c r="AA213" s="32">
        <v>0</v>
      </c>
      <c r="AB213" s="32">
        <v>0</v>
      </c>
      <c r="AC213" s="32">
        <v>0</v>
      </c>
      <c r="AD213" s="32">
        <v>0</v>
      </c>
      <c r="AE213" s="32">
        <v>0</v>
      </c>
      <c r="AF213" s="32">
        <v>0</v>
      </c>
      <c r="AG213" s="32">
        <v>0</v>
      </c>
      <c r="AH213" s="32">
        <v>0</v>
      </c>
      <c r="AI213" s="32">
        <v>0</v>
      </c>
      <c r="AJ213" s="32">
        <v>0</v>
      </c>
      <c r="AK213" s="32">
        <v>0</v>
      </c>
      <c r="AL213" s="32">
        <v>0</v>
      </c>
      <c r="AM213" s="32">
        <v>0</v>
      </c>
      <c r="AN213" s="32">
        <v>0</v>
      </c>
      <c r="AO213" s="32">
        <v>0</v>
      </c>
      <c r="AP213" s="32">
        <v>0</v>
      </c>
      <c r="AQ213" s="32">
        <v>0</v>
      </c>
      <c r="AR213" s="32">
        <v>0</v>
      </c>
      <c r="AS213" s="32">
        <v>0</v>
      </c>
      <c r="AT213" s="32">
        <v>0</v>
      </c>
      <c r="AU213" s="32">
        <v>0</v>
      </c>
      <c r="AV213" s="32">
        <v>0</v>
      </c>
      <c r="AW213" s="32">
        <v>0</v>
      </c>
      <c r="AX213" s="32">
        <v>0</v>
      </c>
      <c r="AY213" s="32">
        <v>0</v>
      </c>
      <c r="AZ213" s="32">
        <v>0</v>
      </c>
      <c r="BA213" s="32">
        <v>0</v>
      </c>
      <c r="BB213" s="32">
        <v>481</v>
      </c>
      <c r="BC213" s="32">
        <v>0</v>
      </c>
      <c r="BD213" s="32">
        <v>0</v>
      </c>
      <c r="BE213" s="32">
        <v>0</v>
      </c>
      <c r="BF213" s="32">
        <v>0</v>
      </c>
      <c r="BG213" s="32">
        <v>0</v>
      </c>
      <c r="BH213" s="32">
        <v>0</v>
      </c>
      <c r="BI213" s="32">
        <v>0</v>
      </c>
      <c r="BJ213" s="32">
        <v>0</v>
      </c>
      <c r="BK213" s="32">
        <v>0</v>
      </c>
      <c r="BL213" s="32">
        <v>0</v>
      </c>
      <c r="BM213" s="32">
        <v>0</v>
      </c>
      <c r="BN213" s="32">
        <v>0</v>
      </c>
      <c r="BO213" s="32">
        <v>0</v>
      </c>
      <c r="BP213" s="32">
        <v>0</v>
      </c>
      <c r="BQ213" s="32">
        <v>0</v>
      </c>
      <c r="BR213" s="32">
        <v>0</v>
      </c>
      <c r="BS213" s="32">
        <v>0</v>
      </c>
      <c r="BT213" s="32">
        <v>0</v>
      </c>
      <c r="BU213" s="32">
        <v>0</v>
      </c>
      <c r="BV213" s="33">
        <v>0</v>
      </c>
    </row>
    <row r="214" spans="1:74" ht="14.1" customHeight="1" x14ac:dyDescent="0.25">
      <c r="A214" s="23">
        <f t="shared" si="27"/>
        <v>201</v>
      </c>
      <c r="B214" s="41" t="s">
        <v>556</v>
      </c>
      <c r="C214" s="35">
        <v>5127</v>
      </c>
      <c r="D214" s="42" t="s">
        <v>44</v>
      </c>
      <c r="E214" s="27">
        <f t="shared" si="28"/>
        <v>477</v>
      </c>
      <c r="F214" s="27" t="e">
        <f>VLOOKUP(E214,Tab!$A$2:$B$255,2,TRUE)</f>
        <v>#N/A</v>
      </c>
      <c r="G214" s="28">
        <f t="shared" si="29"/>
        <v>477</v>
      </c>
      <c r="H214" s="28">
        <f t="shared" si="30"/>
        <v>0</v>
      </c>
      <c r="I214" s="28">
        <f t="shared" si="31"/>
        <v>0</v>
      </c>
      <c r="J214" s="28">
        <f t="shared" si="32"/>
        <v>0</v>
      </c>
      <c r="K214" s="28">
        <f t="shared" si="33"/>
        <v>0</v>
      </c>
      <c r="L214" s="29">
        <f t="shared" si="34"/>
        <v>477</v>
      </c>
      <c r="M214" s="30">
        <f t="shared" si="35"/>
        <v>95.4</v>
      </c>
      <c r="N214" s="31"/>
      <c r="O214" s="32">
        <v>0</v>
      </c>
      <c r="P214" s="32">
        <v>0</v>
      </c>
      <c r="Q214" s="32">
        <v>0</v>
      </c>
      <c r="R214" s="32">
        <v>0</v>
      </c>
      <c r="S214" s="32">
        <v>0</v>
      </c>
      <c r="T214" s="32">
        <v>0</v>
      </c>
      <c r="U214" s="32">
        <v>0</v>
      </c>
      <c r="V214" s="32">
        <v>0</v>
      </c>
      <c r="W214" s="32">
        <v>0</v>
      </c>
      <c r="X214" s="32">
        <v>0</v>
      </c>
      <c r="Y214" s="32">
        <v>0</v>
      </c>
      <c r="Z214" s="32">
        <v>0</v>
      </c>
      <c r="AA214" s="32">
        <v>0</v>
      </c>
      <c r="AB214" s="32">
        <v>0</v>
      </c>
      <c r="AC214" s="32">
        <v>477</v>
      </c>
      <c r="AD214" s="32">
        <v>0</v>
      </c>
      <c r="AE214" s="32">
        <v>0</v>
      </c>
      <c r="AF214" s="32">
        <v>0</v>
      </c>
      <c r="AG214" s="32">
        <v>0</v>
      </c>
      <c r="AH214" s="32">
        <v>0</v>
      </c>
      <c r="AI214" s="32">
        <v>0</v>
      </c>
      <c r="AJ214" s="32">
        <v>0</v>
      </c>
      <c r="AK214" s="32">
        <v>0</v>
      </c>
      <c r="AL214" s="32">
        <v>0</v>
      </c>
      <c r="AM214" s="32">
        <v>0</v>
      </c>
      <c r="AN214" s="32">
        <v>0</v>
      </c>
      <c r="AO214" s="32">
        <v>0</v>
      </c>
      <c r="AP214" s="32">
        <v>0</v>
      </c>
      <c r="AQ214" s="32">
        <v>0</v>
      </c>
      <c r="AR214" s="32">
        <v>0</v>
      </c>
      <c r="AS214" s="32">
        <v>0</v>
      </c>
      <c r="AT214" s="32">
        <v>0</v>
      </c>
      <c r="AU214" s="32">
        <v>0</v>
      </c>
      <c r="AV214" s="32">
        <v>0</v>
      </c>
      <c r="AW214" s="32">
        <v>0</v>
      </c>
      <c r="AX214" s="32">
        <v>0</v>
      </c>
      <c r="AY214" s="32">
        <v>0</v>
      </c>
      <c r="AZ214" s="32">
        <v>0</v>
      </c>
      <c r="BA214" s="32">
        <v>0</v>
      </c>
      <c r="BB214" s="32">
        <v>0</v>
      </c>
      <c r="BC214" s="32">
        <v>0</v>
      </c>
      <c r="BD214" s="32">
        <v>0</v>
      </c>
      <c r="BE214" s="32">
        <v>0</v>
      </c>
      <c r="BF214" s="32">
        <v>0</v>
      </c>
      <c r="BG214" s="32">
        <v>0</v>
      </c>
      <c r="BH214" s="32">
        <v>0</v>
      </c>
      <c r="BI214" s="32">
        <v>0</v>
      </c>
      <c r="BJ214" s="32">
        <v>0</v>
      </c>
      <c r="BK214" s="32">
        <v>0</v>
      </c>
      <c r="BL214" s="32">
        <v>0</v>
      </c>
      <c r="BM214" s="32">
        <v>0</v>
      </c>
      <c r="BN214" s="32">
        <v>0</v>
      </c>
      <c r="BO214" s="32">
        <v>0</v>
      </c>
      <c r="BP214" s="32">
        <v>0</v>
      </c>
      <c r="BQ214" s="32">
        <v>0</v>
      </c>
      <c r="BR214" s="32">
        <v>0</v>
      </c>
      <c r="BS214" s="32">
        <v>0</v>
      </c>
      <c r="BT214" s="32">
        <v>0</v>
      </c>
      <c r="BU214" s="32">
        <v>0</v>
      </c>
      <c r="BV214" s="33">
        <v>0</v>
      </c>
    </row>
    <row r="215" spans="1:74" ht="14.1" customHeight="1" x14ac:dyDescent="0.25">
      <c r="A215" s="23">
        <f t="shared" si="27"/>
        <v>202</v>
      </c>
      <c r="B215" s="155" t="s">
        <v>165</v>
      </c>
      <c r="C215" s="35">
        <v>10105</v>
      </c>
      <c r="D215" s="154" t="s">
        <v>133</v>
      </c>
      <c r="E215" s="27">
        <f t="shared" si="28"/>
        <v>477</v>
      </c>
      <c r="F215" s="27" t="e">
        <f>VLOOKUP(E215,Tab!$A$2:$B$255,2,TRUE)</f>
        <v>#N/A</v>
      </c>
      <c r="G215" s="28">
        <f t="shared" si="29"/>
        <v>477</v>
      </c>
      <c r="H215" s="28">
        <f t="shared" si="30"/>
        <v>0</v>
      </c>
      <c r="I215" s="28">
        <f t="shared" si="31"/>
        <v>0</v>
      </c>
      <c r="J215" s="28">
        <f t="shared" si="32"/>
        <v>0</v>
      </c>
      <c r="K215" s="28">
        <f t="shared" si="33"/>
        <v>0</v>
      </c>
      <c r="L215" s="29">
        <f t="shared" si="34"/>
        <v>477</v>
      </c>
      <c r="M215" s="30">
        <f t="shared" si="35"/>
        <v>95.4</v>
      </c>
      <c r="N215" s="31"/>
      <c r="O215" s="32">
        <v>0</v>
      </c>
      <c r="P215" s="32">
        <v>0</v>
      </c>
      <c r="Q215" s="32">
        <v>0</v>
      </c>
      <c r="R215" s="32">
        <v>0</v>
      </c>
      <c r="S215" s="32">
        <v>0</v>
      </c>
      <c r="T215" s="32">
        <v>0</v>
      </c>
      <c r="U215" s="32">
        <v>0</v>
      </c>
      <c r="V215" s="32">
        <v>0</v>
      </c>
      <c r="W215" s="32">
        <v>0</v>
      </c>
      <c r="X215" s="32">
        <v>0</v>
      </c>
      <c r="Y215" s="32">
        <v>0</v>
      </c>
      <c r="Z215" s="32">
        <v>477</v>
      </c>
      <c r="AA215" s="32">
        <v>0</v>
      </c>
      <c r="AB215" s="32">
        <v>0</v>
      </c>
      <c r="AC215" s="32">
        <v>0</v>
      </c>
      <c r="AD215" s="32">
        <v>0</v>
      </c>
      <c r="AE215" s="32">
        <v>0</v>
      </c>
      <c r="AF215" s="32">
        <v>0</v>
      </c>
      <c r="AG215" s="32">
        <v>0</v>
      </c>
      <c r="AH215" s="32">
        <v>0</v>
      </c>
      <c r="AI215" s="32">
        <v>0</v>
      </c>
      <c r="AJ215" s="32">
        <v>0</v>
      </c>
      <c r="AK215" s="32">
        <v>0</v>
      </c>
      <c r="AL215" s="32">
        <v>0</v>
      </c>
      <c r="AM215" s="32">
        <v>0</v>
      </c>
      <c r="AN215" s="32">
        <v>0</v>
      </c>
      <c r="AO215" s="32">
        <v>0</v>
      </c>
      <c r="AP215" s="32">
        <v>0</v>
      </c>
      <c r="AQ215" s="32">
        <v>0</v>
      </c>
      <c r="AR215" s="32">
        <v>0</v>
      </c>
      <c r="AS215" s="32">
        <v>0</v>
      </c>
      <c r="AT215" s="32">
        <v>0</v>
      </c>
      <c r="AU215" s="32">
        <v>0</v>
      </c>
      <c r="AV215" s="32">
        <v>0</v>
      </c>
      <c r="AW215" s="32">
        <v>0</v>
      </c>
      <c r="AX215" s="32">
        <v>0</v>
      </c>
      <c r="AY215" s="32">
        <v>0</v>
      </c>
      <c r="AZ215" s="32">
        <v>0</v>
      </c>
      <c r="BA215" s="32">
        <v>0</v>
      </c>
      <c r="BB215" s="32">
        <v>0</v>
      </c>
      <c r="BC215" s="32">
        <v>0</v>
      </c>
      <c r="BD215" s="32">
        <v>0</v>
      </c>
      <c r="BE215" s="32">
        <v>0</v>
      </c>
      <c r="BF215" s="32">
        <v>0</v>
      </c>
      <c r="BG215" s="32">
        <v>0</v>
      </c>
      <c r="BH215" s="32">
        <v>0</v>
      </c>
      <c r="BI215" s="32">
        <v>0</v>
      </c>
      <c r="BJ215" s="32">
        <v>0</v>
      </c>
      <c r="BK215" s="32">
        <v>0</v>
      </c>
      <c r="BL215" s="32">
        <v>0</v>
      </c>
      <c r="BM215" s="32">
        <v>0</v>
      </c>
      <c r="BN215" s="32">
        <v>0</v>
      </c>
      <c r="BO215" s="32">
        <v>0</v>
      </c>
      <c r="BP215" s="32">
        <v>0</v>
      </c>
      <c r="BQ215" s="32">
        <v>0</v>
      </c>
      <c r="BR215" s="32">
        <v>0</v>
      </c>
      <c r="BS215" s="32">
        <v>0</v>
      </c>
      <c r="BT215" s="32">
        <v>0</v>
      </c>
      <c r="BU215" s="32">
        <v>0</v>
      </c>
      <c r="BV215" s="33">
        <v>0</v>
      </c>
    </row>
    <row r="216" spans="1:74" ht="14.1" customHeight="1" x14ac:dyDescent="0.25">
      <c r="A216" s="23">
        <f t="shared" si="27"/>
        <v>203</v>
      </c>
      <c r="B216" s="41" t="s">
        <v>410</v>
      </c>
      <c r="C216" s="35">
        <v>15004</v>
      </c>
      <c r="D216" s="42" t="s">
        <v>358</v>
      </c>
      <c r="E216" s="27">
        <f t="shared" si="28"/>
        <v>0</v>
      </c>
      <c r="F216" s="27" t="e">
        <f>VLOOKUP(E216,Tab!$A$2:$B$255,2,TRUE)</f>
        <v>#N/A</v>
      </c>
      <c r="G216" s="28">
        <f t="shared" si="29"/>
        <v>476</v>
      </c>
      <c r="H216" s="28">
        <f t="shared" si="30"/>
        <v>0</v>
      </c>
      <c r="I216" s="28">
        <f t="shared" si="31"/>
        <v>0</v>
      </c>
      <c r="J216" s="28">
        <f t="shared" si="32"/>
        <v>0</v>
      </c>
      <c r="K216" s="28">
        <f t="shared" si="33"/>
        <v>0</v>
      </c>
      <c r="L216" s="29">
        <f t="shared" si="34"/>
        <v>476</v>
      </c>
      <c r="M216" s="30">
        <f t="shared" si="35"/>
        <v>95.2</v>
      </c>
      <c r="N216" s="31"/>
      <c r="O216" s="32">
        <v>0</v>
      </c>
      <c r="P216" s="32">
        <v>0</v>
      </c>
      <c r="Q216" s="32">
        <v>0</v>
      </c>
      <c r="R216" s="32">
        <v>0</v>
      </c>
      <c r="S216" s="32">
        <v>0</v>
      </c>
      <c r="T216" s="32">
        <v>0</v>
      </c>
      <c r="U216" s="32">
        <v>0</v>
      </c>
      <c r="V216" s="32">
        <v>0</v>
      </c>
      <c r="W216" s="32">
        <v>0</v>
      </c>
      <c r="X216" s="32">
        <v>0</v>
      </c>
      <c r="Y216" s="32">
        <v>0</v>
      </c>
      <c r="Z216" s="32">
        <v>0</v>
      </c>
      <c r="AA216" s="32">
        <v>0</v>
      </c>
      <c r="AB216" s="32">
        <v>0</v>
      </c>
      <c r="AC216" s="32">
        <v>0</v>
      </c>
      <c r="AD216" s="32">
        <v>0</v>
      </c>
      <c r="AE216" s="32">
        <v>0</v>
      </c>
      <c r="AF216" s="32">
        <v>0</v>
      </c>
      <c r="AG216" s="32">
        <v>0</v>
      </c>
      <c r="AH216" s="32">
        <v>0</v>
      </c>
      <c r="AI216" s="32">
        <v>0</v>
      </c>
      <c r="AJ216" s="32">
        <v>0</v>
      </c>
      <c r="AK216" s="32">
        <v>0</v>
      </c>
      <c r="AL216" s="32">
        <v>0</v>
      </c>
      <c r="AM216" s="32">
        <v>0</v>
      </c>
      <c r="AN216" s="32">
        <v>0</v>
      </c>
      <c r="AO216" s="32">
        <v>0</v>
      </c>
      <c r="AP216" s="32">
        <v>0</v>
      </c>
      <c r="AQ216" s="32">
        <v>0</v>
      </c>
      <c r="AR216" s="32">
        <v>0</v>
      </c>
      <c r="AS216" s="32">
        <v>0</v>
      </c>
      <c r="AT216" s="32">
        <v>0</v>
      </c>
      <c r="AU216" s="32">
        <v>0</v>
      </c>
      <c r="AV216" s="32">
        <v>0</v>
      </c>
      <c r="AW216" s="32">
        <v>0</v>
      </c>
      <c r="AX216" s="32">
        <v>0</v>
      </c>
      <c r="AY216" s="32">
        <v>0</v>
      </c>
      <c r="AZ216" s="32">
        <v>0</v>
      </c>
      <c r="BA216" s="32">
        <v>0</v>
      </c>
      <c r="BB216" s="32">
        <v>0</v>
      </c>
      <c r="BC216" s="32">
        <v>0</v>
      </c>
      <c r="BD216" s="32">
        <v>0</v>
      </c>
      <c r="BE216" s="32">
        <v>0</v>
      </c>
      <c r="BF216" s="32">
        <v>0</v>
      </c>
      <c r="BG216" s="32">
        <v>0</v>
      </c>
      <c r="BH216" s="32">
        <v>0</v>
      </c>
      <c r="BI216" s="32">
        <v>0</v>
      </c>
      <c r="BJ216" s="32">
        <v>476</v>
      </c>
      <c r="BK216" s="32">
        <v>0</v>
      </c>
      <c r="BL216" s="32">
        <v>0</v>
      </c>
      <c r="BM216" s="32">
        <v>0</v>
      </c>
      <c r="BN216" s="32">
        <v>0</v>
      </c>
      <c r="BO216" s="32">
        <v>0</v>
      </c>
      <c r="BP216" s="32">
        <v>0</v>
      </c>
      <c r="BQ216" s="32">
        <v>0</v>
      </c>
      <c r="BR216" s="32">
        <v>0</v>
      </c>
      <c r="BS216" s="32">
        <v>0</v>
      </c>
      <c r="BT216" s="32">
        <v>0</v>
      </c>
      <c r="BU216" s="32">
        <v>0</v>
      </c>
      <c r="BV216" s="33">
        <v>0</v>
      </c>
    </row>
    <row r="217" spans="1:74" ht="14.1" customHeight="1" x14ac:dyDescent="0.25">
      <c r="A217" s="23">
        <f t="shared" si="27"/>
        <v>204</v>
      </c>
      <c r="B217" s="155" t="s">
        <v>510</v>
      </c>
      <c r="C217" s="35">
        <v>10694</v>
      </c>
      <c r="D217" s="154" t="s">
        <v>44</v>
      </c>
      <c r="E217" s="27">
        <f t="shared" si="28"/>
        <v>475</v>
      </c>
      <c r="F217" s="27" t="e">
        <f>VLOOKUP(E217,Tab!$A$2:$B$255,2,TRUE)</f>
        <v>#N/A</v>
      </c>
      <c r="G217" s="28">
        <f t="shared" si="29"/>
        <v>475</v>
      </c>
      <c r="H217" s="28">
        <f t="shared" si="30"/>
        <v>0</v>
      </c>
      <c r="I217" s="28">
        <f t="shared" si="31"/>
        <v>0</v>
      </c>
      <c r="J217" s="28">
        <f t="shared" si="32"/>
        <v>0</v>
      </c>
      <c r="K217" s="28">
        <f t="shared" si="33"/>
        <v>0</v>
      </c>
      <c r="L217" s="29">
        <f t="shared" si="34"/>
        <v>475</v>
      </c>
      <c r="M217" s="30">
        <f t="shared" si="35"/>
        <v>95</v>
      </c>
      <c r="N217" s="31"/>
      <c r="O217" s="32">
        <v>0</v>
      </c>
      <c r="P217" s="32">
        <v>0</v>
      </c>
      <c r="Q217" s="32">
        <v>0</v>
      </c>
      <c r="R217" s="32">
        <v>0</v>
      </c>
      <c r="S217" s="32">
        <v>0</v>
      </c>
      <c r="T217" s="32">
        <v>0</v>
      </c>
      <c r="U217" s="32">
        <v>0</v>
      </c>
      <c r="V217" s="32">
        <v>0</v>
      </c>
      <c r="W217" s="32">
        <v>0</v>
      </c>
      <c r="X217" s="32">
        <v>0</v>
      </c>
      <c r="Y217" s="32">
        <v>0</v>
      </c>
      <c r="Z217" s="32">
        <v>0</v>
      </c>
      <c r="AA217" s="32">
        <v>0</v>
      </c>
      <c r="AB217" s="32">
        <v>0</v>
      </c>
      <c r="AC217" s="32">
        <v>0</v>
      </c>
      <c r="AD217" s="32">
        <v>0</v>
      </c>
      <c r="AE217" s="32">
        <v>0</v>
      </c>
      <c r="AF217" s="32">
        <v>0</v>
      </c>
      <c r="AG217" s="32">
        <v>0</v>
      </c>
      <c r="AH217" s="32">
        <v>0</v>
      </c>
      <c r="AI217" s="32">
        <v>0</v>
      </c>
      <c r="AJ217" s="32">
        <v>0</v>
      </c>
      <c r="AK217" s="32">
        <v>0</v>
      </c>
      <c r="AL217" s="32">
        <v>0</v>
      </c>
      <c r="AM217" s="32">
        <v>0</v>
      </c>
      <c r="AN217" s="32">
        <v>0</v>
      </c>
      <c r="AO217" s="32">
        <v>0</v>
      </c>
      <c r="AP217" s="32">
        <v>0</v>
      </c>
      <c r="AQ217" s="32">
        <v>475</v>
      </c>
      <c r="AR217" s="32">
        <v>0</v>
      </c>
      <c r="AS217" s="32">
        <v>0</v>
      </c>
      <c r="AT217" s="32">
        <v>0</v>
      </c>
      <c r="AU217" s="32">
        <v>0</v>
      </c>
      <c r="AV217" s="32">
        <v>0</v>
      </c>
      <c r="AW217" s="32">
        <v>0</v>
      </c>
      <c r="AX217" s="32">
        <v>0</v>
      </c>
      <c r="AY217" s="32">
        <v>0</v>
      </c>
      <c r="AZ217" s="32">
        <v>0</v>
      </c>
      <c r="BA217" s="32">
        <v>0</v>
      </c>
      <c r="BB217" s="32">
        <v>0</v>
      </c>
      <c r="BC217" s="32">
        <v>0</v>
      </c>
      <c r="BD217" s="32">
        <v>0</v>
      </c>
      <c r="BE217" s="32">
        <v>0</v>
      </c>
      <c r="BF217" s="32">
        <v>0</v>
      </c>
      <c r="BG217" s="32">
        <v>0</v>
      </c>
      <c r="BH217" s="32">
        <v>0</v>
      </c>
      <c r="BI217" s="32">
        <v>0</v>
      </c>
      <c r="BJ217" s="32">
        <v>0</v>
      </c>
      <c r="BK217" s="32">
        <v>0</v>
      </c>
      <c r="BL217" s="32">
        <v>0</v>
      </c>
      <c r="BM217" s="32">
        <v>0</v>
      </c>
      <c r="BN217" s="32">
        <v>0</v>
      </c>
      <c r="BO217" s="32">
        <v>0</v>
      </c>
      <c r="BP217" s="32">
        <v>0</v>
      </c>
      <c r="BQ217" s="32">
        <v>0</v>
      </c>
      <c r="BR217" s="32">
        <v>0</v>
      </c>
      <c r="BS217" s="32">
        <v>0</v>
      </c>
      <c r="BT217" s="32">
        <v>0</v>
      </c>
      <c r="BU217" s="32">
        <v>0</v>
      </c>
      <c r="BV217" s="33">
        <v>0</v>
      </c>
    </row>
    <row r="218" spans="1:74" ht="14.1" customHeight="1" x14ac:dyDescent="0.25">
      <c r="A218" s="23">
        <f t="shared" si="27"/>
        <v>205</v>
      </c>
      <c r="B218" s="155" t="s">
        <v>507</v>
      </c>
      <c r="C218" s="35">
        <v>15346</v>
      </c>
      <c r="D218" s="154" t="s">
        <v>113</v>
      </c>
      <c r="E218" s="27">
        <f t="shared" si="28"/>
        <v>474</v>
      </c>
      <c r="F218" s="27" t="e">
        <f>VLOOKUP(E218,Tab!$A$2:$B$255,2,TRUE)</f>
        <v>#N/A</v>
      </c>
      <c r="G218" s="28">
        <f t="shared" si="29"/>
        <v>474</v>
      </c>
      <c r="H218" s="28">
        <f t="shared" si="30"/>
        <v>0</v>
      </c>
      <c r="I218" s="28">
        <f t="shared" si="31"/>
        <v>0</v>
      </c>
      <c r="J218" s="28">
        <f t="shared" si="32"/>
        <v>0</v>
      </c>
      <c r="K218" s="28">
        <f t="shared" si="33"/>
        <v>0</v>
      </c>
      <c r="L218" s="29">
        <f t="shared" si="34"/>
        <v>474</v>
      </c>
      <c r="M218" s="30">
        <f t="shared" si="35"/>
        <v>94.8</v>
      </c>
      <c r="N218" s="31"/>
      <c r="O218" s="32">
        <v>0</v>
      </c>
      <c r="P218" s="32">
        <v>0</v>
      </c>
      <c r="Q218" s="32">
        <v>0</v>
      </c>
      <c r="R218" s="32">
        <v>0</v>
      </c>
      <c r="S218" s="32">
        <v>0</v>
      </c>
      <c r="T218" s="32">
        <v>0</v>
      </c>
      <c r="U218" s="32">
        <v>0</v>
      </c>
      <c r="V218" s="32">
        <v>0</v>
      </c>
      <c r="W218" s="32">
        <v>0</v>
      </c>
      <c r="X218" s="32">
        <v>0</v>
      </c>
      <c r="Y218" s="32">
        <v>0</v>
      </c>
      <c r="Z218" s="32">
        <v>0</v>
      </c>
      <c r="AA218" s="32">
        <v>0</v>
      </c>
      <c r="AB218" s="32">
        <v>0</v>
      </c>
      <c r="AC218" s="32">
        <v>0</v>
      </c>
      <c r="AD218" s="32">
        <v>0</v>
      </c>
      <c r="AE218" s="32">
        <v>0</v>
      </c>
      <c r="AF218" s="32">
        <v>0</v>
      </c>
      <c r="AG218" s="32">
        <v>0</v>
      </c>
      <c r="AH218" s="32">
        <v>0</v>
      </c>
      <c r="AI218" s="32">
        <v>0</v>
      </c>
      <c r="AJ218" s="32">
        <v>0</v>
      </c>
      <c r="AK218" s="32">
        <v>0</v>
      </c>
      <c r="AL218" s="32">
        <v>0</v>
      </c>
      <c r="AM218" s="32">
        <v>0</v>
      </c>
      <c r="AN218" s="32">
        <v>0</v>
      </c>
      <c r="AO218" s="32">
        <v>0</v>
      </c>
      <c r="AP218" s="32">
        <v>0</v>
      </c>
      <c r="AQ218" s="32">
        <v>0</v>
      </c>
      <c r="AR218" s="32">
        <v>0</v>
      </c>
      <c r="AS218" s="32">
        <v>0</v>
      </c>
      <c r="AT218" s="32">
        <v>0</v>
      </c>
      <c r="AU218" s="32">
        <v>474</v>
      </c>
      <c r="AV218" s="32">
        <v>0</v>
      </c>
      <c r="AW218" s="32">
        <v>0</v>
      </c>
      <c r="AX218" s="32">
        <v>0</v>
      </c>
      <c r="AY218" s="32">
        <v>0</v>
      </c>
      <c r="AZ218" s="32">
        <v>0</v>
      </c>
      <c r="BA218" s="32">
        <v>0</v>
      </c>
      <c r="BB218" s="32">
        <v>0</v>
      </c>
      <c r="BC218" s="32">
        <v>0</v>
      </c>
      <c r="BD218" s="32">
        <v>0</v>
      </c>
      <c r="BE218" s="32">
        <v>0</v>
      </c>
      <c r="BF218" s="32">
        <v>0</v>
      </c>
      <c r="BG218" s="32">
        <v>0</v>
      </c>
      <c r="BH218" s="32">
        <v>0</v>
      </c>
      <c r="BI218" s="32">
        <v>0</v>
      </c>
      <c r="BJ218" s="32">
        <v>0</v>
      </c>
      <c r="BK218" s="32">
        <v>0</v>
      </c>
      <c r="BL218" s="32">
        <v>0</v>
      </c>
      <c r="BM218" s="32">
        <v>0</v>
      </c>
      <c r="BN218" s="32">
        <v>0</v>
      </c>
      <c r="BO218" s="32">
        <v>0</v>
      </c>
      <c r="BP218" s="32">
        <v>0</v>
      </c>
      <c r="BQ218" s="32">
        <v>0</v>
      </c>
      <c r="BR218" s="32">
        <v>0</v>
      </c>
      <c r="BS218" s="32">
        <v>0</v>
      </c>
      <c r="BT218" s="32">
        <v>0</v>
      </c>
      <c r="BU218" s="32">
        <v>0</v>
      </c>
      <c r="BV218" s="33">
        <v>0</v>
      </c>
    </row>
    <row r="219" spans="1:74" ht="14.1" customHeight="1" x14ac:dyDescent="0.25">
      <c r="A219" s="23">
        <f t="shared" si="27"/>
        <v>206</v>
      </c>
      <c r="B219" s="43" t="s">
        <v>221</v>
      </c>
      <c r="C219" s="35">
        <v>525</v>
      </c>
      <c r="D219" s="40" t="s">
        <v>44</v>
      </c>
      <c r="E219" s="27">
        <f t="shared" si="28"/>
        <v>0</v>
      </c>
      <c r="F219" s="27" t="e">
        <f>VLOOKUP(E219,Tab!$A$2:$B$255,2,TRUE)</f>
        <v>#N/A</v>
      </c>
      <c r="G219" s="28">
        <f t="shared" si="29"/>
        <v>474</v>
      </c>
      <c r="H219" s="28">
        <f t="shared" si="30"/>
        <v>0</v>
      </c>
      <c r="I219" s="28">
        <f t="shared" si="31"/>
        <v>0</v>
      </c>
      <c r="J219" s="28">
        <f t="shared" si="32"/>
        <v>0</v>
      </c>
      <c r="K219" s="28">
        <f t="shared" si="33"/>
        <v>0</v>
      </c>
      <c r="L219" s="29">
        <f t="shared" si="34"/>
        <v>474</v>
      </c>
      <c r="M219" s="30">
        <f t="shared" si="35"/>
        <v>94.8</v>
      </c>
      <c r="N219" s="31"/>
      <c r="O219" s="32">
        <v>0</v>
      </c>
      <c r="P219" s="32">
        <v>0</v>
      </c>
      <c r="Q219" s="32">
        <v>0</v>
      </c>
      <c r="R219" s="32">
        <v>0</v>
      </c>
      <c r="S219" s="32">
        <v>0</v>
      </c>
      <c r="T219" s="32">
        <v>0</v>
      </c>
      <c r="U219" s="32">
        <v>0</v>
      </c>
      <c r="V219" s="32">
        <v>0</v>
      </c>
      <c r="W219" s="32">
        <v>0</v>
      </c>
      <c r="X219" s="32">
        <v>0</v>
      </c>
      <c r="Y219" s="32">
        <v>0</v>
      </c>
      <c r="Z219" s="32">
        <v>0</v>
      </c>
      <c r="AA219" s="32">
        <v>0</v>
      </c>
      <c r="AB219" s="32">
        <v>0</v>
      </c>
      <c r="AC219" s="32">
        <v>0</v>
      </c>
      <c r="AD219" s="32">
        <v>0</v>
      </c>
      <c r="AE219" s="32">
        <v>0</v>
      </c>
      <c r="AF219" s="32">
        <v>0</v>
      </c>
      <c r="AG219" s="32">
        <v>0</v>
      </c>
      <c r="AH219" s="32">
        <v>0</v>
      </c>
      <c r="AI219" s="32">
        <v>0</v>
      </c>
      <c r="AJ219" s="32">
        <v>0</v>
      </c>
      <c r="AK219" s="32">
        <v>0</v>
      </c>
      <c r="AL219" s="32">
        <v>0</v>
      </c>
      <c r="AM219" s="32">
        <v>0</v>
      </c>
      <c r="AN219" s="32">
        <v>0</v>
      </c>
      <c r="AO219" s="32">
        <v>0</v>
      </c>
      <c r="AP219" s="32">
        <v>0</v>
      </c>
      <c r="AQ219" s="32">
        <v>0</v>
      </c>
      <c r="AR219" s="32">
        <v>0</v>
      </c>
      <c r="AS219" s="32">
        <v>0</v>
      </c>
      <c r="AT219" s="32">
        <v>0</v>
      </c>
      <c r="AU219" s="32">
        <v>0</v>
      </c>
      <c r="AV219" s="32">
        <v>0</v>
      </c>
      <c r="AW219" s="32">
        <v>0</v>
      </c>
      <c r="AX219" s="32">
        <v>0</v>
      </c>
      <c r="AY219" s="32">
        <v>0</v>
      </c>
      <c r="AZ219" s="32">
        <v>0</v>
      </c>
      <c r="BA219" s="32">
        <v>0</v>
      </c>
      <c r="BB219" s="32">
        <v>0</v>
      </c>
      <c r="BC219" s="32">
        <v>0</v>
      </c>
      <c r="BD219" s="32">
        <v>0</v>
      </c>
      <c r="BE219" s="32">
        <v>0</v>
      </c>
      <c r="BF219" s="32">
        <v>0</v>
      </c>
      <c r="BG219" s="32">
        <v>0</v>
      </c>
      <c r="BH219" s="32">
        <v>0</v>
      </c>
      <c r="BI219" s="32">
        <v>0</v>
      </c>
      <c r="BJ219" s="32">
        <v>0</v>
      </c>
      <c r="BK219" s="32">
        <v>0</v>
      </c>
      <c r="BL219" s="32">
        <v>0</v>
      </c>
      <c r="BM219" s="32">
        <v>0</v>
      </c>
      <c r="BN219" s="32">
        <v>0</v>
      </c>
      <c r="BO219" s="32">
        <v>0</v>
      </c>
      <c r="BP219" s="32">
        <v>0</v>
      </c>
      <c r="BQ219" s="32">
        <v>0</v>
      </c>
      <c r="BR219" s="32">
        <v>0</v>
      </c>
      <c r="BS219" s="32">
        <v>0</v>
      </c>
      <c r="BT219" s="32">
        <v>474</v>
      </c>
      <c r="BU219" s="32">
        <v>0</v>
      </c>
      <c r="BV219" s="33">
        <v>0</v>
      </c>
    </row>
    <row r="220" spans="1:74" ht="14.1" customHeight="1" x14ac:dyDescent="0.25">
      <c r="A220" s="23">
        <f t="shared" si="27"/>
        <v>207</v>
      </c>
      <c r="B220" s="43" t="s">
        <v>302</v>
      </c>
      <c r="C220" s="35">
        <v>14644</v>
      </c>
      <c r="D220" s="40" t="s">
        <v>44</v>
      </c>
      <c r="E220" s="27">
        <f t="shared" si="28"/>
        <v>472</v>
      </c>
      <c r="F220" s="27" t="e">
        <f>VLOOKUP(E220,Tab!$A$2:$B$255,2,TRUE)</f>
        <v>#N/A</v>
      </c>
      <c r="G220" s="28">
        <f t="shared" si="29"/>
        <v>472</v>
      </c>
      <c r="H220" s="28">
        <f t="shared" si="30"/>
        <v>0</v>
      </c>
      <c r="I220" s="28">
        <f t="shared" si="31"/>
        <v>0</v>
      </c>
      <c r="J220" s="28">
        <f t="shared" si="32"/>
        <v>0</v>
      </c>
      <c r="K220" s="28">
        <f t="shared" si="33"/>
        <v>0</v>
      </c>
      <c r="L220" s="29">
        <f t="shared" si="34"/>
        <v>472</v>
      </c>
      <c r="M220" s="30">
        <f t="shared" si="35"/>
        <v>94.4</v>
      </c>
      <c r="N220" s="31"/>
      <c r="O220" s="32">
        <v>0</v>
      </c>
      <c r="P220" s="32">
        <v>0</v>
      </c>
      <c r="Q220" s="32">
        <v>0</v>
      </c>
      <c r="R220" s="32">
        <v>0</v>
      </c>
      <c r="S220" s="32">
        <v>0</v>
      </c>
      <c r="T220" s="32">
        <v>0</v>
      </c>
      <c r="U220" s="32">
        <v>0</v>
      </c>
      <c r="V220" s="32">
        <v>0</v>
      </c>
      <c r="W220" s="32">
        <v>0</v>
      </c>
      <c r="X220" s="32">
        <v>0</v>
      </c>
      <c r="Y220" s="32">
        <v>0</v>
      </c>
      <c r="Z220" s="32">
        <v>0</v>
      </c>
      <c r="AA220" s="32">
        <v>0</v>
      </c>
      <c r="AB220" s="32">
        <v>0</v>
      </c>
      <c r="AC220" s="32">
        <v>0</v>
      </c>
      <c r="AD220" s="32">
        <v>0</v>
      </c>
      <c r="AE220" s="32">
        <v>0</v>
      </c>
      <c r="AF220" s="32">
        <v>0</v>
      </c>
      <c r="AG220" s="32">
        <v>0</v>
      </c>
      <c r="AH220" s="32">
        <v>0</v>
      </c>
      <c r="AI220" s="32">
        <v>0</v>
      </c>
      <c r="AJ220" s="32">
        <v>472</v>
      </c>
      <c r="AK220" s="32">
        <v>0</v>
      </c>
      <c r="AL220" s="32">
        <v>0</v>
      </c>
      <c r="AM220" s="32">
        <v>0</v>
      </c>
      <c r="AN220" s="32">
        <v>0</v>
      </c>
      <c r="AO220" s="32">
        <v>0</v>
      </c>
      <c r="AP220" s="32">
        <v>0</v>
      </c>
      <c r="AQ220" s="32">
        <v>0</v>
      </c>
      <c r="AR220" s="32">
        <v>0</v>
      </c>
      <c r="AS220" s="32">
        <v>0</v>
      </c>
      <c r="AT220" s="32">
        <v>0</v>
      </c>
      <c r="AU220" s="32">
        <v>0</v>
      </c>
      <c r="AV220" s="32">
        <v>0</v>
      </c>
      <c r="AW220" s="32">
        <v>0</v>
      </c>
      <c r="AX220" s="32">
        <v>0</v>
      </c>
      <c r="AY220" s="32">
        <v>0</v>
      </c>
      <c r="AZ220" s="32">
        <v>0</v>
      </c>
      <c r="BA220" s="32">
        <v>0</v>
      </c>
      <c r="BB220" s="32">
        <v>0</v>
      </c>
      <c r="BC220" s="32">
        <v>0</v>
      </c>
      <c r="BD220" s="32">
        <v>0</v>
      </c>
      <c r="BE220" s="32">
        <v>0</v>
      </c>
      <c r="BF220" s="32">
        <v>0</v>
      </c>
      <c r="BG220" s="32">
        <v>0</v>
      </c>
      <c r="BH220" s="32">
        <v>0</v>
      </c>
      <c r="BI220" s="32">
        <v>0</v>
      </c>
      <c r="BJ220" s="32">
        <v>0</v>
      </c>
      <c r="BK220" s="32">
        <v>0</v>
      </c>
      <c r="BL220" s="32">
        <v>0</v>
      </c>
      <c r="BM220" s="32">
        <v>0</v>
      </c>
      <c r="BN220" s="32">
        <v>0</v>
      </c>
      <c r="BO220" s="32">
        <v>0</v>
      </c>
      <c r="BP220" s="32">
        <v>0</v>
      </c>
      <c r="BQ220" s="32">
        <v>0</v>
      </c>
      <c r="BR220" s="32">
        <v>0</v>
      </c>
      <c r="BS220" s="32">
        <v>0</v>
      </c>
      <c r="BT220" s="32">
        <v>0</v>
      </c>
      <c r="BU220" s="32">
        <v>0</v>
      </c>
      <c r="BV220" s="33">
        <v>0</v>
      </c>
    </row>
    <row r="221" spans="1:74" ht="14.1" customHeight="1" x14ac:dyDescent="0.25">
      <c r="A221" s="23">
        <f t="shared" si="27"/>
        <v>208</v>
      </c>
      <c r="B221" s="155" t="s">
        <v>331</v>
      </c>
      <c r="C221" s="35">
        <v>15316</v>
      </c>
      <c r="D221" s="154" t="s">
        <v>139</v>
      </c>
      <c r="E221" s="27">
        <f t="shared" si="28"/>
        <v>472</v>
      </c>
      <c r="F221" s="27" t="e">
        <f>VLOOKUP(E221,Tab!$A$2:$B$255,2,TRUE)</f>
        <v>#N/A</v>
      </c>
      <c r="G221" s="28">
        <f t="shared" si="29"/>
        <v>472</v>
      </c>
      <c r="H221" s="28">
        <f t="shared" si="30"/>
        <v>0</v>
      </c>
      <c r="I221" s="28">
        <f t="shared" si="31"/>
        <v>0</v>
      </c>
      <c r="J221" s="28">
        <f t="shared" si="32"/>
        <v>0</v>
      </c>
      <c r="K221" s="28">
        <f t="shared" si="33"/>
        <v>0</v>
      </c>
      <c r="L221" s="29">
        <f t="shared" si="34"/>
        <v>472</v>
      </c>
      <c r="M221" s="30">
        <f t="shared" si="35"/>
        <v>94.4</v>
      </c>
      <c r="N221" s="31"/>
      <c r="O221" s="32">
        <v>0</v>
      </c>
      <c r="P221" s="32">
        <v>0</v>
      </c>
      <c r="Q221" s="32">
        <v>0</v>
      </c>
      <c r="R221" s="32">
        <v>0</v>
      </c>
      <c r="S221" s="32">
        <v>0</v>
      </c>
      <c r="T221" s="32">
        <v>0</v>
      </c>
      <c r="U221" s="32">
        <v>0</v>
      </c>
      <c r="V221" s="32">
        <v>0</v>
      </c>
      <c r="W221" s="32">
        <v>0</v>
      </c>
      <c r="X221" s="32">
        <v>0</v>
      </c>
      <c r="Y221" s="32">
        <v>0</v>
      </c>
      <c r="Z221" s="32">
        <v>0</v>
      </c>
      <c r="AA221" s="32">
        <v>0</v>
      </c>
      <c r="AB221" s="32">
        <v>0</v>
      </c>
      <c r="AC221" s="32">
        <v>0</v>
      </c>
      <c r="AD221" s="32">
        <v>0</v>
      </c>
      <c r="AE221" s="32">
        <v>0</v>
      </c>
      <c r="AF221" s="32">
        <v>0</v>
      </c>
      <c r="AG221" s="32">
        <v>0</v>
      </c>
      <c r="AH221" s="32">
        <v>0</v>
      </c>
      <c r="AI221" s="32">
        <v>0</v>
      </c>
      <c r="AJ221" s="32">
        <v>0</v>
      </c>
      <c r="AK221" s="32">
        <v>0</v>
      </c>
      <c r="AL221" s="32">
        <v>0</v>
      </c>
      <c r="AM221" s="32">
        <v>0</v>
      </c>
      <c r="AN221" s="32">
        <v>0</v>
      </c>
      <c r="AO221" s="32">
        <v>0</v>
      </c>
      <c r="AP221" s="32">
        <v>0</v>
      </c>
      <c r="AQ221" s="32">
        <v>0</v>
      </c>
      <c r="AR221" s="32">
        <v>0</v>
      </c>
      <c r="AS221" s="32">
        <v>0</v>
      </c>
      <c r="AT221" s="32">
        <v>0</v>
      </c>
      <c r="AU221" s="32">
        <v>472</v>
      </c>
      <c r="AV221" s="32">
        <v>0</v>
      </c>
      <c r="AW221" s="32">
        <v>0</v>
      </c>
      <c r="AX221" s="32">
        <v>0</v>
      </c>
      <c r="AY221" s="32">
        <v>0</v>
      </c>
      <c r="AZ221" s="32">
        <v>0</v>
      </c>
      <c r="BA221" s="32">
        <v>0</v>
      </c>
      <c r="BB221" s="32">
        <v>0</v>
      </c>
      <c r="BC221" s="32">
        <v>0</v>
      </c>
      <c r="BD221" s="32">
        <v>0</v>
      </c>
      <c r="BE221" s="32">
        <v>0</v>
      </c>
      <c r="BF221" s="32">
        <v>0</v>
      </c>
      <c r="BG221" s="32">
        <v>0</v>
      </c>
      <c r="BH221" s="32">
        <v>0</v>
      </c>
      <c r="BI221" s="32">
        <v>0</v>
      </c>
      <c r="BJ221" s="32">
        <v>0</v>
      </c>
      <c r="BK221" s="32">
        <v>0</v>
      </c>
      <c r="BL221" s="32">
        <v>0</v>
      </c>
      <c r="BM221" s="32">
        <v>0</v>
      </c>
      <c r="BN221" s="32">
        <v>0</v>
      </c>
      <c r="BO221" s="32">
        <v>0</v>
      </c>
      <c r="BP221" s="32">
        <v>0</v>
      </c>
      <c r="BQ221" s="32">
        <v>0</v>
      </c>
      <c r="BR221" s="32">
        <v>0</v>
      </c>
      <c r="BS221" s="32">
        <v>0</v>
      </c>
      <c r="BT221" s="32">
        <v>0</v>
      </c>
      <c r="BU221" s="32">
        <v>0</v>
      </c>
      <c r="BV221" s="33">
        <v>0</v>
      </c>
    </row>
    <row r="222" spans="1:74" ht="14.1" customHeight="1" x14ac:dyDescent="0.25">
      <c r="A222" s="23">
        <f t="shared" si="27"/>
        <v>209</v>
      </c>
      <c r="B222" s="43" t="s">
        <v>297</v>
      </c>
      <c r="C222" s="35">
        <v>7503</v>
      </c>
      <c r="D222" s="40" t="s">
        <v>178</v>
      </c>
      <c r="E222" s="27">
        <f t="shared" si="28"/>
        <v>472</v>
      </c>
      <c r="F222" s="27" t="e">
        <f>VLOOKUP(E222,Tab!$A$2:$B$255,2,TRUE)</f>
        <v>#N/A</v>
      </c>
      <c r="G222" s="28">
        <f t="shared" si="29"/>
        <v>472</v>
      </c>
      <c r="H222" s="28">
        <f t="shared" si="30"/>
        <v>0</v>
      </c>
      <c r="I222" s="28">
        <f t="shared" si="31"/>
        <v>0</v>
      </c>
      <c r="J222" s="28">
        <f t="shared" si="32"/>
        <v>0</v>
      </c>
      <c r="K222" s="28">
        <f t="shared" si="33"/>
        <v>0</v>
      </c>
      <c r="L222" s="29">
        <f t="shared" si="34"/>
        <v>472</v>
      </c>
      <c r="M222" s="30">
        <f t="shared" si="35"/>
        <v>94.4</v>
      </c>
      <c r="N222" s="31"/>
      <c r="O222" s="32">
        <v>0</v>
      </c>
      <c r="P222" s="32">
        <v>0</v>
      </c>
      <c r="Q222" s="32">
        <v>0</v>
      </c>
      <c r="R222" s="32">
        <v>0</v>
      </c>
      <c r="S222" s="32">
        <v>0</v>
      </c>
      <c r="T222" s="32">
        <v>0</v>
      </c>
      <c r="U222" s="32">
        <v>0</v>
      </c>
      <c r="V222" s="32">
        <v>0</v>
      </c>
      <c r="W222" s="32">
        <v>0</v>
      </c>
      <c r="X222" s="32">
        <v>0</v>
      </c>
      <c r="Y222" s="32">
        <v>0</v>
      </c>
      <c r="Z222" s="32">
        <v>0</v>
      </c>
      <c r="AA222" s="32">
        <v>0</v>
      </c>
      <c r="AB222" s="32">
        <v>0</v>
      </c>
      <c r="AC222" s="32">
        <v>0</v>
      </c>
      <c r="AD222" s="32">
        <v>0</v>
      </c>
      <c r="AE222" s="32">
        <v>0</v>
      </c>
      <c r="AF222" s="32">
        <v>0</v>
      </c>
      <c r="AG222" s="32">
        <v>0</v>
      </c>
      <c r="AH222" s="32">
        <v>0</v>
      </c>
      <c r="AI222" s="32">
        <v>0</v>
      </c>
      <c r="AJ222" s="32">
        <v>0</v>
      </c>
      <c r="AK222" s="32">
        <v>0</v>
      </c>
      <c r="AL222" s="32">
        <v>0</v>
      </c>
      <c r="AM222" s="32">
        <v>0</v>
      </c>
      <c r="AN222" s="32">
        <v>0</v>
      </c>
      <c r="AO222" s="32">
        <v>0</v>
      </c>
      <c r="AP222" s="32">
        <v>0</v>
      </c>
      <c r="AQ222" s="32">
        <v>0</v>
      </c>
      <c r="AR222" s="32">
        <v>0</v>
      </c>
      <c r="AS222" s="32">
        <v>0</v>
      </c>
      <c r="AT222" s="32">
        <v>0</v>
      </c>
      <c r="AU222" s="32">
        <v>0</v>
      </c>
      <c r="AV222" s="32">
        <v>0</v>
      </c>
      <c r="AW222" s="32">
        <v>0</v>
      </c>
      <c r="AX222" s="32">
        <v>472</v>
      </c>
      <c r="AY222" s="32">
        <v>0</v>
      </c>
      <c r="AZ222" s="32">
        <v>0</v>
      </c>
      <c r="BA222" s="32">
        <v>0</v>
      </c>
      <c r="BB222" s="32">
        <v>0</v>
      </c>
      <c r="BC222" s="32">
        <v>0</v>
      </c>
      <c r="BD222" s="32">
        <v>0</v>
      </c>
      <c r="BE222" s="32">
        <v>0</v>
      </c>
      <c r="BF222" s="32">
        <v>0</v>
      </c>
      <c r="BG222" s="32">
        <v>0</v>
      </c>
      <c r="BH222" s="32">
        <v>0</v>
      </c>
      <c r="BI222" s="32">
        <v>0</v>
      </c>
      <c r="BJ222" s="32">
        <v>0</v>
      </c>
      <c r="BK222" s="32">
        <v>0</v>
      </c>
      <c r="BL222" s="32">
        <v>0</v>
      </c>
      <c r="BM222" s="32">
        <v>0</v>
      </c>
      <c r="BN222" s="32">
        <v>0</v>
      </c>
      <c r="BO222" s="32">
        <v>0</v>
      </c>
      <c r="BP222" s="32">
        <v>0</v>
      </c>
      <c r="BQ222" s="32">
        <v>0</v>
      </c>
      <c r="BR222" s="32">
        <v>0</v>
      </c>
      <c r="BS222" s="32">
        <v>0</v>
      </c>
      <c r="BT222" s="32">
        <v>0</v>
      </c>
      <c r="BU222" s="32">
        <v>0</v>
      </c>
      <c r="BV222" s="33">
        <v>0</v>
      </c>
    </row>
    <row r="223" spans="1:74" ht="14.1" customHeight="1" x14ac:dyDescent="0.25">
      <c r="A223" s="23">
        <f t="shared" si="27"/>
        <v>210</v>
      </c>
      <c r="B223" s="41" t="s">
        <v>270</v>
      </c>
      <c r="C223" s="35">
        <v>14402</v>
      </c>
      <c r="D223" s="42" t="s">
        <v>39</v>
      </c>
      <c r="E223" s="27">
        <f t="shared" si="28"/>
        <v>467</v>
      </c>
      <c r="F223" s="27" t="e">
        <f>VLOOKUP(E223,Tab!$A$2:$B$255,2,TRUE)</f>
        <v>#N/A</v>
      </c>
      <c r="G223" s="28">
        <f t="shared" si="29"/>
        <v>467</v>
      </c>
      <c r="H223" s="28">
        <f t="shared" si="30"/>
        <v>0</v>
      </c>
      <c r="I223" s="28">
        <f t="shared" si="31"/>
        <v>0</v>
      </c>
      <c r="J223" s="28">
        <f t="shared" si="32"/>
        <v>0</v>
      </c>
      <c r="K223" s="28">
        <f t="shared" si="33"/>
        <v>0</v>
      </c>
      <c r="L223" s="29">
        <f t="shared" si="34"/>
        <v>467</v>
      </c>
      <c r="M223" s="30">
        <f t="shared" si="35"/>
        <v>93.4</v>
      </c>
      <c r="N223" s="31"/>
      <c r="O223" s="32">
        <v>0</v>
      </c>
      <c r="P223" s="32">
        <v>0</v>
      </c>
      <c r="Q223" s="32">
        <v>0</v>
      </c>
      <c r="R223" s="32">
        <v>0</v>
      </c>
      <c r="S223" s="32">
        <v>0</v>
      </c>
      <c r="T223" s="32">
        <v>0</v>
      </c>
      <c r="U223" s="32">
        <v>0</v>
      </c>
      <c r="V223" s="32">
        <v>0</v>
      </c>
      <c r="W223" s="32">
        <v>0</v>
      </c>
      <c r="X223" s="32">
        <v>467</v>
      </c>
      <c r="Y223" s="32">
        <v>0</v>
      </c>
      <c r="Z223" s="32">
        <v>0</v>
      </c>
      <c r="AA223" s="32">
        <v>0</v>
      </c>
      <c r="AB223" s="32">
        <v>0</v>
      </c>
      <c r="AC223" s="32">
        <v>0</v>
      </c>
      <c r="AD223" s="32">
        <v>0</v>
      </c>
      <c r="AE223" s="32">
        <v>0</v>
      </c>
      <c r="AF223" s="32">
        <v>0</v>
      </c>
      <c r="AG223" s="32">
        <v>0</v>
      </c>
      <c r="AH223" s="32">
        <v>0</v>
      </c>
      <c r="AI223" s="32">
        <v>0</v>
      </c>
      <c r="AJ223" s="32">
        <v>0</v>
      </c>
      <c r="AK223" s="32">
        <v>0</v>
      </c>
      <c r="AL223" s="32">
        <v>0</v>
      </c>
      <c r="AM223" s="32">
        <v>0</v>
      </c>
      <c r="AN223" s="32">
        <v>0</v>
      </c>
      <c r="AO223" s="32">
        <v>0</v>
      </c>
      <c r="AP223" s="32">
        <v>0</v>
      </c>
      <c r="AQ223" s="32">
        <v>0</v>
      </c>
      <c r="AR223" s="32">
        <v>0</v>
      </c>
      <c r="AS223" s="32">
        <v>0</v>
      </c>
      <c r="AT223" s="32">
        <v>0</v>
      </c>
      <c r="AU223" s="32">
        <v>0</v>
      </c>
      <c r="AV223" s="32">
        <v>0</v>
      </c>
      <c r="AW223" s="32">
        <v>0</v>
      </c>
      <c r="AX223" s="32">
        <v>0</v>
      </c>
      <c r="AY223" s="32">
        <v>0</v>
      </c>
      <c r="AZ223" s="32">
        <v>0</v>
      </c>
      <c r="BA223" s="32">
        <v>0</v>
      </c>
      <c r="BB223" s="32">
        <v>0</v>
      </c>
      <c r="BC223" s="32">
        <v>0</v>
      </c>
      <c r="BD223" s="32">
        <v>0</v>
      </c>
      <c r="BE223" s="32">
        <v>0</v>
      </c>
      <c r="BF223" s="32">
        <v>0</v>
      </c>
      <c r="BG223" s="32">
        <v>0</v>
      </c>
      <c r="BH223" s="32">
        <v>0</v>
      </c>
      <c r="BI223" s="32">
        <v>0</v>
      </c>
      <c r="BJ223" s="32">
        <v>0</v>
      </c>
      <c r="BK223" s="32">
        <v>0</v>
      </c>
      <c r="BL223" s="32">
        <v>0</v>
      </c>
      <c r="BM223" s="32">
        <v>0</v>
      </c>
      <c r="BN223" s="32">
        <v>0</v>
      </c>
      <c r="BO223" s="32">
        <v>0</v>
      </c>
      <c r="BP223" s="32">
        <v>0</v>
      </c>
      <c r="BQ223" s="32">
        <v>0</v>
      </c>
      <c r="BR223" s="32">
        <v>0</v>
      </c>
      <c r="BS223" s="32">
        <v>0</v>
      </c>
      <c r="BT223" s="32">
        <v>0</v>
      </c>
      <c r="BU223" s="32">
        <v>0</v>
      </c>
      <c r="BV223" s="33">
        <v>0</v>
      </c>
    </row>
    <row r="224" spans="1:74" ht="14.1" customHeight="1" x14ac:dyDescent="0.25">
      <c r="A224" s="23">
        <f t="shared" si="27"/>
        <v>211</v>
      </c>
      <c r="B224" s="41" t="s">
        <v>216</v>
      </c>
      <c r="C224" s="35">
        <v>14117</v>
      </c>
      <c r="D224" s="42" t="s">
        <v>34</v>
      </c>
      <c r="E224" s="27">
        <f t="shared" si="28"/>
        <v>461</v>
      </c>
      <c r="F224" s="27" t="e">
        <f>VLOOKUP(E224,Tab!$A$2:$B$255,2,TRUE)</f>
        <v>#N/A</v>
      </c>
      <c r="G224" s="28">
        <f t="shared" si="29"/>
        <v>461</v>
      </c>
      <c r="H224" s="28">
        <f t="shared" si="30"/>
        <v>0</v>
      </c>
      <c r="I224" s="28">
        <f t="shared" si="31"/>
        <v>0</v>
      </c>
      <c r="J224" s="28">
        <f t="shared" si="32"/>
        <v>0</v>
      </c>
      <c r="K224" s="28">
        <f t="shared" si="33"/>
        <v>0</v>
      </c>
      <c r="L224" s="29">
        <f t="shared" si="34"/>
        <v>461</v>
      </c>
      <c r="M224" s="30">
        <f t="shared" si="35"/>
        <v>92.2</v>
      </c>
      <c r="N224" s="31"/>
      <c r="O224" s="32">
        <v>0</v>
      </c>
      <c r="P224" s="32">
        <v>0</v>
      </c>
      <c r="Q224" s="32">
        <v>0</v>
      </c>
      <c r="R224" s="32">
        <v>0</v>
      </c>
      <c r="S224" s="32">
        <v>0</v>
      </c>
      <c r="T224" s="32">
        <v>0</v>
      </c>
      <c r="U224" s="32">
        <v>0</v>
      </c>
      <c r="V224" s="32">
        <v>0</v>
      </c>
      <c r="W224" s="32">
        <v>0</v>
      </c>
      <c r="X224" s="32">
        <v>0</v>
      </c>
      <c r="Y224" s="32">
        <v>0</v>
      </c>
      <c r="Z224" s="32">
        <v>0</v>
      </c>
      <c r="AA224" s="32">
        <v>0</v>
      </c>
      <c r="AB224" s="32">
        <v>0</v>
      </c>
      <c r="AC224" s="32">
        <v>461</v>
      </c>
      <c r="AD224" s="32">
        <v>0</v>
      </c>
      <c r="AE224" s="32">
        <v>0</v>
      </c>
      <c r="AF224" s="32">
        <v>0</v>
      </c>
      <c r="AG224" s="32">
        <v>0</v>
      </c>
      <c r="AH224" s="32">
        <v>0</v>
      </c>
      <c r="AI224" s="32">
        <v>0</v>
      </c>
      <c r="AJ224" s="32">
        <v>0</v>
      </c>
      <c r="AK224" s="32">
        <v>0</v>
      </c>
      <c r="AL224" s="32">
        <v>0</v>
      </c>
      <c r="AM224" s="32">
        <v>0</v>
      </c>
      <c r="AN224" s="32">
        <v>0</v>
      </c>
      <c r="AO224" s="32">
        <v>0</v>
      </c>
      <c r="AP224" s="32">
        <v>0</v>
      </c>
      <c r="AQ224" s="32">
        <v>0</v>
      </c>
      <c r="AR224" s="32">
        <v>0</v>
      </c>
      <c r="AS224" s="32">
        <v>0</v>
      </c>
      <c r="AT224" s="32">
        <v>0</v>
      </c>
      <c r="AU224" s="32">
        <v>0</v>
      </c>
      <c r="AV224" s="32">
        <v>0</v>
      </c>
      <c r="AW224" s="32">
        <v>0</v>
      </c>
      <c r="AX224" s="32">
        <v>0</v>
      </c>
      <c r="AY224" s="32">
        <v>0</v>
      </c>
      <c r="AZ224" s="32">
        <v>0</v>
      </c>
      <c r="BA224" s="32">
        <v>0</v>
      </c>
      <c r="BB224" s="32">
        <v>0</v>
      </c>
      <c r="BC224" s="32">
        <v>0</v>
      </c>
      <c r="BD224" s="32">
        <v>0</v>
      </c>
      <c r="BE224" s="32">
        <v>0</v>
      </c>
      <c r="BF224" s="32">
        <v>0</v>
      </c>
      <c r="BG224" s="32">
        <v>0</v>
      </c>
      <c r="BH224" s="32">
        <v>0</v>
      </c>
      <c r="BI224" s="32">
        <v>0</v>
      </c>
      <c r="BJ224" s="32">
        <v>0</v>
      </c>
      <c r="BK224" s="32">
        <v>0</v>
      </c>
      <c r="BL224" s="32">
        <v>0</v>
      </c>
      <c r="BM224" s="32">
        <v>0</v>
      </c>
      <c r="BN224" s="32">
        <v>0</v>
      </c>
      <c r="BO224" s="32">
        <v>0</v>
      </c>
      <c r="BP224" s="32">
        <v>0</v>
      </c>
      <c r="BQ224" s="32">
        <v>0</v>
      </c>
      <c r="BR224" s="32">
        <v>0</v>
      </c>
      <c r="BS224" s="32">
        <v>0</v>
      </c>
      <c r="BT224" s="32">
        <v>0</v>
      </c>
      <c r="BU224" s="32">
        <v>0</v>
      </c>
      <c r="BV224" s="33">
        <v>0</v>
      </c>
    </row>
    <row r="225" spans="1:74" ht="14.1" customHeight="1" x14ac:dyDescent="0.25">
      <c r="A225" s="23">
        <f t="shared" si="27"/>
        <v>212</v>
      </c>
      <c r="B225" s="41" t="s">
        <v>589</v>
      </c>
      <c r="C225" s="35">
        <v>14554</v>
      </c>
      <c r="D225" s="42" t="s">
        <v>44</v>
      </c>
      <c r="E225" s="27">
        <f t="shared" si="28"/>
        <v>460</v>
      </c>
      <c r="F225" s="27" t="e">
        <f>VLOOKUP(E225,Tab!$A$2:$B$255,2,TRUE)</f>
        <v>#N/A</v>
      </c>
      <c r="G225" s="28">
        <f t="shared" si="29"/>
        <v>460</v>
      </c>
      <c r="H225" s="28">
        <f t="shared" si="30"/>
        <v>0</v>
      </c>
      <c r="I225" s="28">
        <f t="shared" si="31"/>
        <v>0</v>
      </c>
      <c r="J225" s="28">
        <f t="shared" si="32"/>
        <v>0</v>
      </c>
      <c r="K225" s="28">
        <f t="shared" si="33"/>
        <v>0</v>
      </c>
      <c r="L225" s="29">
        <f t="shared" si="34"/>
        <v>460</v>
      </c>
      <c r="M225" s="30">
        <f t="shared" si="35"/>
        <v>92</v>
      </c>
      <c r="N225" s="31"/>
      <c r="O225" s="32">
        <v>0</v>
      </c>
      <c r="P225" s="32">
        <v>460</v>
      </c>
      <c r="Q225" s="32">
        <v>0</v>
      </c>
      <c r="R225" s="32">
        <v>0</v>
      </c>
      <c r="S225" s="32">
        <v>0</v>
      </c>
      <c r="T225" s="32">
        <v>0</v>
      </c>
      <c r="U225" s="32">
        <v>0</v>
      </c>
      <c r="V225" s="32">
        <v>0</v>
      </c>
      <c r="W225" s="32">
        <v>0</v>
      </c>
      <c r="X225" s="32">
        <v>0</v>
      </c>
      <c r="Y225" s="32">
        <v>0</v>
      </c>
      <c r="Z225" s="32">
        <v>0</v>
      </c>
      <c r="AA225" s="32">
        <v>0</v>
      </c>
      <c r="AB225" s="32">
        <v>0</v>
      </c>
      <c r="AC225" s="32">
        <v>0</v>
      </c>
      <c r="AD225" s="32">
        <v>0</v>
      </c>
      <c r="AE225" s="32">
        <v>0</v>
      </c>
      <c r="AF225" s="32">
        <v>0</v>
      </c>
      <c r="AG225" s="32">
        <v>0</v>
      </c>
      <c r="AH225" s="32">
        <v>0</v>
      </c>
      <c r="AI225" s="32">
        <v>0</v>
      </c>
      <c r="AJ225" s="32">
        <v>0</v>
      </c>
      <c r="AK225" s="32">
        <v>0</v>
      </c>
      <c r="AL225" s="32">
        <v>0</v>
      </c>
      <c r="AM225" s="32">
        <v>0</v>
      </c>
      <c r="AN225" s="32">
        <v>0</v>
      </c>
      <c r="AO225" s="32">
        <v>0</v>
      </c>
      <c r="AP225" s="32">
        <v>0</v>
      </c>
      <c r="AQ225" s="32">
        <v>0</v>
      </c>
      <c r="AR225" s="32">
        <v>0</v>
      </c>
      <c r="AS225" s="32">
        <v>0</v>
      </c>
      <c r="AT225" s="32">
        <v>0</v>
      </c>
      <c r="AU225" s="32">
        <v>0</v>
      </c>
      <c r="AV225" s="32">
        <v>0</v>
      </c>
      <c r="AW225" s="32">
        <v>0</v>
      </c>
      <c r="AX225" s="32">
        <v>0</v>
      </c>
      <c r="AY225" s="32">
        <v>0</v>
      </c>
      <c r="AZ225" s="32">
        <v>0</v>
      </c>
      <c r="BA225" s="32">
        <v>0</v>
      </c>
      <c r="BB225" s="32">
        <v>0</v>
      </c>
      <c r="BC225" s="32">
        <v>0</v>
      </c>
      <c r="BD225" s="32">
        <v>0</v>
      </c>
      <c r="BE225" s="32">
        <v>0</v>
      </c>
      <c r="BF225" s="32">
        <v>0</v>
      </c>
      <c r="BG225" s="32">
        <v>0</v>
      </c>
      <c r="BH225" s="32">
        <v>0</v>
      </c>
      <c r="BI225" s="32">
        <v>0</v>
      </c>
      <c r="BJ225" s="32">
        <v>0</v>
      </c>
      <c r="BK225" s="32">
        <v>0</v>
      </c>
      <c r="BL225" s="32">
        <v>0</v>
      </c>
      <c r="BM225" s="32">
        <v>0</v>
      </c>
      <c r="BN225" s="32">
        <v>0</v>
      </c>
      <c r="BO225" s="32">
        <v>0</v>
      </c>
      <c r="BP225" s="32">
        <v>0</v>
      </c>
      <c r="BQ225" s="32">
        <v>0</v>
      </c>
      <c r="BR225" s="32">
        <v>0</v>
      </c>
      <c r="BS225" s="32">
        <v>0</v>
      </c>
      <c r="BT225" s="32">
        <v>0</v>
      </c>
      <c r="BU225" s="32">
        <v>0</v>
      </c>
      <c r="BV225" s="33">
        <v>0</v>
      </c>
    </row>
    <row r="226" spans="1:74" ht="14.1" customHeight="1" x14ac:dyDescent="0.25">
      <c r="A226" s="23">
        <f t="shared" si="27"/>
        <v>213</v>
      </c>
      <c r="B226" s="41" t="s">
        <v>595</v>
      </c>
      <c r="C226" s="35">
        <v>13481</v>
      </c>
      <c r="D226" s="42" t="s">
        <v>78</v>
      </c>
      <c r="E226" s="27">
        <f t="shared" si="28"/>
        <v>460</v>
      </c>
      <c r="F226" s="27" t="e">
        <f>VLOOKUP(E226,Tab!$A$2:$B$255,2,TRUE)</f>
        <v>#N/A</v>
      </c>
      <c r="G226" s="28">
        <f t="shared" si="29"/>
        <v>460</v>
      </c>
      <c r="H226" s="28">
        <f t="shared" si="30"/>
        <v>0</v>
      </c>
      <c r="I226" s="28">
        <f t="shared" si="31"/>
        <v>0</v>
      </c>
      <c r="J226" s="28">
        <f t="shared" si="32"/>
        <v>0</v>
      </c>
      <c r="K226" s="28">
        <f t="shared" si="33"/>
        <v>0</v>
      </c>
      <c r="L226" s="29">
        <f t="shared" si="34"/>
        <v>460</v>
      </c>
      <c r="M226" s="30">
        <f t="shared" si="35"/>
        <v>92</v>
      </c>
      <c r="N226" s="31"/>
      <c r="O226" s="32">
        <v>0</v>
      </c>
      <c r="P226" s="32">
        <v>0</v>
      </c>
      <c r="Q226" s="32">
        <v>0</v>
      </c>
      <c r="R226" s="32">
        <v>0</v>
      </c>
      <c r="S226" s="32">
        <v>0</v>
      </c>
      <c r="T226" s="32">
        <v>460</v>
      </c>
      <c r="U226" s="32">
        <v>0</v>
      </c>
      <c r="V226" s="32">
        <v>0</v>
      </c>
      <c r="W226" s="32">
        <v>0</v>
      </c>
      <c r="X226" s="32">
        <v>0</v>
      </c>
      <c r="Y226" s="32">
        <v>0</v>
      </c>
      <c r="Z226" s="32">
        <v>0</v>
      </c>
      <c r="AA226" s="32">
        <v>0</v>
      </c>
      <c r="AB226" s="32">
        <v>0</v>
      </c>
      <c r="AC226" s="32">
        <v>0</v>
      </c>
      <c r="AD226" s="32">
        <v>0</v>
      </c>
      <c r="AE226" s="32">
        <v>0</v>
      </c>
      <c r="AF226" s="32">
        <v>0</v>
      </c>
      <c r="AG226" s="32">
        <v>0</v>
      </c>
      <c r="AH226" s="32">
        <v>0</v>
      </c>
      <c r="AI226" s="32">
        <v>0</v>
      </c>
      <c r="AJ226" s="32">
        <v>0</v>
      </c>
      <c r="AK226" s="32">
        <v>0</v>
      </c>
      <c r="AL226" s="32">
        <v>0</v>
      </c>
      <c r="AM226" s="32">
        <v>0</v>
      </c>
      <c r="AN226" s="32">
        <v>0</v>
      </c>
      <c r="AO226" s="32">
        <v>0</v>
      </c>
      <c r="AP226" s="32">
        <v>0</v>
      </c>
      <c r="AQ226" s="32">
        <v>0</v>
      </c>
      <c r="AR226" s="32">
        <v>0</v>
      </c>
      <c r="AS226" s="32">
        <v>0</v>
      </c>
      <c r="AT226" s="32">
        <v>0</v>
      </c>
      <c r="AU226" s="32">
        <v>0</v>
      </c>
      <c r="AV226" s="32">
        <v>0</v>
      </c>
      <c r="AW226" s="32">
        <v>0</v>
      </c>
      <c r="AX226" s="32">
        <v>0</v>
      </c>
      <c r="AY226" s="32">
        <v>0</v>
      </c>
      <c r="AZ226" s="32">
        <v>0</v>
      </c>
      <c r="BA226" s="32">
        <v>0</v>
      </c>
      <c r="BB226" s="32">
        <v>0</v>
      </c>
      <c r="BC226" s="32">
        <v>0</v>
      </c>
      <c r="BD226" s="32">
        <v>0</v>
      </c>
      <c r="BE226" s="32">
        <v>0</v>
      </c>
      <c r="BF226" s="32">
        <v>0</v>
      </c>
      <c r="BG226" s="32">
        <v>0</v>
      </c>
      <c r="BH226" s="32">
        <v>0</v>
      </c>
      <c r="BI226" s="32">
        <v>0</v>
      </c>
      <c r="BJ226" s="32">
        <v>0</v>
      </c>
      <c r="BK226" s="32">
        <v>0</v>
      </c>
      <c r="BL226" s="32">
        <v>0</v>
      </c>
      <c r="BM226" s="32">
        <v>0</v>
      </c>
      <c r="BN226" s="32">
        <v>0</v>
      </c>
      <c r="BO226" s="32">
        <v>0</v>
      </c>
      <c r="BP226" s="32">
        <v>0</v>
      </c>
      <c r="BQ226" s="32">
        <v>0</v>
      </c>
      <c r="BR226" s="32">
        <v>0</v>
      </c>
      <c r="BS226" s="32">
        <v>0</v>
      </c>
      <c r="BT226" s="32">
        <v>0</v>
      </c>
      <c r="BU226" s="32">
        <v>0</v>
      </c>
      <c r="BV226" s="33">
        <v>0</v>
      </c>
    </row>
    <row r="227" spans="1:74" ht="14.1" customHeight="1" x14ac:dyDescent="0.25">
      <c r="A227" s="23">
        <f t="shared" si="27"/>
        <v>214</v>
      </c>
      <c r="B227" s="45" t="s">
        <v>283</v>
      </c>
      <c r="C227" s="35">
        <v>11969</v>
      </c>
      <c r="D227" s="156" t="s">
        <v>44</v>
      </c>
      <c r="E227" s="27">
        <f t="shared" si="28"/>
        <v>456</v>
      </c>
      <c r="F227" s="27" t="e">
        <f>VLOOKUP(E227,Tab!$A$2:$B$255,2,TRUE)</f>
        <v>#N/A</v>
      </c>
      <c r="G227" s="28">
        <f t="shared" si="29"/>
        <v>456</v>
      </c>
      <c r="H227" s="28">
        <f t="shared" si="30"/>
        <v>0</v>
      </c>
      <c r="I227" s="28">
        <f t="shared" si="31"/>
        <v>0</v>
      </c>
      <c r="J227" s="28">
        <f t="shared" si="32"/>
        <v>0</v>
      </c>
      <c r="K227" s="28">
        <f t="shared" si="33"/>
        <v>0</v>
      </c>
      <c r="L227" s="29">
        <f t="shared" si="34"/>
        <v>456</v>
      </c>
      <c r="M227" s="30">
        <f t="shared" si="35"/>
        <v>91.2</v>
      </c>
      <c r="N227" s="31"/>
      <c r="O227" s="32">
        <v>0</v>
      </c>
      <c r="P227" s="32">
        <v>0</v>
      </c>
      <c r="Q227" s="32">
        <v>0</v>
      </c>
      <c r="R227" s="32">
        <v>0</v>
      </c>
      <c r="S227" s="32">
        <v>0</v>
      </c>
      <c r="T227" s="32">
        <v>0</v>
      </c>
      <c r="U227" s="32">
        <v>0</v>
      </c>
      <c r="V227" s="32">
        <v>0</v>
      </c>
      <c r="W227" s="32">
        <v>0</v>
      </c>
      <c r="X227" s="32">
        <v>0</v>
      </c>
      <c r="Y227" s="32">
        <v>0</v>
      </c>
      <c r="Z227" s="32">
        <v>0</v>
      </c>
      <c r="AA227" s="32">
        <v>0</v>
      </c>
      <c r="AB227" s="32">
        <v>0</v>
      </c>
      <c r="AC227" s="32">
        <v>0</v>
      </c>
      <c r="AD227" s="32">
        <v>0</v>
      </c>
      <c r="AE227" s="32">
        <v>0</v>
      </c>
      <c r="AF227" s="32">
        <v>0</v>
      </c>
      <c r="AG227" s="32">
        <v>0</v>
      </c>
      <c r="AH227" s="32">
        <v>0</v>
      </c>
      <c r="AI227" s="32">
        <v>0</v>
      </c>
      <c r="AJ227" s="32">
        <v>456</v>
      </c>
      <c r="AK227" s="32">
        <v>0</v>
      </c>
      <c r="AL227" s="32">
        <v>0</v>
      </c>
      <c r="AM227" s="32">
        <v>0</v>
      </c>
      <c r="AN227" s="32">
        <v>0</v>
      </c>
      <c r="AO227" s="32">
        <v>0</v>
      </c>
      <c r="AP227" s="32">
        <v>0</v>
      </c>
      <c r="AQ227" s="32">
        <v>0</v>
      </c>
      <c r="AR227" s="32">
        <v>0</v>
      </c>
      <c r="AS227" s="32">
        <v>0</v>
      </c>
      <c r="AT227" s="32">
        <v>0</v>
      </c>
      <c r="AU227" s="32">
        <v>0</v>
      </c>
      <c r="AV227" s="32">
        <v>0</v>
      </c>
      <c r="AW227" s="32">
        <v>0</v>
      </c>
      <c r="AX227" s="32">
        <v>0</v>
      </c>
      <c r="AY227" s="32">
        <v>0</v>
      </c>
      <c r="AZ227" s="32">
        <v>0</v>
      </c>
      <c r="BA227" s="32">
        <v>0</v>
      </c>
      <c r="BB227" s="32">
        <v>0</v>
      </c>
      <c r="BC227" s="32">
        <v>0</v>
      </c>
      <c r="BD227" s="32">
        <v>0</v>
      </c>
      <c r="BE227" s="32">
        <v>0</v>
      </c>
      <c r="BF227" s="32">
        <v>0</v>
      </c>
      <c r="BG227" s="32">
        <v>0</v>
      </c>
      <c r="BH227" s="32">
        <v>0</v>
      </c>
      <c r="BI227" s="32">
        <v>0</v>
      </c>
      <c r="BJ227" s="32">
        <v>0</v>
      </c>
      <c r="BK227" s="32">
        <v>0</v>
      </c>
      <c r="BL227" s="32">
        <v>0</v>
      </c>
      <c r="BM227" s="32">
        <v>0</v>
      </c>
      <c r="BN227" s="32">
        <v>0</v>
      </c>
      <c r="BO227" s="32">
        <v>0</v>
      </c>
      <c r="BP227" s="32">
        <v>0</v>
      </c>
      <c r="BQ227" s="32">
        <v>0</v>
      </c>
      <c r="BR227" s="32">
        <v>0</v>
      </c>
      <c r="BS227" s="32">
        <v>0</v>
      </c>
      <c r="BT227" s="32">
        <v>0</v>
      </c>
      <c r="BU227" s="32">
        <v>0</v>
      </c>
      <c r="BV227" s="33">
        <v>0</v>
      </c>
    </row>
    <row r="228" spans="1:74" ht="14.1" customHeight="1" x14ac:dyDescent="0.25">
      <c r="A228" s="23">
        <f t="shared" si="27"/>
        <v>215</v>
      </c>
      <c r="B228" s="41" t="s">
        <v>168</v>
      </c>
      <c r="C228" s="35">
        <v>11554</v>
      </c>
      <c r="D228" s="42" t="s">
        <v>26</v>
      </c>
      <c r="E228" s="27">
        <f t="shared" si="28"/>
        <v>0</v>
      </c>
      <c r="F228" s="27" t="e">
        <f>VLOOKUP(E228,Tab!$A$2:$B$255,2,TRUE)</f>
        <v>#N/A</v>
      </c>
      <c r="G228" s="28">
        <f t="shared" si="29"/>
        <v>451</v>
      </c>
      <c r="H228" s="28">
        <f t="shared" si="30"/>
        <v>0</v>
      </c>
      <c r="I228" s="28">
        <f t="shared" si="31"/>
        <v>0</v>
      </c>
      <c r="J228" s="28">
        <f t="shared" si="32"/>
        <v>0</v>
      </c>
      <c r="K228" s="28">
        <f t="shared" si="33"/>
        <v>0</v>
      </c>
      <c r="L228" s="29">
        <f t="shared" si="34"/>
        <v>451</v>
      </c>
      <c r="M228" s="30">
        <f t="shared" si="35"/>
        <v>90.2</v>
      </c>
      <c r="N228" s="31"/>
      <c r="O228" s="32">
        <v>0</v>
      </c>
      <c r="P228" s="32">
        <v>0</v>
      </c>
      <c r="Q228" s="32">
        <v>0</v>
      </c>
      <c r="R228" s="32">
        <v>0</v>
      </c>
      <c r="S228" s="32">
        <v>0</v>
      </c>
      <c r="T228" s="32">
        <v>0</v>
      </c>
      <c r="U228" s="32">
        <v>0</v>
      </c>
      <c r="V228" s="32">
        <v>0</v>
      </c>
      <c r="W228" s="32">
        <v>0</v>
      </c>
      <c r="X228" s="32">
        <v>0</v>
      </c>
      <c r="Y228" s="32">
        <v>0</v>
      </c>
      <c r="Z228" s="32">
        <v>0</v>
      </c>
      <c r="AA228" s="32">
        <v>0</v>
      </c>
      <c r="AB228" s="32">
        <v>0</v>
      </c>
      <c r="AC228" s="32">
        <v>0</v>
      </c>
      <c r="AD228" s="32">
        <v>0</v>
      </c>
      <c r="AE228" s="32">
        <v>0</v>
      </c>
      <c r="AF228" s="32">
        <v>0</v>
      </c>
      <c r="AG228" s="32">
        <v>0</v>
      </c>
      <c r="AH228" s="32">
        <v>0</v>
      </c>
      <c r="AI228" s="32">
        <v>0</v>
      </c>
      <c r="AJ228" s="32">
        <v>0</v>
      </c>
      <c r="AK228" s="32">
        <v>0</v>
      </c>
      <c r="AL228" s="32">
        <v>0</v>
      </c>
      <c r="AM228" s="32">
        <v>0</v>
      </c>
      <c r="AN228" s="32">
        <v>0</v>
      </c>
      <c r="AO228" s="32">
        <v>0</v>
      </c>
      <c r="AP228" s="32">
        <v>0</v>
      </c>
      <c r="AQ228" s="32">
        <v>0</v>
      </c>
      <c r="AR228" s="32">
        <v>0</v>
      </c>
      <c r="AS228" s="32">
        <v>0</v>
      </c>
      <c r="AT228" s="32">
        <v>0</v>
      </c>
      <c r="AU228" s="32">
        <v>0</v>
      </c>
      <c r="AV228" s="32">
        <v>0</v>
      </c>
      <c r="AW228" s="32">
        <v>0</v>
      </c>
      <c r="AX228" s="32">
        <v>0</v>
      </c>
      <c r="AY228" s="32">
        <v>0</v>
      </c>
      <c r="AZ228" s="32">
        <v>0</v>
      </c>
      <c r="BA228" s="32">
        <v>0</v>
      </c>
      <c r="BB228" s="32">
        <v>0</v>
      </c>
      <c r="BC228" s="32">
        <v>0</v>
      </c>
      <c r="BD228" s="32">
        <v>0</v>
      </c>
      <c r="BE228" s="32">
        <v>0</v>
      </c>
      <c r="BF228" s="32">
        <v>0</v>
      </c>
      <c r="BG228" s="32">
        <v>0</v>
      </c>
      <c r="BH228" s="32">
        <v>0</v>
      </c>
      <c r="BI228" s="32">
        <v>0</v>
      </c>
      <c r="BJ228" s="32">
        <v>0</v>
      </c>
      <c r="BK228" s="32">
        <v>0</v>
      </c>
      <c r="BL228" s="32">
        <v>0</v>
      </c>
      <c r="BM228" s="32">
        <v>0</v>
      </c>
      <c r="BN228" s="32">
        <v>0</v>
      </c>
      <c r="BO228" s="32">
        <v>0</v>
      </c>
      <c r="BP228" s="32">
        <v>0</v>
      </c>
      <c r="BQ228" s="32">
        <v>0</v>
      </c>
      <c r="BR228" s="32">
        <v>0</v>
      </c>
      <c r="BS228" s="32">
        <v>0</v>
      </c>
      <c r="BT228" s="32">
        <v>451</v>
      </c>
      <c r="BU228" s="32">
        <v>0</v>
      </c>
      <c r="BV228" s="33">
        <v>0</v>
      </c>
    </row>
    <row r="229" spans="1:74" ht="14.1" customHeight="1" x14ac:dyDescent="0.25">
      <c r="A229" s="23">
        <f t="shared" si="27"/>
        <v>216</v>
      </c>
      <c r="B229" s="41" t="s">
        <v>591</v>
      </c>
      <c r="C229" s="35">
        <v>15483</v>
      </c>
      <c r="D229" s="42" t="s">
        <v>44</v>
      </c>
      <c r="E229" s="27">
        <f t="shared" si="28"/>
        <v>450</v>
      </c>
      <c r="F229" s="27" t="e">
        <f>VLOOKUP(E229,Tab!$A$2:$B$255,2,TRUE)</f>
        <v>#N/A</v>
      </c>
      <c r="G229" s="28">
        <f t="shared" si="29"/>
        <v>450</v>
      </c>
      <c r="H229" s="28">
        <f t="shared" si="30"/>
        <v>0</v>
      </c>
      <c r="I229" s="28">
        <f t="shared" si="31"/>
        <v>0</v>
      </c>
      <c r="J229" s="28">
        <f t="shared" si="32"/>
        <v>0</v>
      </c>
      <c r="K229" s="28">
        <f t="shared" si="33"/>
        <v>0</v>
      </c>
      <c r="L229" s="29">
        <f t="shared" si="34"/>
        <v>450</v>
      </c>
      <c r="M229" s="30">
        <f t="shared" si="35"/>
        <v>90</v>
      </c>
      <c r="N229" s="31"/>
      <c r="O229" s="32">
        <v>0</v>
      </c>
      <c r="P229" s="32">
        <v>450</v>
      </c>
      <c r="Q229" s="32">
        <v>0</v>
      </c>
      <c r="R229" s="32">
        <v>0</v>
      </c>
      <c r="S229" s="32">
        <v>0</v>
      </c>
      <c r="T229" s="32">
        <v>0</v>
      </c>
      <c r="U229" s="32">
        <v>0</v>
      </c>
      <c r="V229" s="32">
        <v>0</v>
      </c>
      <c r="W229" s="32">
        <v>0</v>
      </c>
      <c r="X229" s="32">
        <v>0</v>
      </c>
      <c r="Y229" s="32">
        <v>0</v>
      </c>
      <c r="Z229" s="32">
        <v>0</v>
      </c>
      <c r="AA229" s="32">
        <v>0</v>
      </c>
      <c r="AB229" s="32">
        <v>0</v>
      </c>
      <c r="AC229" s="32">
        <v>0</v>
      </c>
      <c r="AD229" s="32">
        <v>0</v>
      </c>
      <c r="AE229" s="32">
        <v>0</v>
      </c>
      <c r="AF229" s="32">
        <v>0</v>
      </c>
      <c r="AG229" s="32">
        <v>0</v>
      </c>
      <c r="AH229" s="32">
        <v>0</v>
      </c>
      <c r="AI229" s="32">
        <v>0</v>
      </c>
      <c r="AJ229" s="32">
        <v>0</v>
      </c>
      <c r="AK229" s="32">
        <v>0</v>
      </c>
      <c r="AL229" s="32">
        <v>0</v>
      </c>
      <c r="AM229" s="32">
        <v>0</v>
      </c>
      <c r="AN229" s="32">
        <v>0</v>
      </c>
      <c r="AO229" s="32">
        <v>0</v>
      </c>
      <c r="AP229" s="32">
        <v>0</v>
      </c>
      <c r="AQ229" s="32">
        <v>0</v>
      </c>
      <c r="AR229" s="32">
        <v>0</v>
      </c>
      <c r="AS229" s="32">
        <v>0</v>
      </c>
      <c r="AT229" s="32">
        <v>0</v>
      </c>
      <c r="AU229" s="32">
        <v>0</v>
      </c>
      <c r="AV229" s="32">
        <v>0</v>
      </c>
      <c r="AW229" s="32">
        <v>0</v>
      </c>
      <c r="AX229" s="32">
        <v>0</v>
      </c>
      <c r="AY229" s="32">
        <v>0</v>
      </c>
      <c r="AZ229" s="32">
        <v>0</v>
      </c>
      <c r="BA229" s="32">
        <v>0</v>
      </c>
      <c r="BB229" s="32">
        <v>0</v>
      </c>
      <c r="BC229" s="32">
        <v>0</v>
      </c>
      <c r="BD229" s="32">
        <v>0</v>
      </c>
      <c r="BE229" s="32">
        <v>0</v>
      </c>
      <c r="BF229" s="32">
        <v>0</v>
      </c>
      <c r="BG229" s="32">
        <v>0</v>
      </c>
      <c r="BH229" s="32">
        <v>0</v>
      </c>
      <c r="BI229" s="32">
        <v>0</v>
      </c>
      <c r="BJ229" s="32">
        <v>0</v>
      </c>
      <c r="BK229" s="32">
        <v>0</v>
      </c>
      <c r="BL229" s="32">
        <v>0</v>
      </c>
      <c r="BM229" s="32">
        <v>0</v>
      </c>
      <c r="BN229" s="32">
        <v>0</v>
      </c>
      <c r="BO229" s="32">
        <v>0</v>
      </c>
      <c r="BP229" s="32">
        <v>0</v>
      </c>
      <c r="BQ229" s="32">
        <v>0</v>
      </c>
      <c r="BR229" s="32">
        <v>0</v>
      </c>
      <c r="BS229" s="32">
        <v>0</v>
      </c>
      <c r="BT229" s="32">
        <v>0</v>
      </c>
      <c r="BU229" s="32">
        <v>0</v>
      </c>
      <c r="BV229" s="33">
        <v>0</v>
      </c>
    </row>
    <row r="230" spans="1:74" ht="14.1" customHeight="1" x14ac:dyDescent="0.25">
      <c r="A230" s="23">
        <f t="shared" si="27"/>
        <v>217</v>
      </c>
      <c r="B230" s="41" t="s">
        <v>411</v>
      </c>
      <c r="C230" s="35">
        <v>14876</v>
      </c>
      <c r="D230" s="42" t="s">
        <v>358</v>
      </c>
      <c r="E230" s="27">
        <f t="shared" si="28"/>
        <v>0</v>
      </c>
      <c r="F230" s="27" t="e">
        <f>VLOOKUP(E230,Tab!$A$2:$B$255,2,TRUE)</f>
        <v>#N/A</v>
      </c>
      <c r="G230" s="28">
        <f t="shared" si="29"/>
        <v>445</v>
      </c>
      <c r="H230" s="28">
        <f t="shared" si="30"/>
        <v>0</v>
      </c>
      <c r="I230" s="28">
        <f t="shared" si="31"/>
        <v>0</v>
      </c>
      <c r="J230" s="28">
        <f t="shared" si="32"/>
        <v>0</v>
      </c>
      <c r="K230" s="28">
        <f t="shared" si="33"/>
        <v>0</v>
      </c>
      <c r="L230" s="29">
        <f t="shared" si="34"/>
        <v>445</v>
      </c>
      <c r="M230" s="30">
        <f t="shared" si="35"/>
        <v>89</v>
      </c>
      <c r="N230" s="31"/>
      <c r="O230" s="32">
        <v>0</v>
      </c>
      <c r="P230" s="32">
        <v>0</v>
      </c>
      <c r="Q230" s="32">
        <v>0</v>
      </c>
      <c r="R230" s="32">
        <v>0</v>
      </c>
      <c r="S230" s="32">
        <v>0</v>
      </c>
      <c r="T230" s="32">
        <v>0</v>
      </c>
      <c r="U230" s="32">
        <v>0</v>
      </c>
      <c r="V230" s="32">
        <v>0</v>
      </c>
      <c r="W230" s="32">
        <v>0</v>
      </c>
      <c r="X230" s="32">
        <v>0</v>
      </c>
      <c r="Y230" s="32">
        <v>0</v>
      </c>
      <c r="Z230" s="32">
        <v>0</v>
      </c>
      <c r="AA230" s="32">
        <v>0</v>
      </c>
      <c r="AB230" s="32">
        <v>0</v>
      </c>
      <c r="AC230" s="32">
        <v>0</v>
      </c>
      <c r="AD230" s="32">
        <v>0</v>
      </c>
      <c r="AE230" s="32">
        <v>0</v>
      </c>
      <c r="AF230" s="32">
        <v>0</v>
      </c>
      <c r="AG230" s="32">
        <v>0</v>
      </c>
      <c r="AH230" s="32">
        <v>0</v>
      </c>
      <c r="AI230" s="32">
        <v>0</v>
      </c>
      <c r="AJ230" s="32">
        <v>0</v>
      </c>
      <c r="AK230" s="32">
        <v>0</v>
      </c>
      <c r="AL230" s="32">
        <v>0</v>
      </c>
      <c r="AM230" s="32">
        <v>0</v>
      </c>
      <c r="AN230" s="32">
        <v>0</v>
      </c>
      <c r="AO230" s="32">
        <v>0</v>
      </c>
      <c r="AP230" s="32">
        <v>0</v>
      </c>
      <c r="AQ230" s="32">
        <v>0</v>
      </c>
      <c r="AR230" s="32">
        <v>0</v>
      </c>
      <c r="AS230" s="32">
        <v>0</v>
      </c>
      <c r="AT230" s="32">
        <v>0</v>
      </c>
      <c r="AU230" s="32">
        <v>0</v>
      </c>
      <c r="AV230" s="32">
        <v>0</v>
      </c>
      <c r="AW230" s="32">
        <v>0</v>
      </c>
      <c r="AX230" s="32">
        <v>0</v>
      </c>
      <c r="AY230" s="32">
        <v>0</v>
      </c>
      <c r="AZ230" s="32">
        <v>0</v>
      </c>
      <c r="BA230" s="32">
        <v>0</v>
      </c>
      <c r="BB230" s="32">
        <v>0</v>
      </c>
      <c r="BC230" s="32">
        <v>0</v>
      </c>
      <c r="BD230" s="32">
        <v>0</v>
      </c>
      <c r="BE230" s="32">
        <v>0</v>
      </c>
      <c r="BF230" s="32">
        <v>0</v>
      </c>
      <c r="BG230" s="32">
        <v>0</v>
      </c>
      <c r="BH230" s="32">
        <v>0</v>
      </c>
      <c r="BI230" s="32">
        <v>0</v>
      </c>
      <c r="BJ230" s="32">
        <v>445</v>
      </c>
      <c r="BK230" s="32">
        <v>0</v>
      </c>
      <c r="BL230" s="32">
        <v>0</v>
      </c>
      <c r="BM230" s="32">
        <v>0</v>
      </c>
      <c r="BN230" s="32">
        <v>0</v>
      </c>
      <c r="BO230" s="32">
        <v>0</v>
      </c>
      <c r="BP230" s="32">
        <v>0</v>
      </c>
      <c r="BQ230" s="32">
        <v>0</v>
      </c>
      <c r="BR230" s="32">
        <v>0</v>
      </c>
      <c r="BS230" s="32">
        <v>0</v>
      </c>
      <c r="BT230" s="32">
        <v>0</v>
      </c>
      <c r="BU230" s="32">
        <v>0</v>
      </c>
      <c r="BV230" s="33">
        <v>0</v>
      </c>
    </row>
    <row r="231" spans="1:74" ht="14.1" customHeight="1" x14ac:dyDescent="0.25">
      <c r="A231" s="23">
        <f t="shared" si="27"/>
        <v>218</v>
      </c>
      <c r="B231" s="41" t="s">
        <v>581</v>
      </c>
      <c r="C231" s="35">
        <v>14724</v>
      </c>
      <c r="D231" s="42" t="s">
        <v>358</v>
      </c>
      <c r="E231" s="27">
        <f t="shared" si="28"/>
        <v>441</v>
      </c>
      <c r="F231" s="27" t="e">
        <f>VLOOKUP(E231,Tab!$A$2:$B$255,2,TRUE)</f>
        <v>#N/A</v>
      </c>
      <c r="G231" s="28">
        <f t="shared" si="29"/>
        <v>441</v>
      </c>
      <c r="H231" s="28">
        <f t="shared" si="30"/>
        <v>0</v>
      </c>
      <c r="I231" s="28">
        <f t="shared" si="31"/>
        <v>0</v>
      </c>
      <c r="J231" s="28">
        <f t="shared" si="32"/>
        <v>0</v>
      </c>
      <c r="K231" s="28">
        <f t="shared" si="33"/>
        <v>0</v>
      </c>
      <c r="L231" s="29">
        <f t="shared" si="34"/>
        <v>441</v>
      </c>
      <c r="M231" s="30">
        <f t="shared" si="35"/>
        <v>88.2</v>
      </c>
      <c r="N231" s="31"/>
      <c r="O231" s="32">
        <v>441</v>
      </c>
      <c r="P231" s="32">
        <v>0</v>
      </c>
      <c r="Q231" s="32">
        <v>0</v>
      </c>
      <c r="R231" s="32">
        <v>0</v>
      </c>
      <c r="S231" s="32">
        <v>0</v>
      </c>
      <c r="T231" s="32">
        <v>0</v>
      </c>
      <c r="U231" s="32">
        <v>0</v>
      </c>
      <c r="V231" s="32">
        <v>0</v>
      </c>
      <c r="W231" s="32">
        <v>0</v>
      </c>
      <c r="X231" s="32">
        <v>0</v>
      </c>
      <c r="Y231" s="32">
        <v>0</v>
      </c>
      <c r="Z231" s="32">
        <v>0</v>
      </c>
      <c r="AA231" s="32">
        <v>0</v>
      </c>
      <c r="AB231" s="32">
        <v>0</v>
      </c>
      <c r="AC231" s="32">
        <v>0</v>
      </c>
      <c r="AD231" s="32">
        <v>0</v>
      </c>
      <c r="AE231" s="32">
        <v>0</v>
      </c>
      <c r="AF231" s="32">
        <v>0</v>
      </c>
      <c r="AG231" s="32">
        <v>0</v>
      </c>
      <c r="AH231" s="32">
        <v>0</v>
      </c>
      <c r="AI231" s="32">
        <v>0</v>
      </c>
      <c r="AJ231" s="32">
        <v>0</v>
      </c>
      <c r="AK231" s="32">
        <v>0</v>
      </c>
      <c r="AL231" s="32">
        <v>0</v>
      </c>
      <c r="AM231" s="32">
        <v>0</v>
      </c>
      <c r="AN231" s="32">
        <v>0</v>
      </c>
      <c r="AO231" s="32">
        <v>0</v>
      </c>
      <c r="AP231" s="32">
        <v>0</v>
      </c>
      <c r="AQ231" s="32">
        <v>0</v>
      </c>
      <c r="AR231" s="32">
        <v>0</v>
      </c>
      <c r="AS231" s="32">
        <v>0</v>
      </c>
      <c r="AT231" s="32">
        <v>0</v>
      </c>
      <c r="AU231" s="32">
        <v>0</v>
      </c>
      <c r="AV231" s="32">
        <v>0</v>
      </c>
      <c r="AW231" s="32">
        <v>0</v>
      </c>
      <c r="AX231" s="32">
        <v>0</v>
      </c>
      <c r="AY231" s="32">
        <v>0</v>
      </c>
      <c r="AZ231" s="32">
        <v>0</v>
      </c>
      <c r="BA231" s="32">
        <v>0</v>
      </c>
      <c r="BB231" s="32">
        <v>0</v>
      </c>
      <c r="BC231" s="32">
        <v>0</v>
      </c>
      <c r="BD231" s="32">
        <v>0</v>
      </c>
      <c r="BE231" s="32">
        <v>0</v>
      </c>
      <c r="BF231" s="32">
        <v>0</v>
      </c>
      <c r="BG231" s="32">
        <v>0</v>
      </c>
      <c r="BH231" s="32">
        <v>0</v>
      </c>
      <c r="BI231" s="32">
        <v>0</v>
      </c>
      <c r="BJ231" s="32">
        <v>0</v>
      </c>
      <c r="BK231" s="32">
        <v>0</v>
      </c>
      <c r="BL231" s="32">
        <v>0</v>
      </c>
      <c r="BM231" s="32">
        <v>0</v>
      </c>
      <c r="BN231" s="32">
        <v>0</v>
      </c>
      <c r="BO231" s="32">
        <v>0</v>
      </c>
      <c r="BP231" s="32">
        <v>0</v>
      </c>
      <c r="BQ231" s="32">
        <v>0</v>
      </c>
      <c r="BR231" s="32">
        <v>0</v>
      </c>
      <c r="BS231" s="32">
        <v>0</v>
      </c>
      <c r="BT231" s="32">
        <v>0</v>
      </c>
      <c r="BU231" s="32">
        <v>0</v>
      </c>
      <c r="BV231" s="33">
        <v>0</v>
      </c>
    </row>
    <row r="232" spans="1:74" ht="14.1" customHeight="1" x14ac:dyDescent="0.25">
      <c r="A232" s="23">
        <f t="shared" si="27"/>
        <v>219</v>
      </c>
      <c r="B232" s="155" t="s">
        <v>331</v>
      </c>
      <c r="C232" s="35">
        <v>10714</v>
      </c>
      <c r="D232" s="154" t="s">
        <v>139</v>
      </c>
      <c r="E232" s="27">
        <f t="shared" si="28"/>
        <v>438</v>
      </c>
      <c r="F232" s="27" t="e">
        <f>VLOOKUP(E232,Tab!$A$2:$B$255,2,TRUE)</f>
        <v>#N/A</v>
      </c>
      <c r="G232" s="28">
        <f t="shared" si="29"/>
        <v>438</v>
      </c>
      <c r="H232" s="28">
        <f t="shared" si="30"/>
        <v>0</v>
      </c>
      <c r="I232" s="28">
        <f t="shared" si="31"/>
        <v>0</v>
      </c>
      <c r="J232" s="28">
        <f t="shared" si="32"/>
        <v>0</v>
      </c>
      <c r="K232" s="28">
        <f t="shared" si="33"/>
        <v>0</v>
      </c>
      <c r="L232" s="29">
        <f t="shared" si="34"/>
        <v>438</v>
      </c>
      <c r="M232" s="30">
        <f t="shared" si="35"/>
        <v>87.6</v>
      </c>
      <c r="N232" s="31"/>
      <c r="O232" s="32">
        <v>0</v>
      </c>
      <c r="P232" s="32">
        <v>0</v>
      </c>
      <c r="Q232" s="32">
        <v>0</v>
      </c>
      <c r="R232" s="32">
        <v>0</v>
      </c>
      <c r="S232" s="32">
        <v>0</v>
      </c>
      <c r="T232" s="32">
        <v>0</v>
      </c>
      <c r="U232" s="32">
        <v>0</v>
      </c>
      <c r="V232" s="32">
        <v>0</v>
      </c>
      <c r="W232" s="32">
        <v>0</v>
      </c>
      <c r="X232" s="32">
        <v>0</v>
      </c>
      <c r="Y232" s="32">
        <v>0</v>
      </c>
      <c r="Z232" s="32">
        <v>0</v>
      </c>
      <c r="AA232" s="32">
        <v>0</v>
      </c>
      <c r="AB232" s="32">
        <v>0</v>
      </c>
      <c r="AC232" s="32">
        <v>0</v>
      </c>
      <c r="AD232" s="32">
        <v>0</v>
      </c>
      <c r="AE232" s="32">
        <v>0</v>
      </c>
      <c r="AF232" s="32">
        <v>0</v>
      </c>
      <c r="AG232" s="32">
        <v>0</v>
      </c>
      <c r="AH232" s="32">
        <v>0</v>
      </c>
      <c r="AI232" s="32">
        <v>0</v>
      </c>
      <c r="AJ232" s="32">
        <v>0</v>
      </c>
      <c r="AK232" s="32">
        <v>0</v>
      </c>
      <c r="AL232" s="32">
        <v>0</v>
      </c>
      <c r="AM232" s="32">
        <v>0</v>
      </c>
      <c r="AN232" s="32">
        <v>0</v>
      </c>
      <c r="AO232" s="32">
        <v>0</v>
      </c>
      <c r="AP232" s="32">
        <v>0</v>
      </c>
      <c r="AQ232" s="32">
        <v>0</v>
      </c>
      <c r="AR232" s="32">
        <v>0</v>
      </c>
      <c r="AS232" s="32">
        <v>0</v>
      </c>
      <c r="AT232" s="32">
        <v>0</v>
      </c>
      <c r="AU232" s="32">
        <v>438</v>
      </c>
      <c r="AV232" s="32">
        <v>0</v>
      </c>
      <c r="AW232" s="32">
        <v>0</v>
      </c>
      <c r="AX232" s="32">
        <v>0</v>
      </c>
      <c r="AY232" s="32">
        <v>0</v>
      </c>
      <c r="AZ232" s="32">
        <v>0</v>
      </c>
      <c r="BA232" s="32">
        <v>0</v>
      </c>
      <c r="BB232" s="32">
        <v>0</v>
      </c>
      <c r="BC232" s="32">
        <v>0</v>
      </c>
      <c r="BD232" s="32">
        <v>0</v>
      </c>
      <c r="BE232" s="32">
        <v>0</v>
      </c>
      <c r="BF232" s="32">
        <v>0</v>
      </c>
      <c r="BG232" s="32">
        <v>0</v>
      </c>
      <c r="BH232" s="32">
        <v>0</v>
      </c>
      <c r="BI232" s="32">
        <v>0</v>
      </c>
      <c r="BJ232" s="32">
        <v>0</v>
      </c>
      <c r="BK232" s="32">
        <v>0</v>
      </c>
      <c r="BL232" s="32">
        <v>0</v>
      </c>
      <c r="BM232" s="32">
        <v>0</v>
      </c>
      <c r="BN232" s="32">
        <v>0</v>
      </c>
      <c r="BO232" s="32">
        <v>0</v>
      </c>
      <c r="BP232" s="32">
        <v>0</v>
      </c>
      <c r="BQ232" s="32">
        <v>0</v>
      </c>
      <c r="BR232" s="32">
        <v>0</v>
      </c>
      <c r="BS232" s="32">
        <v>0</v>
      </c>
      <c r="BT232" s="32">
        <v>0</v>
      </c>
      <c r="BU232" s="32">
        <v>0</v>
      </c>
      <c r="BV232" s="33">
        <v>0</v>
      </c>
    </row>
    <row r="233" spans="1:74" ht="14.1" customHeight="1" x14ac:dyDescent="0.25">
      <c r="A233" s="23">
        <f t="shared" si="27"/>
        <v>220</v>
      </c>
      <c r="B233" s="45" t="s">
        <v>359</v>
      </c>
      <c r="C233" s="35">
        <v>14442</v>
      </c>
      <c r="D233" s="156" t="s">
        <v>372</v>
      </c>
      <c r="E233" s="27">
        <f t="shared" si="28"/>
        <v>436</v>
      </c>
      <c r="F233" s="27" t="e">
        <f>VLOOKUP(E233,Tab!$A$2:$B$255,2,TRUE)</f>
        <v>#N/A</v>
      </c>
      <c r="G233" s="28">
        <f t="shared" si="29"/>
        <v>436</v>
      </c>
      <c r="H233" s="28">
        <f t="shared" si="30"/>
        <v>0</v>
      </c>
      <c r="I233" s="28">
        <f t="shared" si="31"/>
        <v>0</v>
      </c>
      <c r="J233" s="28">
        <f t="shared" si="32"/>
        <v>0</v>
      </c>
      <c r="K233" s="28">
        <f t="shared" si="33"/>
        <v>0</v>
      </c>
      <c r="L233" s="29">
        <f t="shared" si="34"/>
        <v>436</v>
      </c>
      <c r="M233" s="30">
        <f t="shared" si="35"/>
        <v>87.2</v>
      </c>
      <c r="N233" s="31"/>
      <c r="O233" s="32">
        <v>0</v>
      </c>
      <c r="P233" s="32">
        <v>0</v>
      </c>
      <c r="Q233" s="32">
        <v>0</v>
      </c>
      <c r="R233" s="32">
        <v>0</v>
      </c>
      <c r="S233" s="32">
        <v>0</v>
      </c>
      <c r="T233" s="32">
        <v>0</v>
      </c>
      <c r="U233" s="32">
        <v>0</v>
      </c>
      <c r="V233" s="32">
        <v>0</v>
      </c>
      <c r="W233" s="32">
        <v>0</v>
      </c>
      <c r="X233" s="32">
        <v>0</v>
      </c>
      <c r="Y233" s="32">
        <v>0</v>
      </c>
      <c r="Z233" s="32">
        <v>0</v>
      </c>
      <c r="AA233" s="32">
        <v>0</v>
      </c>
      <c r="AB233" s="32">
        <v>0</v>
      </c>
      <c r="AC233" s="32">
        <v>0</v>
      </c>
      <c r="AD233" s="32">
        <v>0</v>
      </c>
      <c r="AE233" s="32">
        <v>0</v>
      </c>
      <c r="AF233" s="32">
        <v>0</v>
      </c>
      <c r="AG233" s="32">
        <v>0</v>
      </c>
      <c r="AH233" s="32">
        <v>0</v>
      </c>
      <c r="AI233" s="32">
        <v>0</v>
      </c>
      <c r="AJ233" s="32">
        <v>0</v>
      </c>
      <c r="AK233" s="32">
        <v>0</v>
      </c>
      <c r="AL233" s="32">
        <v>0</v>
      </c>
      <c r="AM233" s="32">
        <v>0</v>
      </c>
      <c r="AN233" s="32">
        <v>0</v>
      </c>
      <c r="AO233" s="32">
        <v>0</v>
      </c>
      <c r="AP233" s="32">
        <v>0</v>
      </c>
      <c r="AQ233" s="32">
        <v>0</v>
      </c>
      <c r="AR233" s="32">
        <v>0</v>
      </c>
      <c r="AS233" s="32">
        <v>0</v>
      </c>
      <c r="AT233" s="32">
        <v>0</v>
      </c>
      <c r="AU233" s="32">
        <v>0</v>
      </c>
      <c r="AV233" s="32">
        <v>0</v>
      </c>
      <c r="AW233" s="32">
        <v>0</v>
      </c>
      <c r="AX233" s="32">
        <v>0</v>
      </c>
      <c r="AY233" s="32">
        <v>0</v>
      </c>
      <c r="AZ233" s="32">
        <v>0</v>
      </c>
      <c r="BA233" s="32">
        <v>0</v>
      </c>
      <c r="BB233" s="32">
        <v>436</v>
      </c>
      <c r="BC233" s="32">
        <v>0</v>
      </c>
      <c r="BD233" s="32">
        <v>0</v>
      </c>
      <c r="BE233" s="32">
        <v>0</v>
      </c>
      <c r="BF233" s="32">
        <v>0</v>
      </c>
      <c r="BG233" s="32">
        <v>0</v>
      </c>
      <c r="BH233" s="32">
        <v>0</v>
      </c>
      <c r="BI233" s="32">
        <v>0</v>
      </c>
      <c r="BJ233" s="32">
        <v>0</v>
      </c>
      <c r="BK233" s="32">
        <v>0</v>
      </c>
      <c r="BL233" s="32">
        <v>0</v>
      </c>
      <c r="BM233" s="32">
        <v>0</v>
      </c>
      <c r="BN233" s="32">
        <v>0</v>
      </c>
      <c r="BO233" s="32">
        <v>0</v>
      </c>
      <c r="BP233" s="32">
        <v>0</v>
      </c>
      <c r="BQ233" s="32">
        <v>0</v>
      </c>
      <c r="BR233" s="32">
        <v>0</v>
      </c>
      <c r="BS233" s="32">
        <v>0</v>
      </c>
      <c r="BT233" s="32">
        <v>0</v>
      </c>
      <c r="BU233" s="32">
        <v>0</v>
      </c>
      <c r="BV233" s="33">
        <v>0</v>
      </c>
    </row>
    <row r="234" spans="1:74" ht="14.1" customHeight="1" x14ac:dyDescent="0.25">
      <c r="A234" s="23">
        <f t="shared" si="27"/>
        <v>221</v>
      </c>
      <c r="B234" s="43" t="s">
        <v>378</v>
      </c>
      <c r="C234" s="35">
        <v>1653</v>
      </c>
      <c r="D234" s="40" t="s">
        <v>26</v>
      </c>
      <c r="E234" s="27">
        <f t="shared" si="28"/>
        <v>435</v>
      </c>
      <c r="F234" s="27" t="e">
        <f>VLOOKUP(E234,Tab!$A$2:$B$255,2,TRUE)</f>
        <v>#N/A</v>
      </c>
      <c r="G234" s="28">
        <f t="shared" si="29"/>
        <v>435</v>
      </c>
      <c r="H234" s="28">
        <f t="shared" si="30"/>
        <v>0</v>
      </c>
      <c r="I234" s="28">
        <f t="shared" si="31"/>
        <v>0</v>
      </c>
      <c r="J234" s="28">
        <f t="shared" si="32"/>
        <v>0</v>
      </c>
      <c r="K234" s="28">
        <f t="shared" si="33"/>
        <v>0</v>
      </c>
      <c r="L234" s="29">
        <f t="shared" si="34"/>
        <v>435</v>
      </c>
      <c r="M234" s="30">
        <f t="shared" si="35"/>
        <v>87</v>
      </c>
      <c r="N234" s="31"/>
      <c r="O234" s="32">
        <v>0</v>
      </c>
      <c r="P234" s="32">
        <v>0</v>
      </c>
      <c r="Q234" s="32">
        <v>0</v>
      </c>
      <c r="R234" s="32">
        <v>0</v>
      </c>
      <c r="S234" s="32">
        <v>0</v>
      </c>
      <c r="T234" s="32">
        <v>0</v>
      </c>
      <c r="U234" s="32">
        <v>0</v>
      </c>
      <c r="V234" s="32">
        <v>0</v>
      </c>
      <c r="W234" s="32">
        <v>0</v>
      </c>
      <c r="X234" s="32">
        <v>0</v>
      </c>
      <c r="Y234" s="32">
        <v>0</v>
      </c>
      <c r="Z234" s="32">
        <v>0</v>
      </c>
      <c r="AA234" s="32">
        <v>0</v>
      </c>
      <c r="AB234" s="32">
        <v>0</v>
      </c>
      <c r="AC234" s="32">
        <v>0</v>
      </c>
      <c r="AD234" s="32">
        <v>0</v>
      </c>
      <c r="AE234" s="32">
        <v>0</v>
      </c>
      <c r="AF234" s="32">
        <v>0</v>
      </c>
      <c r="AG234" s="32">
        <v>0</v>
      </c>
      <c r="AH234" s="32">
        <v>0</v>
      </c>
      <c r="AI234" s="32">
        <v>0</v>
      </c>
      <c r="AJ234" s="32">
        <v>435</v>
      </c>
      <c r="AK234" s="32">
        <v>0</v>
      </c>
      <c r="AL234" s="32">
        <v>0</v>
      </c>
      <c r="AM234" s="32">
        <v>0</v>
      </c>
      <c r="AN234" s="32">
        <v>0</v>
      </c>
      <c r="AO234" s="32">
        <v>0</v>
      </c>
      <c r="AP234" s="32">
        <v>0</v>
      </c>
      <c r="AQ234" s="32">
        <v>0</v>
      </c>
      <c r="AR234" s="32">
        <v>0</v>
      </c>
      <c r="AS234" s="32">
        <v>0</v>
      </c>
      <c r="AT234" s="32">
        <v>0</v>
      </c>
      <c r="AU234" s="32">
        <v>0</v>
      </c>
      <c r="AV234" s="32">
        <v>0</v>
      </c>
      <c r="AW234" s="32">
        <v>0</v>
      </c>
      <c r="AX234" s="32">
        <v>0</v>
      </c>
      <c r="AY234" s="32">
        <v>0</v>
      </c>
      <c r="AZ234" s="32">
        <v>0</v>
      </c>
      <c r="BA234" s="32">
        <v>0</v>
      </c>
      <c r="BB234" s="32">
        <v>0</v>
      </c>
      <c r="BC234" s="32">
        <v>0</v>
      </c>
      <c r="BD234" s="32">
        <v>0</v>
      </c>
      <c r="BE234" s="32">
        <v>0</v>
      </c>
      <c r="BF234" s="32">
        <v>0</v>
      </c>
      <c r="BG234" s="32">
        <v>0</v>
      </c>
      <c r="BH234" s="32">
        <v>0</v>
      </c>
      <c r="BI234" s="32">
        <v>0</v>
      </c>
      <c r="BJ234" s="32">
        <v>0</v>
      </c>
      <c r="BK234" s="32">
        <v>0</v>
      </c>
      <c r="BL234" s="32">
        <v>0</v>
      </c>
      <c r="BM234" s="32">
        <v>0</v>
      </c>
      <c r="BN234" s="32">
        <v>0</v>
      </c>
      <c r="BO234" s="32">
        <v>0</v>
      </c>
      <c r="BP234" s="32">
        <v>0</v>
      </c>
      <c r="BQ234" s="32">
        <v>0</v>
      </c>
      <c r="BR234" s="32">
        <v>0</v>
      </c>
      <c r="BS234" s="32">
        <v>0</v>
      </c>
      <c r="BT234" s="32">
        <v>0</v>
      </c>
      <c r="BU234" s="32">
        <v>0</v>
      </c>
      <c r="BV234" s="33">
        <v>0</v>
      </c>
    </row>
    <row r="235" spans="1:74" ht="14.1" customHeight="1" x14ac:dyDescent="0.25">
      <c r="A235" s="23">
        <f t="shared" si="27"/>
        <v>222</v>
      </c>
      <c r="B235" s="155" t="s">
        <v>473</v>
      </c>
      <c r="C235" s="35">
        <v>10791</v>
      </c>
      <c r="D235" s="154" t="s">
        <v>147</v>
      </c>
      <c r="E235" s="27">
        <f t="shared" si="28"/>
        <v>433</v>
      </c>
      <c r="F235" s="27" t="e">
        <f>VLOOKUP(E235,Tab!$A$2:$B$255,2,TRUE)</f>
        <v>#N/A</v>
      </c>
      <c r="G235" s="28">
        <f t="shared" si="29"/>
        <v>433</v>
      </c>
      <c r="H235" s="28">
        <f t="shared" si="30"/>
        <v>0</v>
      </c>
      <c r="I235" s="28">
        <f t="shared" si="31"/>
        <v>0</v>
      </c>
      <c r="J235" s="28">
        <f t="shared" si="32"/>
        <v>0</v>
      </c>
      <c r="K235" s="28">
        <f t="shared" si="33"/>
        <v>0</v>
      </c>
      <c r="L235" s="29">
        <f t="shared" si="34"/>
        <v>433</v>
      </c>
      <c r="M235" s="30">
        <f t="shared" si="35"/>
        <v>86.6</v>
      </c>
      <c r="N235" s="31"/>
      <c r="O235" s="32">
        <v>0</v>
      </c>
      <c r="P235" s="32">
        <v>0</v>
      </c>
      <c r="Q235" s="32">
        <v>0</v>
      </c>
      <c r="R235" s="32">
        <v>0</v>
      </c>
      <c r="S235" s="32">
        <v>0</v>
      </c>
      <c r="T235" s="32">
        <v>0</v>
      </c>
      <c r="U235" s="32">
        <v>0</v>
      </c>
      <c r="V235" s="32">
        <v>0</v>
      </c>
      <c r="W235" s="32">
        <v>0</v>
      </c>
      <c r="X235" s="32">
        <v>0</v>
      </c>
      <c r="Y235" s="32">
        <v>0</v>
      </c>
      <c r="Z235" s="32">
        <v>0</v>
      </c>
      <c r="AA235" s="32">
        <v>0</v>
      </c>
      <c r="AB235" s="32">
        <v>0</v>
      </c>
      <c r="AC235" s="32">
        <v>0</v>
      </c>
      <c r="AD235" s="32">
        <v>0</v>
      </c>
      <c r="AE235" s="32">
        <v>0</v>
      </c>
      <c r="AF235" s="32">
        <v>0</v>
      </c>
      <c r="AG235" s="32">
        <v>0</v>
      </c>
      <c r="AH235" s="32">
        <v>0</v>
      </c>
      <c r="AI235" s="32">
        <v>0</v>
      </c>
      <c r="AJ235" s="32">
        <v>0</v>
      </c>
      <c r="AK235" s="32">
        <v>0</v>
      </c>
      <c r="AL235" s="32">
        <v>0</v>
      </c>
      <c r="AM235" s="32">
        <v>0</v>
      </c>
      <c r="AN235" s="32">
        <v>0</v>
      </c>
      <c r="AO235" s="32">
        <v>0</v>
      </c>
      <c r="AP235" s="32">
        <v>0</v>
      </c>
      <c r="AQ235" s="32">
        <v>0</v>
      </c>
      <c r="AR235" s="32">
        <v>0</v>
      </c>
      <c r="AS235" s="32">
        <v>0</v>
      </c>
      <c r="AT235" s="32">
        <v>0</v>
      </c>
      <c r="AU235" s="32">
        <v>0</v>
      </c>
      <c r="AV235" s="32">
        <v>0</v>
      </c>
      <c r="AW235" s="32">
        <v>0</v>
      </c>
      <c r="AX235" s="32">
        <v>0</v>
      </c>
      <c r="AY235" s="32">
        <v>0</v>
      </c>
      <c r="AZ235" s="32">
        <v>0</v>
      </c>
      <c r="BA235" s="32">
        <v>0</v>
      </c>
      <c r="BB235" s="32">
        <v>0</v>
      </c>
      <c r="BC235" s="32">
        <v>0</v>
      </c>
      <c r="BD235" s="32">
        <v>0</v>
      </c>
      <c r="BE235" s="32">
        <v>433</v>
      </c>
      <c r="BF235" s="32">
        <v>0</v>
      </c>
      <c r="BG235" s="32">
        <v>0</v>
      </c>
      <c r="BH235" s="32">
        <v>0</v>
      </c>
      <c r="BI235" s="32">
        <v>0</v>
      </c>
      <c r="BJ235" s="32">
        <v>0</v>
      </c>
      <c r="BK235" s="32">
        <v>0</v>
      </c>
      <c r="BL235" s="32">
        <v>0</v>
      </c>
      <c r="BM235" s="32">
        <v>0</v>
      </c>
      <c r="BN235" s="32">
        <v>0</v>
      </c>
      <c r="BO235" s="32">
        <v>0</v>
      </c>
      <c r="BP235" s="32">
        <v>0</v>
      </c>
      <c r="BQ235" s="32">
        <v>0</v>
      </c>
      <c r="BR235" s="32">
        <v>0</v>
      </c>
      <c r="BS235" s="32">
        <v>0</v>
      </c>
      <c r="BT235" s="32">
        <v>0</v>
      </c>
      <c r="BU235" s="32">
        <v>0</v>
      </c>
      <c r="BV235" s="33">
        <v>0</v>
      </c>
    </row>
    <row r="236" spans="1:74" ht="14.1" customHeight="1" x14ac:dyDescent="0.25">
      <c r="A236" s="23">
        <f t="shared" si="27"/>
        <v>223</v>
      </c>
      <c r="B236" s="43" t="s">
        <v>295</v>
      </c>
      <c r="C236" s="35">
        <v>13155</v>
      </c>
      <c r="D236" s="40" t="s">
        <v>133</v>
      </c>
      <c r="E236" s="27">
        <f t="shared" si="28"/>
        <v>432</v>
      </c>
      <c r="F236" s="27" t="e">
        <f>VLOOKUP(E236,Tab!$A$2:$B$255,2,TRUE)</f>
        <v>#N/A</v>
      </c>
      <c r="G236" s="28">
        <f t="shared" si="29"/>
        <v>432</v>
      </c>
      <c r="H236" s="28">
        <f t="shared" si="30"/>
        <v>0</v>
      </c>
      <c r="I236" s="28">
        <f t="shared" si="31"/>
        <v>0</v>
      </c>
      <c r="J236" s="28">
        <f t="shared" si="32"/>
        <v>0</v>
      </c>
      <c r="K236" s="28">
        <f t="shared" si="33"/>
        <v>0</v>
      </c>
      <c r="L236" s="29">
        <f t="shared" si="34"/>
        <v>432</v>
      </c>
      <c r="M236" s="30">
        <f t="shared" si="35"/>
        <v>86.4</v>
      </c>
      <c r="N236" s="31"/>
      <c r="O236" s="32">
        <v>0</v>
      </c>
      <c r="P236" s="32">
        <v>0</v>
      </c>
      <c r="Q236" s="32">
        <v>0</v>
      </c>
      <c r="R236" s="32">
        <v>0</v>
      </c>
      <c r="S236" s="32">
        <v>0</v>
      </c>
      <c r="T236" s="32">
        <v>0</v>
      </c>
      <c r="U236" s="32">
        <v>0</v>
      </c>
      <c r="V236" s="32">
        <v>0</v>
      </c>
      <c r="W236" s="32">
        <v>0</v>
      </c>
      <c r="X236" s="32">
        <v>0</v>
      </c>
      <c r="Y236" s="32">
        <v>0</v>
      </c>
      <c r="Z236" s="32">
        <v>432</v>
      </c>
      <c r="AA236" s="32">
        <v>0</v>
      </c>
      <c r="AB236" s="32">
        <v>0</v>
      </c>
      <c r="AC236" s="32">
        <v>0</v>
      </c>
      <c r="AD236" s="32">
        <v>0</v>
      </c>
      <c r="AE236" s="32">
        <v>0</v>
      </c>
      <c r="AF236" s="32">
        <v>0</v>
      </c>
      <c r="AG236" s="32">
        <v>0</v>
      </c>
      <c r="AH236" s="32">
        <v>0</v>
      </c>
      <c r="AI236" s="32">
        <v>0</v>
      </c>
      <c r="AJ236" s="32">
        <v>0</v>
      </c>
      <c r="AK236" s="32">
        <v>0</v>
      </c>
      <c r="AL236" s="32">
        <v>0</v>
      </c>
      <c r="AM236" s="32">
        <v>0</v>
      </c>
      <c r="AN236" s="32">
        <v>0</v>
      </c>
      <c r="AO236" s="32">
        <v>0</v>
      </c>
      <c r="AP236" s="32">
        <v>0</v>
      </c>
      <c r="AQ236" s="32">
        <v>0</v>
      </c>
      <c r="AR236" s="32">
        <v>0</v>
      </c>
      <c r="AS236" s="32">
        <v>0</v>
      </c>
      <c r="AT236" s="32">
        <v>0</v>
      </c>
      <c r="AU236" s="32">
        <v>0</v>
      </c>
      <c r="AV236" s="32">
        <v>0</v>
      </c>
      <c r="AW236" s="32">
        <v>0</v>
      </c>
      <c r="AX236" s="32">
        <v>0</v>
      </c>
      <c r="AY236" s="32">
        <v>0</v>
      </c>
      <c r="AZ236" s="32">
        <v>0</v>
      </c>
      <c r="BA236" s="32">
        <v>0</v>
      </c>
      <c r="BB236" s="32">
        <v>0</v>
      </c>
      <c r="BC236" s="32">
        <v>0</v>
      </c>
      <c r="BD236" s="32">
        <v>0</v>
      </c>
      <c r="BE236" s="32">
        <v>0</v>
      </c>
      <c r="BF236" s="32">
        <v>0</v>
      </c>
      <c r="BG236" s="32">
        <v>0</v>
      </c>
      <c r="BH236" s="32">
        <v>0</v>
      </c>
      <c r="BI236" s="32">
        <v>0</v>
      </c>
      <c r="BJ236" s="32">
        <v>0</v>
      </c>
      <c r="BK236" s="32">
        <v>0</v>
      </c>
      <c r="BL236" s="32">
        <v>0</v>
      </c>
      <c r="BM236" s="32">
        <v>0</v>
      </c>
      <c r="BN236" s="32">
        <v>0</v>
      </c>
      <c r="BO236" s="32">
        <v>0</v>
      </c>
      <c r="BP236" s="32">
        <v>0</v>
      </c>
      <c r="BQ236" s="32">
        <v>0</v>
      </c>
      <c r="BR236" s="32">
        <v>0</v>
      </c>
      <c r="BS236" s="32">
        <v>0</v>
      </c>
      <c r="BT236" s="32">
        <v>0</v>
      </c>
      <c r="BU236" s="32">
        <v>0</v>
      </c>
      <c r="BV236" s="33">
        <v>0</v>
      </c>
    </row>
    <row r="237" spans="1:74" ht="14.1" customHeight="1" x14ac:dyDescent="0.25">
      <c r="A237" s="23">
        <f t="shared" si="27"/>
        <v>224</v>
      </c>
      <c r="B237" s="41" t="s">
        <v>557</v>
      </c>
      <c r="C237" s="35">
        <v>15255</v>
      </c>
      <c r="D237" s="42" t="s">
        <v>44</v>
      </c>
      <c r="E237" s="27">
        <f t="shared" si="28"/>
        <v>430</v>
      </c>
      <c r="F237" s="27" t="e">
        <f>VLOOKUP(E237,Tab!$A$2:$B$255,2,TRUE)</f>
        <v>#N/A</v>
      </c>
      <c r="G237" s="28">
        <f t="shared" si="29"/>
        <v>430</v>
      </c>
      <c r="H237" s="28">
        <f t="shared" si="30"/>
        <v>0</v>
      </c>
      <c r="I237" s="28">
        <f t="shared" si="31"/>
        <v>0</v>
      </c>
      <c r="J237" s="28">
        <f t="shared" si="32"/>
        <v>0</v>
      </c>
      <c r="K237" s="28">
        <f t="shared" si="33"/>
        <v>0</v>
      </c>
      <c r="L237" s="29">
        <f t="shared" si="34"/>
        <v>430</v>
      </c>
      <c r="M237" s="30">
        <f t="shared" si="35"/>
        <v>86</v>
      </c>
      <c r="N237" s="31"/>
      <c r="O237" s="32">
        <v>0</v>
      </c>
      <c r="P237" s="32">
        <v>0</v>
      </c>
      <c r="Q237" s="32">
        <v>0</v>
      </c>
      <c r="R237" s="32">
        <v>0</v>
      </c>
      <c r="S237" s="32">
        <v>0</v>
      </c>
      <c r="T237" s="32">
        <v>0</v>
      </c>
      <c r="U237" s="32">
        <v>0</v>
      </c>
      <c r="V237" s="32">
        <v>0</v>
      </c>
      <c r="W237" s="32">
        <v>0</v>
      </c>
      <c r="X237" s="32">
        <v>0</v>
      </c>
      <c r="Y237" s="32">
        <v>0</v>
      </c>
      <c r="Z237" s="32">
        <v>0</v>
      </c>
      <c r="AA237" s="32">
        <v>0</v>
      </c>
      <c r="AB237" s="32">
        <v>0</v>
      </c>
      <c r="AC237" s="32">
        <v>430</v>
      </c>
      <c r="AD237" s="32">
        <v>0</v>
      </c>
      <c r="AE237" s="32">
        <v>0</v>
      </c>
      <c r="AF237" s="32">
        <v>0</v>
      </c>
      <c r="AG237" s="32">
        <v>0</v>
      </c>
      <c r="AH237" s="32">
        <v>0</v>
      </c>
      <c r="AI237" s="32">
        <v>0</v>
      </c>
      <c r="AJ237" s="32">
        <v>0</v>
      </c>
      <c r="AK237" s="32">
        <v>0</v>
      </c>
      <c r="AL237" s="32">
        <v>0</v>
      </c>
      <c r="AM237" s="32">
        <v>0</v>
      </c>
      <c r="AN237" s="32">
        <v>0</v>
      </c>
      <c r="AO237" s="32">
        <v>0</v>
      </c>
      <c r="AP237" s="32">
        <v>0</v>
      </c>
      <c r="AQ237" s="32">
        <v>0</v>
      </c>
      <c r="AR237" s="32">
        <v>0</v>
      </c>
      <c r="AS237" s="32">
        <v>0</v>
      </c>
      <c r="AT237" s="32">
        <v>0</v>
      </c>
      <c r="AU237" s="32">
        <v>0</v>
      </c>
      <c r="AV237" s="32">
        <v>0</v>
      </c>
      <c r="AW237" s="32">
        <v>0</v>
      </c>
      <c r="AX237" s="32">
        <v>0</v>
      </c>
      <c r="AY237" s="32">
        <v>0</v>
      </c>
      <c r="AZ237" s="32">
        <v>0</v>
      </c>
      <c r="BA237" s="32">
        <v>0</v>
      </c>
      <c r="BB237" s="32">
        <v>0</v>
      </c>
      <c r="BC237" s="32">
        <v>0</v>
      </c>
      <c r="BD237" s="32">
        <v>0</v>
      </c>
      <c r="BE237" s="32">
        <v>0</v>
      </c>
      <c r="BF237" s="32">
        <v>0</v>
      </c>
      <c r="BG237" s="32">
        <v>0</v>
      </c>
      <c r="BH237" s="32">
        <v>0</v>
      </c>
      <c r="BI237" s="32">
        <v>0</v>
      </c>
      <c r="BJ237" s="32">
        <v>0</v>
      </c>
      <c r="BK237" s="32">
        <v>0</v>
      </c>
      <c r="BL237" s="32">
        <v>0</v>
      </c>
      <c r="BM237" s="32">
        <v>0</v>
      </c>
      <c r="BN237" s="32">
        <v>0</v>
      </c>
      <c r="BO237" s="32">
        <v>0</v>
      </c>
      <c r="BP237" s="32">
        <v>0</v>
      </c>
      <c r="BQ237" s="32">
        <v>0</v>
      </c>
      <c r="BR237" s="32">
        <v>0</v>
      </c>
      <c r="BS237" s="32">
        <v>0</v>
      </c>
      <c r="BT237" s="32">
        <v>0</v>
      </c>
      <c r="BU237" s="32">
        <v>0</v>
      </c>
      <c r="BV237" s="33">
        <v>0</v>
      </c>
    </row>
    <row r="238" spans="1:74" ht="14.1" customHeight="1" x14ac:dyDescent="0.25">
      <c r="A238" s="23">
        <f t="shared" si="27"/>
        <v>225</v>
      </c>
      <c r="B238" s="155" t="s">
        <v>149</v>
      </c>
      <c r="C238" s="35">
        <v>966</v>
      </c>
      <c r="D238" s="154" t="s">
        <v>44</v>
      </c>
      <c r="E238" s="27">
        <f t="shared" si="28"/>
        <v>428</v>
      </c>
      <c r="F238" s="27" t="e">
        <f>VLOOKUP(E238,Tab!$A$2:$B$255,2,TRUE)</f>
        <v>#N/A</v>
      </c>
      <c r="G238" s="28">
        <f t="shared" si="29"/>
        <v>428</v>
      </c>
      <c r="H238" s="28">
        <f t="shared" si="30"/>
        <v>0</v>
      </c>
      <c r="I238" s="28">
        <f t="shared" si="31"/>
        <v>0</v>
      </c>
      <c r="J238" s="28">
        <f t="shared" si="32"/>
        <v>0</v>
      </c>
      <c r="K238" s="28">
        <f t="shared" si="33"/>
        <v>0</v>
      </c>
      <c r="L238" s="29">
        <f t="shared" si="34"/>
        <v>428</v>
      </c>
      <c r="M238" s="30">
        <f t="shared" si="35"/>
        <v>85.6</v>
      </c>
      <c r="N238" s="31"/>
      <c r="O238" s="32">
        <v>0</v>
      </c>
      <c r="P238" s="32">
        <v>0</v>
      </c>
      <c r="Q238" s="32">
        <v>0</v>
      </c>
      <c r="R238" s="32">
        <v>0</v>
      </c>
      <c r="S238" s="32">
        <v>0</v>
      </c>
      <c r="T238" s="32">
        <v>0</v>
      </c>
      <c r="U238" s="32">
        <v>0</v>
      </c>
      <c r="V238" s="32">
        <v>0</v>
      </c>
      <c r="W238" s="32">
        <v>0</v>
      </c>
      <c r="X238" s="32">
        <v>0</v>
      </c>
      <c r="Y238" s="32">
        <v>0</v>
      </c>
      <c r="Z238" s="32">
        <v>0</v>
      </c>
      <c r="AA238" s="32">
        <v>0</v>
      </c>
      <c r="AB238" s="32">
        <v>0</v>
      </c>
      <c r="AC238" s="32">
        <v>428</v>
      </c>
      <c r="AD238" s="32">
        <v>0</v>
      </c>
      <c r="AE238" s="32">
        <v>0</v>
      </c>
      <c r="AF238" s="32">
        <v>0</v>
      </c>
      <c r="AG238" s="32">
        <v>0</v>
      </c>
      <c r="AH238" s="32">
        <v>0</v>
      </c>
      <c r="AI238" s="32">
        <v>0</v>
      </c>
      <c r="AJ238" s="32">
        <v>0</v>
      </c>
      <c r="AK238" s="32">
        <v>0</v>
      </c>
      <c r="AL238" s="32">
        <v>0</v>
      </c>
      <c r="AM238" s="32">
        <v>0</v>
      </c>
      <c r="AN238" s="32">
        <v>0</v>
      </c>
      <c r="AO238" s="32">
        <v>0</v>
      </c>
      <c r="AP238" s="32">
        <v>0</v>
      </c>
      <c r="AQ238" s="32">
        <v>0</v>
      </c>
      <c r="AR238" s="32">
        <v>0</v>
      </c>
      <c r="AS238" s="32">
        <v>0</v>
      </c>
      <c r="AT238" s="32">
        <v>0</v>
      </c>
      <c r="AU238" s="32">
        <v>0</v>
      </c>
      <c r="AV238" s="32">
        <v>0</v>
      </c>
      <c r="AW238" s="32">
        <v>0</v>
      </c>
      <c r="AX238" s="32">
        <v>0</v>
      </c>
      <c r="AY238" s="32">
        <v>0</v>
      </c>
      <c r="AZ238" s="32">
        <v>0</v>
      </c>
      <c r="BA238" s="32">
        <v>0</v>
      </c>
      <c r="BB238" s="32">
        <v>0</v>
      </c>
      <c r="BC238" s="32">
        <v>0</v>
      </c>
      <c r="BD238" s="32">
        <v>0</v>
      </c>
      <c r="BE238" s="32">
        <v>0</v>
      </c>
      <c r="BF238" s="32">
        <v>0</v>
      </c>
      <c r="BG238" s="32">
        <v>0</v>
      </c>
      <c r="BH238" s="32">
        <v>0</v>
      </c>
      <c r="BI238" s="32">
        <v>0</v>
      </c>
      <c r="BJ238" s="32">
        <v>0</v>
      </c>
      <c r="BK238" s="32">
        <v>0</v>
      </c>
      <c r="BL238" s="32">
        <v>0</v>
      </c>
      <c r="BM238" s="32">
        <v>0</v>
      </c>
      <c r="BN238" s="32">
        <v>0</v>
      </c>
      <c r="BO238" s="32">
        <v>0</v>
      </c>
      <c r="BP238" s="32">
        <v>0</v>
      </c>
      <c r="BQ238" s="32">
        <v>0</v>
      </c>
      <c r="BR238" s="32">
        <v>0</v>
      </c>
      <c r="BS238" s="32">
        <v>0</v>
      </c>
      <c r="BT238" s="32">
        <v>0</v>
      </c>
      <c r="BU238" s="32">
        <v>0</v>
      </c>
      <c r="BV238" s="33">
        <v>0</v>
      </c>
    </row>
    <row r="239" spans="1:74" ht="14.1" customHeight="1" x14ac:dyDescent="0.25">
      <c r="A239" s="23">
        <f t="shared" si="27"/>
        <v>226</v>
      </c>
      <c r="B239" s="41" t="s">
        <v>596</v>
      </c>
      <c r="C239" s="35">
        <v>1654</v>
      </c>
      <c r="D239" s="42" t="s">
        <v>173</v>
      </c>
      <c r="E239" s="27">
        <f t="shared" si="28"/>
        <v>423</v>
      </c>
      <c r="F239" s="27" t="e">
        <f>VLOOKUP(E239,Tab!$A$2:$B$255,2,TRUE)</f>
        <v>#N/A</v>
      </c>
      <c r="G239" s="28">
        <f t="shared" si="29"/>
        <v>423</v>
      </c>
      <c r="H239" s="28">
        <f t="shared" si="30"/>
        <v>0</v>
      </c>
      <c r="I239" s="28">
        <f t="shared" si="31"/>
        <v>0</v>
      </c>
      <c r="J239" s="28">
        <f t="shared" si="32"/>
        <v>0</v>
      </c>
      <c r="K239" s="28">
        <f t="shared" si="33"/>
        <v>0</v>
      </c>
      <c r="L239" s="29">
        <f t="shared" si="34"/>
        <v>423</v>
      </c>
      <c r="M239" s="30">
        <f t="shared" si="35"/>
        <v>84.6</v>
      </c>
      <c r="N239" s="31"/>
      <c r="O239" s="32">
        <v>0</v>
      </c>
      <c r="P239" s="32">
        <v>0</v>
      </c>
      <c r="Q239" s="32">
        <v>0</v>
      </c>
      <c r="R239" s="32">
        <v>0</v>
      </c>
      <c r="S239" s="32">
        <v>0</v>
      </c>
      <c r="T239" s="32">
        <v>0</v>
      </c>
      <c r="U239" s="32">
        <v>423</v>
      </c>
      <c r="V239" s="32">
        <v>0</v>
      </c>
      <c r="W239" s="32">
        <v>0</v>
      </c>
      <c r="X239" s="32">
        <v>0</v>
      </c>
      <c r="Y239" s="32">
        <v>0</v>
      </c>
      <c r="Z239" s="32">
        <v>0</v>
      </c>
      <c r="AA239" s="32">
        <v>0</v>
      </c>
      <c r="AB239" s="32">
        <v>0</v>
      </c>
      <c r="AC239" s="32">
        <v>0</v>
      </c>
      <c r="AD239" s="32">
        <v>0</v>
      </c>
      <c r="AE239" s="32">
        <v>0</v>
      </c>
      <c r="AF239" s="32">
        <v>0</v>
      </c>
      <c r="AG239" s="32">
        <v>0</v>
      </c>
      <c r="AH239" s="32">
        <v>0</v>
      </c>
      <c r="AI239" s="32">
        <v>0</v>
      </c>
      <c r="AJ239" s="32">
        <v>0</v>
      </c>
      <c r="AK239" s="32">
        <v>0</v>
      </c>
      <c r="AL239" s="32">
        <v>0</v>
      </c>
      <c r="AM239" s="32">
        <v>0</v>
      </c>
      <c r="AN239" s="32">
        <v>0</v>
      </c>
      <c r="AO239" s="32">
        <v>0</v>
      </c>
      <c r="AP239" s="32">
        <v>0</v>
      </c>
      <c r="AQ239" s="32">
        <v>0</v>
      </c>
      <c r="AR239" s="32">
        <v>0</v>
      </c>
      <c r="AS239" s="32">
        <v>0</v>
      </c>
      <c r="AT239" s="32">
        <v>0</v>
      </c>
      <c r="AU239" s="32">
        <v>0</v>
      </c>
      <c r="AV239" s="32">
        <v>0</v>
      </c>
      <c r="AW239" s="32">
        <v>0</v>
      </c>
      <c r="AX239" s="32">
        <v>0</v>
      </c>
      <c r="AY239" s="32">
        <v>0</v>
      </c>
      <c r="AZ239" s="32">
        <v>0</v>
      </c>
      <c r="BA239" s="32">
        <v>0</v>
      </c>
      <c r="BB239" s="32">
        <v>0</v>
      </c>
      <c r="BC239" s="32">
        <v>0</v>
      </c>
      <c r="BD239" s="32">
        <v>0</v>
      </c>
      <c r="BE239" s="32">
        <v>0</v>
      </c>
      <c r="BF239" s="32">
        <v>0</v>
      </c>
      <c r="BG239" s="32">
        <v>0</v>
      </c>
      <c r="BH239" s="32">
        <v>0</v>
      </c>
      <c r="BI239" s="32">
        <v>0</v>
      </c>
      <c r="BJ239" s="32">
        <v>0</v>
      </c>
      <c r="BK239" s="32">
        <v>0</v>
      </c>
      <c r="BL239" s="32">
        <v>0</v>
      </c>
      <c r="BM239" s="32">
        <v>0</v>
      </c>
      <c r="BN239" s="32">
        <v>0</v>
      </c>
      <c r="BO239" s="32">
        <v>0</v>
      </c>
      <c r="BP239" s="32">
        <v>0</v>
      </c>
      <c r="BQ239" s="32">
        <v>0</v>
      </c>
      <c r="BR239" s="32">
        <v>0</v>
      </c>
      <c r="BS239" s="32">
        <v>0</v>
      </c>
      <c r="BT239" s="32">
        <v>0</v>
      </c>
      <c r="BU239" s="32">
        <v>0</v>
      </c>
      <c r="BV239" s="33">
        <v>0</v>
      </c>
    </row>
    <row r="240" spans="1:74" ht="14.1" customHeight="1" x14ac:dyDescent="0.25">
      <c r="A240" s="23">
        <f t="shared" si="27"/>
        <v>227</v>
      </c>
      <c r="B240" s="155" t="s">
        <v>498</v>
      </c>
      <c r="C240" s="35">
        <v>8016</v>
      </c>
      <c r="D240" s="154" t="s">
        <v>24</v>
      </c>
      <c r="E240" s="27">
        <f t="shared" si="28"/>
        <v>421</v>
      </c>
      <c r="F240" s="27" t="e">
        <f>VLOOKUP(E240,Tab!$A$2:$B$255,2,TRUE)</f>
        <v>#N/A</v>
      </c>
      <c r="G240" s="28">
        <f t="shared" si="29"/>
        <v>421</v>
      </c>
      <c r="H240" s="28">
        <f t="shared" si="30"/>
        <v>0</v>
      </c>
      <c r="I240" s="28">
        <f t="shared" si="31"/>
        <v>0</v>
      </c>
      <c r="J240" s="28">
        <f t="shared" si="32"/>
        <v>0</v>
      </c>
      <c r="K240" s="28">
        <f t="shared" si="33"/>
        <v>0</v>
      </c>
      <c r="L240" s="29">
        <f t="shared" si="34"/>
        <v>421</v>
      </c>
      <c r="M240" s="30">
        <f t="shared" si="35"/>
        <v>84.2</v>
      </c>
      <c r="N240" s="31"/>
      <c r="O240" s="32">
        <v>0</v>
      </c>
      <c r="P240" s="32">
        <v>0</v>
      </c>
      <c r="Q240" s="32">
        <v>0</v>
      </c>
      <c r="R240" s="32">
        <v>0</v>
      </c>
      <c r="S240" s="32">
        <v>0</v>
      </c>
      <c r="T240" s="32">
        <v>0</v>
      </c>
      <c r="U240" s="32">
        <v>0</v>
      </c>
      <c r="V240" s="32">
        <v>0</v>
      </c>
      <c r="W240" s="32">
        <v>0</v>
      </c>
      <c r="X240" s="32">
        <v>0</v>
      </c>
      <c r="Y240" s="32">
        <v>0</v>
      </c>
      <c r="Z240" s="32">
        <v>0</v>
      </c>
      <c r="AA240" s="32">
        <v>0</v>
      </c>
      <c r="AB240" s="32">
        <v>0</v>
      </c>
      <c r="AC240" s="32">
        <v>0</v>
      </c>
      <c r="AD240" s="32">
        <v>0</v>
      </c>
      <c r="AE240" s="32">
        <v>0</v>
      </c>
      <c r="AF240" s="32">
        <v>0</v>
      </c>
      <c r="AG240" s="32">
        <v>0</v>
      </c>
      <c r="AH240" s="32">
        <v>0</v>
      </c>
      <c r="AI240" s="32">
        <v>0</v>
      </c>
      <c r="AJ240" s="32">
        <v>0</v>
      </c>
      <c r="AK240" s="32">
        <v>421</v>
      </c>
      <c r="AL240" s="32">
        <v>0</v>
      </c>
      <c r="AM240" s="32">
        <v>0</v>
      </c>
      <c r="AN240" s="32">
        <v>0</v>
      </c>
      <c r="AO240" s="32">
        <v>0</v>
      </c>
      <c r="AP240" s="32">
        <v>0</v>
      </c>
      <c r="AQ240" s="32">
        <v>0</v>
      </c>
      <c r="AR240" s="32">
        <v>0</v>
      </c>
      <c r="AS240" s="32">
        <v>0</v>
      </c>
      <c r="AT240" s="32">
        <v>0</v>
      </c>
      <c r="AU240" s="32">
        <v>0</v>
      </c>
      <c r="AV240" s="32">
        <v>0</v>
      </c>
      <c r="AW240" s="32">
        <v>0</v>
      </c>
      <c r="AX240" s="32">
        <v>0</v>
      </c>
      <c r="AY240" s="32">
        <v>0</v>
      </c>
      <c r="AZ240" s="32">
        <v>0</v>
      </c>
      <c r="BA240" s="32">
        <v>0</v>
      </c>
      <c r="BB240" s="32">
        <v>0</v>
      </c>
      <c r="BC240" s="32">
        <v>0</v>
      </c>
      <c r="BD240" s="32">
        <v>0</v>
      </c>
      <c r="BE240" s="32">
        <v>0</v>
      </c>
      <c r="BF240" s="32">
        <v>0</v>
      </c>
      <c r="BG240" s="32">
        <v>0</v>
      </c>
      <c r="BH240" s="32">
        <v>0</v>
      </c>
      <c r="BI240" s="32">
        <v>0</v>
      </c>
      <c r="BJ240" s="32">
        <v>0</v>
      </c>
      <c r="BK240" s="32">
        <v>0</v>
      </c>
      <c r="BL240" s="32">
        <v>0</v>
      </c>
      <c r="BM240" s="32">
        <v>0</v>
      </c>
      <c r="BN240" s="32">
        <v>0</v>
      </c>
      <c r="BO240" s="32">
        <v>0</v>
      </c>
      <c r="BP240" s="32">
        <v>0</v>
      </c>
      <c r="BQ240" s="32">
        <v>0</v>
      </c>
      <c r="BR240" s="32">
        <v>0</v>
      </c>
      <c r="BS240" s="32">
        <v>0</v>
      </c>
      <c r="BT240" s="32">
        <v>0</v>
      </c>
      <c r="BU240" s="32">
        <v>0</v>
      </c>
      <c r="BV240" s="33">
        <v>0</v>
      </c>
    </row>
    <row r="241" spans="1:74" ht="14.1" customHeight="1" x14ac:dyDescent="0.25">
      <c r="A241" s="23">
        <f t="shared" si="27"/>
        <v>228</v>
      </c>
      <c r="B241" s="41" t="s">
        <v>576</v>
      </c>
      <c r="C241" s="35">
        <v>15302</v>
      </c>
      <c r="D241" s="42" t="s">
        <v>358</v>
      </c>
      <c r="E241" s="27">
        <f t="shared" si="28"/>
        <v>421</v>
      </c>
      <c r="F241" s="27" t="e">
        <f>VLOOKUP(E241,Tab!$A$2:$B$255,2,TRUE)</f>
        <v>#N/A</v>
      </c>
      <c r="G241" s="28">
        <f t="shared" si="29"/>
        <v>421</v>
      </c>
      <c r="H241" s="28">
        <f t="shared" si="30"/>
        <v>0</v>
      </c>
      <c r="I241" s="28">
        <f t="shared" si="31"/>
        <v>0</v>
      </c>
      <c r="J241" s="28">
        <f t="shared" si="32"/>
        <v>0</v>
      </c>
      <c r="K241" s="28">
        <f t="shared" si="33"/>
        <v>0</v>
      </c>
      <c r="L241" s="29">
        <f t="shared" si="34"/>
        <v>421</v>
      </c>
      <c r="M241" s="30">
        <f t="shared" si="35"/>
        <v>84.2</v>
      </c>
      <c r="N241" s="31"/>
      <c r="O241" s="32">
        <v>0</v>
      </c>
      <c r="P241" s="32">
        <v>0</v>
      </c>
      <c r="Q241" s="32">
        <v>0</v>
      </c>
      <c r="R241" s="32">
        <v>0</v>
      </c>
      <c r="S241" s="32">
        <v>0</v>
      </c>
      <c r="T241" s="32">
        <v>0</v>
      </c>
      <c r="U241" s="32">
        <v>0</v>
      </c>
      <c r="V241" s="32">
        <v>0</v>
      </c>
      <c r="W241" s="32">
        <v>0</v>
      </c>
      <c r="X241" s="32">
        <v>0</v>
      </c>
      <c r="Y241" s="32">
        <v>0</v>
      </c>
      <c r="Z241" s="32">
        <v>0</v>
      </c>
      <c r="AA241" s="32">
        <v>421</v>
      </c>
      <c r="AB241" s="32">
        <v>0</v>
      </c>
      <c r="AC241" s="32">
        <v>0</v>
      </c>
      <c r="AD241" s="32">
        <v>0</v>
      </c>
      <c r="AE241" s="32">
        <v>0</v>
      </c>
      <c r="AF241" s="32">
        <v>0</v>
      </c>
      <c r="AG241" s="32">
        <v>0</v>
      </c>
      <c r="AH241" s="32">
        <v>0</v>
      </c>
      <c r="AI241" s="32">
        <v>0</v>
      </c>
      <c r="AJ241" s="32">
        <v>0</v>
      </c>
      <c r="AK241" s="32">
        <v>0</v>
      </c>
      <c r="AL241" s="32">
        <v>0</v>
      </c>
      <c r="AM241" s="32">
        <v>0</v>
      </c>
      <c r="AN241" s="32">
        <v>0</v>
      </c>
      <c r="AO241" s="32">
        <v>0</v>
      </c>
      <c r="AP241" s="32">
        <v>0</v>
      </c>
      <c r="AQ241" s="32">
        <v>0</v>
      </c>
      <c r="AR241" s="32">
        <v>0</v>
      </c>
      <c r="AS241" s="32">
        <v>0</v>
      </c>
      <c r="AT241" s="32">
        <v>0</v>
      </c>
      <c r="AU241" s="32">
        <v>0</v>
      </c>
      <c r="AV241" s="32">
        <v>0</v>
      </c>
      <c r="AW241" s="32">
        <v>0</v>
      </c>
      <c r="AX241" s="32">
        <v>0</v>
      </c>
      <c r="AY241" s="32">
        <v>0</v>
      </c>
      <c r="AZ241" s="32">
        <v>0</v>
      </c>
      <c r="BA241" s="32">
        <v>0</v>
      </c>
      <c r="BB241" s="32">
        <v>0</v>
      </c>
      <c r="BC241" s="32">
        <v>0</v>
      </c>
      <c r="BD241" s="32">
        <v>0</v>
      </c>
      <c r="BE241" s="32">
        <v>0</v>
      </c>
      <c r="BF241" s="32">
        <v>0</v>
      </c>
      <c r="BG241" s="32">
        <v>0</v>
      </c>
      <c r="BH241" s="32">
        <v>0</v>
      </c>
      <c r="BI241" s="32">
        <v>0</v>
      </c>
      <c r="BJ241" s="32">
        <v>0</v>
      </c>
      <c r="BK241" s="32">
        <v>0</v>
      </c>
      <c r="BL241" s="32">
        <v>0</v>
      </c>
      <c r="BM241" s="32">
        <v>0</v>
      </c>
      <c r="BN241" s="32">
        <v>0</v>
      </c>
      <c r="BO241" s="32">
        <v>0</v>
      </c>
      <c r="BP241" s="32">
        <v>0</v>
      </c>
      <c r="BQ241" s="32">
        <v>0</v>
      </c>
      <c r="BR241" s="32">
        <v>0</v>
      </c>
      <c r="BS241" s="32">
        <v>0</v>
      </c>
      <c r="BT241" s="32">
        <v>0</v>
      </c>
      <c r="BU241" s="32">
        <v>0</v>
      </c>
      <c r="BV241" s="33">
        <v>0</v>
      </c>
    </row>
    <row r="242" spans="1:74" ht="14.1" customHeight="1" x14ac:dyDescent="0.25">
      <c r="A242" s="23">
        <f t="shared" si="27"/>
        <v>229</v>
      </c>
      <c r="B242" s="41" t="s">
        <v>594</v>
      </c>
      <c r="C242" s="35">
        <v>15387</v>
      </c>
      <c r="D242" s="42" t="s">
        <v>44</v>
      </c>
      <c r="E242" s="27">
        <f t="shared" si="28"/>
        <v>421</v>
      </c>
      <c r="F242" s="27" t="e">
        <f>VLOOKUP(E242,Tab!$A$2:$B$255,2,TRUE)</f>
        <v>#N/A</v>
      </c>
      <c r="G242" s="28">
        <f t="shared" si="29"/>
        <v>421</v>
      </c>
      <c r="H242" s="28">
        <f t="shared" si="30"/>
        <v>0</v>
      </c>
      <c r="I242" s="28">
        <f t="shared" si="31"/>
        <v>0</v>
      </c>
      <c r="J242" s="28">
        <f t="shared" si="32"/>
        <v>0</v>
      </c>
      <c r="K242" s="28">
        <f t="shared" si="33"/>
        <v>0</v>
      </c>
      <c r="L242" s="29">
        <f t="shared" si="34"/>
        <v>421</v>
      </c>
      <c r="M242" s="30">
        <f t="shared" si="35"/>
        <v>84.2</v>
      </c>
      <c r="N242" s="31"/>
      <c r="O242" s="32">
        <v>0</v>
      </c>
      <c r="P242" s="32">
        <v>0</v>
      </c>
      <c r="Q242" s="32">
        <v>0</v>
      </c>
      <c r="R242" s="32">
        <v>0</v>
      </c>
      <c r="S242" s="32">
        <v>421</v>
      </c>
      <c r="T242" s="32">
        <v>0</v>
      </c>
      <c r="U242" s="32">
        <v>0</v>
      </c>
      <c r="V242" s="32">
        <v>0</v>
      </c>
      <c r="W242" s="32">
        <v>0</v>
      </c>
      <c r="X242" s="32">
        <v>0</v>
      </c>
      <c r="Y242" s="32">
        <v>0</v>
      </c>
      <c r="Z242" s="32">
        <v>0</v>
      </c>
      <c r="AA242" s="32">
        <v>0</v>
      </c>
      <c r="AB242" s="32">
        <v>0</v>
      </c>
      <c r="AC242" s="32">
        <v>0</v>
      </c>
      <c r="AD242" s="32">
        <v>0</v>
      </c>
      <c r="AE242" s="32">
        <v>0</v>
      </c>
      <c r="AF242" s="32">
        <v>0</v>
      </c>
      <c r="AG242" s="32">
        <v>0</v>
      </c>
      <c r="AH242" s="32">
        <v>0</v>
      </c>
      <c r="AI242" s="32">
        <v>0</v>
      </c>
      <c r="AJ242" s="32">
        <v>0</v>
      </c>
      <c r="AK242" s="32">
        <v>0</v>
      </c>
      <c r="AL242" s="32">
        <v>0</v>
      </c>
      <c r="AM242" s="32">
        <v>0</v>
      </c>
      <c r="AN242" s="32">
        <v>0</v>
      </c>
      <c r="AO242" s="32">
        <v>0</v>
      </c>
      <c r="AP242" s="32">
        <v>0</v>
      </c>
      <c r="AQ242" s="32">
        <v>0</v>
      </c>
      <c r="AR242" s="32">
        <v>0</v>
      </c>
      <c r="AS242" s="32">
        <v>0</v>
      </c>
      <c r="AT242" s="32">
        <v>0</v>
      </c>
      <c r="AU242" s="32">
        <v>0</v>
      </c>
      <c r="AV242" s="32">
        <v>0</v>
      </c>
      <c r="AW242" s="32">
        <v>0</v>
      </c>
      <c r="AX242" s="32">
        <v>0</v>
      </c>
      <c r="AY242" s="32">
        <v>0</v>
      </c>
      <c r="AZ242" s="32">
        <v>0</v>
      </c>
      <c r="BA242" s="32">
        <v>0</v>
      </c>
      <c r="BB242" s="32">
        <v>0</v>
      </c>
      <c r="BC242" s="32">
        <v>0</v>
      </c>
      <c r="BD242" s="32">
        <v>0</v>
      </c>
      <c r="BE242" s="32">
        <v>0</v>
      </c>
      <c r="BF242" s="32">
        <v>0</v>
      </c>
      <c r="BG242" s="32">
        <v>0</v>
      </c>
      <c r="BH242" s="32">
        <v>0</v>
      </c>
      <c r="BI242" s="32">
        <v>0</v>
      </c>
      <c r="BJ242" s="32">
        <v>0</v>
      </c>
      <c r="BK242" s="32">
        <v>0</v>
      </c>
      <c r="BL242" s="32">
        <v>0</v>
      </c>
      <c r="BM242" s="32">
        <v>0</v>
      </c>
      <c r="BN242" s="32">
        <v>0</v>
      </c>
      <c r="BO242" s="32">
        <v>0</v>
      </c>
      <c r="BP242" s="32">
        <v>0</v>
      </c>
      <c r="BQ242" s="32">
        <v>0</v>
      </c>
      <c r="BR242" s="32">
        <v>0</v>
      </c>
      <c r="BS242" s="32">
        <v>0</v>
      </c>
      <c r="BT242" s="32">
        <v>0</v>
      </c>
      <c r="BU242" s="32">
        <v>0</v>
      </c>
      <c r="BV242" s="33">
        <v>0</v>
      </c>
    </row>
    <row r="243" spans="1:74" ht="14.1" customHeight="1" x14ac:dyDescent="0.25">
      <c r="A243" s="23">
        <f t="shared" si="27"/>
        <v>230</v>
      </c>
      <c r="B243" s="43" t="s">
        <v>174</v>
      </c>
      <c r="C243" s="35">
        <v>1345</v>
      </c>
      <c r="D243" s="40" t="s">
        <v>175</v>
      </c>
      <c r="E243" s="27">
        <f t="shared" si="28"/>
        <v>420</v>
      </c>
      <c r="F243" s="27" t="e">
        <f>VLOOKUP(E243,Tab!$A$2:$B$255,2,TRUE)</f>
        <v>#N/A</v>
      </c>
      <c r="G243" s="28">
        <f t="shared" si="29"/>
        <v>420</v>
      </c>
      <c r="H243" s="28">
        <f t="shared" si="30"/>
        <v>0</v>
      </c>
      <c r="I243" s="28">
        <f t="shared" si="31"/>
        <v>0</v>
      </c>
      <c r="J243" s="28">
        <f t="shared" si="32"/>
        <v>0</v>
      </c>
      <c r="K243" s="28">
        <f t="shared" si="33"/>
        <v>0</v>
      </c>
      <c r="L243" s="29">
        <f t="shared" si="34"/>
        <v>420</v>
      </c>
      <c r="M243" s="30">
        <f t="shared" si="35"/>
        <v>84</v>
      </c>
      <c r="N243" s="31"/>
      <c r="O243" s="32">
        <v>0</v>
      </c>
      <c r="P243" s="32">
        <v>0</v>
      </c>
      <c r="Q243" s="32">
        <v>0</v>
      </c>
      <c r="R243" s="32">
        <v>0</v>
      </c>
      <c r="S243" s="32">
        <v>0</v>
      </c>
      <c r="T243" s="32">
        <v>0</v>
      </c>
      <c r="U243" s="32">
        <v>0</v>
      </c>
      <c r="V243" s="32">
        <v>0</v>
      </c>
      <c r="W243" s="32">
        <v>0</v>
      </c>
      <c r="X243" s="32">
        <v>0</v>
      </c>
      <c r="Y243" s="32">
        <v>0</v>
      </c>
      <c r="Z243" s="32">
        <v>0</v>
      </c>
      <c r="AA243" s="32">
        <v>0</v>
      </c>
      <c r="AB243" s="32">
        <v>0</v>
      </c>
      <c r="AC243" s="32">
        <v>0</v>
      </c>
      <c r="AD243" s="32">
        <v>0</v>
      </c>
      <c r="AE243" s="32">
        <v>0</v>
      </c>
      <c r="AF243" s="32">
        <v>0</v>
      </c>
      <c r="AG243" s="32">
        <v>0</v>
      </c>
      <c r="AH243" s="32">
        <v>0</v>
      </c>
      <c r="AI243" s="32">
        <v>0</v>
      </c>
      <c r="AJ243" s="32">
        <v>420</v>
      </c>
      <c r="AK243" s="32">
        <v>0</v>
      </c>
      <c r="AL243" s="32">
        <v>0</v>
      </c>
      <c r="AM243" s="32">
        <v>0</v>
      </c>
      <c r="AN243" s="32">
        <v>0</v>
      </c>
      <c r="AO243" s="32">
        <v>0</v>
      </c>
      <c r="AP243" s="32">
        <v>0</v>
      </c>
      <c r="AQ243" s="32">
        <v>0</v>
      </c>
      <c r="AR243" s="32">
        <v>0</v>
      </c>
      <c r="AS243" s="32">
        <v>0</v>
      </c>
      <c r="AT243" s="32">
        <v>0</v>
      </c>
      <c r="AU243" s="32">
        <v>0</v>
      </c>
      <c r="AV243" s="32">
        <v>0</v>
      </c>
      <c r="AW243" s="32">
        <v>0</v>
      </c>
      <c r="AX243" s="32">
        <v>0</v>
      </c>
      <c r="AY243" s="32">
        <v>0</v>
      </c>
      <c r="AZ243" s="32">
        <v>0</v>
      </c>
      <c r="BA243" s="32">
        <v>0</v>
      </c>
      <c r="BB243" s="32">
        <v>0</v>
      </c>
      <c r="BC243" s="32">
        <v>0</v>
      </c>
      <c r="BD243" s="32">
        <v>0</v>
      </c>
      <c r="BE243" s="32">
        <v>0</v>
      </c>
      <c r="BF243" s="32">
        <v>0</v>
      </c>
      <c r="BG243" s="32">
        <v>0</v>
      </c>
      <c r="BH243" s="32">
        <v>0</v>
      </c>
      <c r="BI243" s="32">
        <v>0</v>
      </c>
      <c r="BJ243" s="32">
        <v>0</v>
      </c>
      <c r="BK243" s="32">
        <v>0</v>
      </c>
      <c r="BL243" s="32">
        <v>0</v>
      </c>
      <c r="BM243" s="32">
        <v>0</v>
      </c>
      <c r="BN243" s="32">
        <v>0</v>
      </c>
      <c r="BO243" s="32">
        <v>0</v>
      </c>
      <c r="BP243" s="32">
        <v>0</v>
      </c>
      <c r="BQ243" s="32">
        <v>0</v>
      </c>
      <c r="BR243" s="32">
        <v>0</v>
      </c>
      <c r="BS243" s="32">
        <v>0</v>
      </c>
      <c r="BT243" s="32">
        <v>0</v>
      </c>
      <c r="BU243" s="32">
        <v>0</v>
      </c>
      <c r="BV243" s="33">
        <v>0</v>
      </c>
    </row>
    <row r="244" spans="1:74" ht="14.1" customHeight="1" x14ac:dyDescent="0.25">
      <c r="A244" s="23">
        <f t="shared" si="27"/>
        <v>231</v>
      </c>
      <c r="B244" s="41" t="s">
        <v>577</v>
      </c>
      <c r="C244" s="35">
        <v>11241</v>
      </c>
      <c r="D244" s="42" t="s">
        <v>358</v>
      </c>
      <c r="E244" s="27">
        <f t="shared" si="28"/>
        <v>420</v>
      </c>
      <c r="F244" s="27" t="e">
        <f>VLOOKUP(E244,Tab!$A$2:$B$255,2,TRUE)</f>
        <v>#N/A</v>
      </c>
      <c r="G244" s="28">
        <f t="shared" si="29"/>
        <v>420</v>
      </c>
      <c r="H244" s="28">
        <f t="shared" si="30"/>
        <v>0</v>
      </c>
      <c r="I244" s="28">
        <f t="shared" si="31"/>
        <v>0</v>
      </c>
      <c r="J244" s="28">
        <f t="shared" si="32"/>
        <v>0</v>
      </c>
      <c r="K244" s="28">
        <f t="shared" si="33"/>
        <v>0</v>
      </c>
      <c r="L244" s="29">
        <f t="shared" si="34"/>
        <v>420</v>
      </c>
      <c r="M244" s="30">
        <f t="shared" si="35"/>
        <v>84</v>
      </c>
      <c r="N244" s="31"/>
      <c r="O244" s="32">
        <v>0</v>
      </c>
      <c r="P244" s="32">
        <v>0</v>
      </c>
      <c r="Q244" s="32">
        <v>0</v>
      </c>
      <c r="R244" s="32">
        <v>0</v>
      </c>
      <c r="S244" s="32">
        <v>0</v>
      </c>
      <c r="T244" s="32">
        <v>0</v>
      </c>
      <c r="U244" s="32">
        <v>0</v>
      </c>
      <c r="V244" s="32">
        <v>0</v>
      </c>
      <c r="W244" s="32">
        <v>0</v>
      </c>
      <c r="X244" s="32">
        <v>0</v>
      </c>
      <c r="Y244" s="32">
        <v>0</v>
      </c>
      <c r="Z244" s="32">
        <v>0</v>
      </c>
      <c r="AA244" s="32">
        <v>420</v>
      </c>
      <c r="AB244" s="32">
        <v>0</v>
      </c>
      <c r="AC244" s="32">
        <v>0</v>
      </c>
      <c r="AD244" s="32">
        <v>0</v>
      </c>
      <c r="AE244" s="32">
        <v>0</v>
      </c>
      <c r="AF244" s="32">
        <v>0</v>
      </c>
      <c r="AG244" s="32">
        <v>0</v>
      </c>
      <c r="AH244" s="32">
        <v>0</v>
      </c>
      <c r="AI244" s="32">
        <v>0</v>
      </c>
      <c r="AJ244" s="32">
        <v>0</v>
      </c>
      <c r="AK244" s="32">
        <v>0</v>
      </c>
      <c r="AL244" s="32">
        <v>0</v>
      </c>
      <c r="AM244" s="32">
        <v>0</v>
      </c>
      <c r="AN244" s="32">
        <v>0</v>
      </c>
      <c r="AO244" s="32">
        <v>0</v>
      </c>
      <c r="AP244" s="32">
        <v>0</v>
      </c>
      <c r="AQ244" s="32">
        <v>0</v>
      </c>
      <c r="AR244" s="32">
        <v>0</v>
      </c>
      <c r="AS244" s="32">
        <v>0</v>
      </c>
      <c r="AT244" s="32">
        <v>0</v>
      </c>
      <c r="AU244" s="32">
        <v>0</v>
      </c>
      <c r="AV244" s="32">
        <v>0</v>
      </c>
      <c r="AW244" s="32">
        <v>0</v>
      </c>
      <c r="AX244" s="32">
        <v>0</v>
      </c>
      <c r="AY244" s="32">
        <v>0</v>
      </c>
      <c r="AZ244" s="32">
        <v>0</v>
      </c>
      <c r="BA244" s="32">
        <v>0</v>
      </c>
      <c r="BB244" s="32">
        <v>0</v>
      </c>
      <c r="BC244" s="32">
        <v>0</v>
      </c>
      <c r="BD244" s="32">
        <v>0</v>
      </c>
      <c r="BE244" s="32">
        <v>0</v>
      </c>
      <c r="BF244" s="32">
        <v>0</v>
      </c>
      <c r="BG244" s="32">
        <v>0</v>
      </c>
      <c r="BH244" s="32">
        <v>0</v>
      </c>
      <c r="BI244" s="32">
        <v>0</v>
      </c>
      <c r="BJ244" s="32">
        <v>0</v>
      </c>
      <c r="BK244" s="32">
        <v>0</v>
      </c>
      <c r="BL244" s="32">
        <v>0</v>
      </c>
      <c r="BM244" s="32">
        <v>0</v>
      </c>
      <c r="BN244" s="32">
        <v>0</v>
      </c>
      <c r="BO244" s="32">
        <v>0</v>
      </c>
      <c r="BP244" s="32">
        <v>0</v>
      </c>
      <c r="BQ244" s="32">
        <v>0</v>
      </c>
      <c r="BR244" s="32">
        <v>0</v>
      </c>
      <c r="BS244" s="32">
        <v>0</v>
      </c>
      <c r="BT244" s="32">
        <v>0</v>
      </c>
      <c r="BU244" s="32">
        <v>0</v>
      </c>
      <c r="BV244" s="33">
        <v>0</v>
      </c>
    </row>
    <row r="245" spans="1:74" ht="14.1" customHeight="1" x14ac:dyDescent="0.25">
      <c r="A245" s="23">
        <f t="shared" si="27"/>
        <v>232</v>
      </c>
      <c r="B245" s="155" t="s">
        <v>508</v>
      </c>
      <c r="C245" s="35">
        <v>13167</v>
      </c>
      <c r="D245" s="154" t="s">
        <v>24</v>
      </c>
      <c r="E245" s="27">
        <f t="shared" si="28"/>
        <v>419</v>
      </c>
      <c r="F245" s="27" t="e">
        <f>VLOOKUP(E245,Tab!$A$2:$B$255,2,TRUE)</f>
        <v>#N/A</v>
      </c>
      <c r="G245" s="28">
        <f t="shared" si="29"/>
        <v>419</v>
      </c>
      <c r="H245" s="28">
        <f t="shared" si="30"/>
        <v>0</v>
      </c>
      <c r="I245" s="28">
        <f t="shared" si="31"/>
        <v>0</v>
      </c>
      <c r="J245" s="28">
        <f t="shared" si="32"/>
        <v>0</v>
      </c>
      <c r="K245" s="28">
        <f t="shared" si="33"/>
        <v>0</v>
      </c>
      <c r="L245" s="29">
        <f t="shared" si="34"/>
        <v>419</v>
      </c>
      <c r="M245" s="30">
        <f t="shared" si="35"/>
        <v>83.8</v>
      </c>
      <c r="N245" s="31"/>
      <c r="O245" s="32">
        <v>0</v>
      </c>
      <c r="P245" s="32">
        <v>0</v>
      </c>
      <c r="Q245" s="32">
        <v>0</v>
      </c>
      <c r="R245" s="32">
        <v>0</v>
      </c>
      <c r="S245" s="32">
        <v>0</v>
      </c>
      <c r="T245" s="32">
        <v>0</v>
      </c>
      <c r="U245" s="32">
        <v>0</v>
      </c>
      <c r="V245" s="32">
        <v>0</v>
      </c>
      <c r="W245" s="32">
        <v>0</v>
      </c>
      <c r="X245" s="32">
        <v>0</v>
      </c>
      <c r="Y245" s="32">
        <v>0</v>
      </c>
      <c r="Z245" s="32">
        <v>0</v>
      </c>
      <c r="AA245" s="32">
        <v>0</v>
      </c>
      <c r="AB245" s="32">
        <v>0</v>
      </c>
      <c r="AC245" s="32">
        <v>0</v>
      </c>
      <c r="AD245" s="32">
        <v>0</v>
      </c>
      <c r="AE245" s="32">
        <v>0</v>
      </c>
      <c r="AF245" s="32">
        <v>0</v>
      </c>
      <c r="AG245" s="32">
        <v>0</v>
      </c>
      <c r="AH245" s="32">
        <v>0</v>
      </c>
      <c r="AI245" s="32">
        <v>0</v>
      </c>
      <c r="AJ245" s="32">
        <v>0</v>
      </c>
      <c r="AK245" s="32">
        <v>0</v>
      </c>
      <c r="AL245" s="32">
        <v>0</v>
      </c>
      <c r="AM245" s="32">
        <v>0</v>
      </c>
      <c r="AN245" s="32">
        <v>0</v>
      </c>
      <c r="AO245" s="32">
        <v>0</v>
      </c>
      <c r="AP245" s="32">
        <v>419</v>
      </c>
      <c r="AQ245" s="32">
        <v>0</v>
      </c>
      <c r="AR245" s="32">
        <v>0</v>
      </c>
      <c r="AS245" s="32">
        <v>0</v>
      </c>
      <c r="AT245" s="32">
        <v>0</v>
      </c>
      <c r="AU245" s="32">
        <v>0</v>
      </c>
      <c r="AV245" s="32">
        <v>0</v>
      </c>
      <c r="AW245" s="32">
        <v>0</v>
      </c>
      <c r="AX245" s="32">
        <v>0</v>
      </c>
      <c r="AY245" s="32">
        <v>0</v>
      </c>
      <c r="AZ245" s="32">
        <v>0</v>
      </c>
      <c r="BA245" s="32">
        <v>0</v>
      </c>
      <c r="BB245" s="32">
        <v>0</v>
      </c>
      <c r="BC245" s="32">
        <v>0</v>
      </c>
      <c r="BD245" s="32">
        <v>0</v>
      </c>
      <c r="BE245" s="32">
        <v>0</v>
      </c>
      <c r="BF245" s="32">
        <v>0</v>
      </c>
      <c r="BG245" s="32">
        <v>0</v>
      </c>
      <c r="BH245" s="32">
        <v>0</v>
      </c>
      <c r="BI245" s="32">
        <v>0</v>
      </c>
      <c r="BJ245" s="32">
        <v>0</v>
      </c>
      <c r="BK245" s="32">
        <v>0</v>
      </c>
      <c r="BL245" s="32">
        <v>0</v>
      </c>
      <c r="BM245" s="32">
        <v>0</v>
      </c>
      <c r="BN245" s="32">
        <v>0</v>
      </c>
      <c r="BO245" s="32">
        <v>0</v>
      </c>
      <c r="BP245" s="32">
        <v>0</v>
      </c>
      <c r="BQ245" s="32">
        <v>0</v>
      </c>
      <c r="BR245" s="32">
        <v>0</v>
      </c>
      <c r="BS245" s="32">
        <v>0</v>
      </c>
      <c r="BT245" s="32">
        <v>0</v>
      </c>
      <c r="BU245" s="32">
        <v>0</v>
      </c>
      <c r="BV245" s="33">
        <v>0</v>
      </c>
    </row>
    <row r="246" spans="1:74" ht="14.1" customHeight="1" x14ac:dyDescent="0.25">
      <c r="A246" s="23">
        <f t="shared" si="27"/>
        <v>233</v>
      </c>
      <c r="B246" s="41" t="s">
        <v>593</v>
      </c>
      <c r="C246" s="35">
        <v>11271</v>
      </c>
      <c r="D246" s="42" t="s">
        <v>358</v>
      </c>
      <c r="E246" s="27">
        <f t="shared" si="28"/>
        <v>419</v>
      </c>
      <c r="F246" s="27" t="e">
        <f>VLOOKUP(E246,Tab!$A$2:$B$255,2,TRUE)</f>
        <v>#N/A</v>
      </c>
      <c r="G246" s="28">
        <f t="shared" si="29"/>
        <v>419</v>
      </c>
      <c r="H246" s="28">
        <f t="shared" si="30"/>
        <v>0</v>
      </c>
      <c r="I246" s="28">
        <f t="shared" si="31"/>
        <v>0</v>
      </c>
      <c r="J246" s="28">
        <f t="shared" si="32"/>
        <v>0</v>
      </c>
      <c r="K246" s="28">
        <f t="shared" si="33"/>
        <v>0</v>
      </c>
      <c r="L246" s="29">
        <f t="shared" si="34"/>
        <v>419</v>
      </c>
      <c r="M246" s="30">
        <f t="shared" si="35"/>
        <v>83.8</v>
      </c>
      <c r="N246" s="31"/>
      <c r="O246" s="32">
        <v>0</v>
      </c>
      <c r="P246" s="32">
        <v>0</v>
      </c>
      <c r="Q246" s="32">
        <v>419</v>
      </c>
      <c r="R246" s="32">
        <v>0</v>
      </c>
      <c r="S246" s="32">
        <v>0</v>
      </c>
      <c r="T246" s="32">
        <v>0</v>
      </c>
      <c r="U246" s="32">
        <v>0</v>
      </c>
      <c r="V246" s="32">
        <v>0</v>
      </c>
      <c r="W246" s="32">
        <v>0</v>
      </c>
      <c r="X246" s="32">
        <v>0</v>
      </c>
      <c r="Y246" s="32">
        <v>0</v>
      </c>
      <c r="Z246" s="32">
        <v>0</v>
      </c>
      <c r="AA246" s="32">
        <v>0</v>
      </c>
      <c r="AB246" s="32">
        <v>0</v>
      </c>
      <c r="AC246" s="32">
        <v>0</v>
      </c>
      <c r="AD246" s="32">
        <v>0</v>
      </c>
      <c r="AE246" s="32">
        <v>0</v>
      </c>
      <c r="AF246" s="32">
        <v>0</v>
      </c>
      <c r="AG246" s="32">
        <v>0</v>
      </c>
      <c r="AH246" s="32">
        <v>0</v>
      </c>
      <c r="AI246" s="32">
        <v>0</v>
      </c>
      <c r="AJ246" s="32">
        <v>0</v>
      </c>
      <c r="AK246" s="32">
        <v>0</v>
      </c>
      <c r="AL246" s="32">
        <v>0</v>
      </c>
      <c r="AM246" s="32">
        <v>0</v>
      </c>
      <c r="AN246" s="32">
        <v>0</v>
      </c>
      <c r="AO246" s="32">
        <v>0</v>
      </c>
      <c r="AP246" s="32">
        <v>0</v>
      </c>
      <c r="AQ246" s="32">
        <v>0</v>
      </c>
      <c r="AR246" s="32">
        <v>0</v>
      </c>
      <c r="AS246" s="32">
        <v>0</v>
      </c>
      <c r="AT246" s="32">
        <v>0</v>
      </c>
      <c r="AU246" s="32">
        <v>0</v>
      </c>
      <c r="AV246" s="32">
        <v>0</v>
      </c>
      <c r="AW246" s="32">
        <v>0</v>
      </c>
      <c r="AX246" s="32">
        <v>0</v>
      </c>
      <c r="AY246" s="32">
        <v>0</v>
      </c>
      <c r="AZ246" s="32">
        <v>0</v>
      </c>
      <c r="BA246" s="32">
        <v>0</v>
      </c>
      <c r="BB246" s="32">
        <v>0</v>
      </c>
      <c r="BC246" s="32">
        <v>0</v>
      </c>
      <c r="BD246" s="32">
        <v>0</v>
      </c>
      <c r="BE246" s="32">
        <v>0</v>
      </c>
      <c r="BF246" s="32">
        <v>0</v>
      </c>
      <c r="BG246" s="32">
        <v>0</v>
      </c>
      <c r="BH246" s="32">
        <v>0</v>
      </c>
      <c r="BI246" s="32">
        <v>0</v>
      </c>
      <c r="BJ246" s="32">
        <v>0</v>
      </c>
      <c r="BK246" s="32">
        <v>0</v>
      </c>
      <c r="BL246" s="32">
        <v>0</v>
      </c>
      <c r="BM246" s="32">
        <v>0</v>
      </c>
      <c r="BN246" s="32">
        <v>0</v>
      </c>
      <c r="BO246" s="32">
        <v>0</v>
      </c>
      <c r="BP246" s="32">
        <v>0</v>
      </c>
      <c r="BQ246" s="32">
        <v>0</v>
      </c>
      <c r="BR246" s="32">
        <v>0</v>
      </c>
      <c r="BS246" s="32">
        <v>0</v>
      </c>
      <c r="BT246" s="32">
        <v>0</v>
      </c>
      <c r="BU246" s="32">
        <v>0</v>
      </c>
      <c r="BV246" s="33">
        <v>0</v>
      </c>
    </row>
    <row r="247" spans="1:74" ht="14.1" customHeight="1" x14ac:dyDescent="0.25">
      <c r="A247" s="23">
        <f t="shared" si="27"/>
        <v>234</v>
      </c>
      <c r="B247" s="41" t="s">
        <v>572</v>
      </c>
      <c r="C247" s="35">
        <v>13593</v>
      </c>
      <c r="D247" s="42" t="s">
        <v>41</v>
      </c>
      <c r="E247" s="27">
        <f t="shared" si="28"/>
        <v>417</v>
      </c>
      <c r="F247" s="27" t="e">
        <f>VLOOKUP(E247,Tab!$A$2:$B$255,2,TRUE)</f>
        <v>#N/A</v>
      </c>
      <c r="G247" s="28">
        <f t="shared" si="29"/>
        <v>417</v>
      </c>
      <c r="H247" s="28">
        <f t="shared" si="30"/>
        <v>0</v>
      </c>
      <c r="I247" s="28">
        <f t="shared" si="31"/>
        <v>0</v>
      </c>
      <c r="J247" s="28">
        <f t="shared" si="32"/>
        <v>0</v>
      </c>
      <c r="K247" s="28">
        <f t="shared" si="33"/>
        <v>0</v>
      </c>
      <c r="L247" s="29">
        <f t="shared" si="34"/>
        <v>417</v>
      </c>
      <c r="M247" s="30">
        <f t="shared" si="35"/>
        <v>83.4</v>
      </c>
      <c r="N247" s="31"/>
      <c r="O247" s="32">
        <v>0</v>
      </c>
      <c r="P247" s="32">
        <v>0</v>
      </c>
      <c r="Q247" s="32">
        <v>0</v>
      </c>
      <c r="R247" s="32">
        <v>0</v>
      </c>
      <c r="S247" s="32">
        <v>0</v>
      </c>
      <c r="T247" s="32">
        <v>0</v>
      </c>
      <c r="U247" s="32">
        <v>0</v>
      </c>
      <c r="V247" s="32">
        <v>0</v>
      </c>
      <c r="W247" s="32">
        <v>417</v>
      </c>
      <c r="X247" s="32">
        <v>0</v>
      </c>
      <c r="Y247" s="32">
        <v>0</v>
      </c>
      <c r="Z247" s="32">
        <v>0</v>
      </c>
      <c r="AA247" s="32">
        <v>0</v>
      </c>
      <c r="AB247" s="32">
        <v>0</v>
      </c>
      <c r="AC247" s="32">
        <v>0</v>
      </c>
      <c r="AD247" s="32">
        <v>0</v>
      </c>
      <c r="AE247" s="32">
        <v>0</v>
      </c>
      <c r="AF247" s="32">
        <v>0</v>
      </c>
      <c r="AG247" s="32">
        <v>0</v>
      </c>
      <c r="AH247" s="32">
        <v>0</v>
      </c>
      <c r="AI247" s="32">
        <v>0</v>
      </c>
      <c r="AJ247" s="32">
        <v>0</v>
      </c>
      <c r="AK247" s="32">
        <v>0</v>
      </c>
      <c r="AL247" s="32">
        <v>0</v>
      </c>
      <c r="AM247" s="32">
        <v>0</v>
      </c>
      <c r="AN247" s="32">
        <v>0</v>
      </c>
      <c r="AO247" s="32">
        <v>0</v>
      </c>
      <c r="AP247" s="32">
        <v>0</v>
      </c>
      <c r="AQ247" s="32">
        <v>0</v>
      </c>
      <c r="AR247" s="32">
        <v>0</v>
      </c>
      <c r="AS247" s="32">
        <v>0</v>
      </c>
      <c r="AT247" s="32">
        <v>0</v>
      </c>
      <c r="AU247" s="32">
        <v>0</v>
      </c>
      <c r="AV247" s="32">
        <v>0</v>
      </c>
      <c r="AW247" s="32">
        <v>0</v>
      </c>
      <c r="AX247" s="32">
        <v>0</v>
      </c>
      <c r="AY247" s="32">
        <v>0</v>
      </c>
      <c r="AZ247" s="32">
        <v>0</v>
      </c>
      <c r="BA247" s="32">
        <v>0</v>
      </c>
      <c r="BB247" s="32">
        <v>0</v>
      </c>
      <c r="BC247" s="32">
        <v>0</v>
      </c>
      <c r="BD247" s="32">
        <v>0</v>
      </c>
      <c r="BE247" s="32">
        <v>0</v>
      </c>
      <c r="BF247" s="32">
        <v>0</v>
      </c>
      <c r="BG247" s="32">
        <v>0</v>
      </c>
      <c r="BH247" s="32">
        <v>0</v>
      </c>
      <c r="BI247" s="32">
        <v>0</v>
      </c>
      <c r="BJ247" s="32">
        <v>0</v>
      </c>
      <c r="BK247" s="32">
        <v>0</v>
      </c>
      <c r="BL247" s="32">
        <v>0</v>
      </c>
      <c r="BM247" s="32">
        <v>0</v>
      </c>
      <c r="BN247" s="32">
        <v>0</v>
      </c>
      <c r="BO247" s="32">
        <v>0</v>
      </c>
      <c r="BP247" s="32">
        <v>0</v>
      </c>
      <c r="BQ247" s="32">
        <v>0</v>
      </c>
      <c r="BR247" s="32">
        <v>0</v>
      </c>
      <c r="BS247" s="32">
        <v>0</v>
      </c>
      <c r="BT247" s="32">
        <v>0</v>
      </c>
      <c r="BU247" s="32">
        <v>0</v>
      </c>
      <c r="BV247" s="33">
        <v>0</v>
      </c>
    </row>
    <row r="248" spans="1:74" ht="14.1" customHeight="1" x14ac:dyDescent="0.25">
      <c r="A248" s="23">
        <f t="shared" si="27"/>
        <v>235</v>
      </c>
      <c r="B248" s="41" t="s">
        <v>582</v>
      </c>
      <c r="C248" s="35">
        <v>15502</v>
      </c>
      <c r="D248" s="42" t="s">
        <v>41</v>
      </c>
      <c r="E248" s="27">
        <f t="shared" si="28"/>
        <v>416</v>
      </c>
      <c r="F248" s="27" t="e">
        <f>VLOOKUP(E248,Tab!$A$2:$B$255,2,TRUE)</f>
        <v>#N/A</v>
      </c>
      <c r="G248" s="28">
        <f t="shared" si="29"/>
        <v>416</v>
      </c>
      <c r="H248" s="28">
        <f t="shared" si="30"/>
        <v>0</v>
      </c>
      <c r="I248" s="28">
        <f t="shared" si="31"/>
        <v>0</v>
      </c>
      <c r="J248" s="28">
        <f t="shared" si="32"/>
        <v>0</v>
      </c>
      <c r="K248" s="28">
        <f t="shared" si="33"/>
        <v>0</v>
      </c>
      <c r="L248" s="29">
        <f t="shared" si="34"/>
        <v>416</v>
      </c>
      <c r="M248" s="30">
        <f t="shared" si="35"/>
        <v>83.2</v>
      </c>
      <c r="N248" s="31"/>
      <c r="O248" s="32">
        <v>416</v>
      </c>
      <c r="P248" s="32">
        <v>0</v>
      </c>
      <c r="Q248" s="32">
        <v>0</v>
      </c>
      <c r="R248" s="32">
        <v>0</v>
      </c>
      <c r="S248" s="32">
        <v>0</v>
      </c>
      <c r="T248" s="32">
        <v>0</v>
      </c>
      <c r="U248" s="32">
        <v>0</v>
      </c>
      <c r="V248" s="32">
        <v>0</v>
      </c>
      <c r="W248" s="32">
        <v>0</v>
      </c>
      <c r="X248" s="32">
        <v>0</v>
      </c>
      <c r="Y248" s="32">
        <v>0</v>
      </c>
      <c r="Z248" s="32">
        <v>0</v>
      </c>
      <c r="AA248" s="32">
        <v>0</v>
      </c>
      <c r="AB248" s="32">
        <v>0</v>
      </c>
      <c r="AC248" s="32">
        <v>0</v>
      </c>
      <c r="AD248" s="32">
        <v>0</v>
      </c>
      <c r="AE248" s="32">
        <v>0</v>
      </c>
      <c r="AF248" s="32">
        <v>0</v>
      </c>
      <c r="AG248" s="32">
        <v>0</v>
      </c>
      <c r="AH248" s="32">
        <v>0</v>
      </c>
      <c r="AI248" s="32">
        <v>0</v>
      </c>
      <c r="AJ248" s="32">
        <v>0</v>
      </c>
      <c r="AK248" s="32">
        <v>0</v>
      </c>
      <c r="AL248" s="32">
        <v>0</v>
      </c>
      <c r="AM248" s="32">
        <v>0</v>
      </c>
      <c r="AN248" s="32">
        <v>0</v>
      </c>
      <c r="AO248" s="32">
        <v>0</v>
      </c>
      <c r="AP248" s="32">
        <v>0</v>
      </c>
      <c r="AQ248" s="32">
        <v>0</v>
      </c>
      <c r="AR248" s="32">
        <v>0</v>
      </c>
      <c r="AS248" s="32">
        <v>0</v>
      </c>
      <c r="AT248" s="32">
        <v>0</v>
      </c>
      <c r="AU248" s="32">
        <v>0</v>
      </c>
      <c r="AV248" s="32">
        <v>0</v>
      </c>
      <c r="AW248" s="32">
        <v>0</v>
      </c>
      <c r="AX248" s="32">
        <v>0</v>
      </c>
      <c r="AY248" s="32">
        <v>0</v>
      </c>
      <c r="AZ248" s="32">
        <v>0</v>
      </c>
      <c r="BA248" s="32">
        <v>0</v>
      </c>
      <c r="BB248" s="32">
        <v>0</v>
      </c>
      <c r="BC248" s="32">
        <v>0</v>
      </c>
      <c r="BD248" s="32">
        <v>0</v>
      </c>
      <c r="BE248" s="32">
        <v>0</v>
      </c>
      <c r="BF248" s="32">
        <v>0</v>
      </c>
      <c r="BG248" s="32">
        <v>0</v>
      </c>
      <c r="BH248" s="32">
        <v>0</v>
      </c>
      <c r="BI248" s="32">
        <v>0</v>
      </c>
      <c r="BJ248" s="32">
        <v>0</v>
      </c>
      <c r="BK248" s="32">
        <v>0</v>
      </c>
      <c r="BL248" s="32">
        <v>0</v>
      </c>
      <c r="BM248" s="32">
        <v>0</v>
      </c>
      <c r="BN248" s="32">
        <v>0</v>
      </c>
      <c r="BO248" s="32">
        <v>0</v>
      </c>
      <c r="BP248" s="32">
        <v>0</v>
      </c>
      <c r="BQ248" s="32">
        <v>0</v>
      </c>
      <c r="BR248" s="32">
        <v>0</v>
      </c>
      <c r="BS248" s="32">
        <v>0</v>
      </c>
      <c r="BT248" s="32">
        <v>0</v>
      </c>
      <c r="BU248" s="32">
        <v>0</v>
      </c>
      <c r="BV248" s="33">
        <v>0</v>
      </c>
    </row>
    <row r="249" spans="1:74" ht="14.1" customHeight="1" x14ac:dyDescent="0.25">
      <c r="A249" s="23">
        <f t="shared" si="27"/>
        <v>236</v>
      </c>
      <c r="B249" s="155" t="s">
        <v>499</v>
      </c>
      <c r="C249" s="35">
        <v>11412</v>
      </c>
      <c r="D249" s="154" t="s">
        <v>24</v>
      </c>
      <c r="E249" s="27">
        <f t="shared" si="28"/>
        <v>411</v>
      </c>
      <c r="F249" s="27" t="e">
        <f>VLOOKUP(E249,Tab!$A$2:$B$255,2,TRUE)</f>
        <v>#N/A</v>
      </c>
      <c r="G249" s="28">
        <f t="shared" si="29"/>
        <v>411</v>
      </c>
      <c r="H249" s="28">
        <f t="shared" si="30"/>
        <v>0</v>
      </c>
      <c r="I249" s="28">
        <f t="shared" si="31"/>
        <v>0</v>
      </c>
      <c r="J249" s="28">
        <f t="shared" si="32"/>
        <v>0</v>
      </c>
      <c r="K249" s="28">
        <f t="shared" si="33"/>
        <v>0</v>
      </c>
      <c r="L249" s="29">
        <f t="shared" si="34"/>
        <v>411</v>
      </c>
      <c r="M249" s="30">
        <f t="shared" si="35"/>
        <v>82.2</v>
      </c>
      <c r="N249" s="31"/>
      <c r="O249" s="32">
        <v>0</v>
      </c>
      <c r="P249" s="32">
        <v>0</v>
      </c>
      <c r="Q249" s="32">
        <v>0</v>
      </c>
      <c r="R249" s="32">
        <v>0</v>
      </c>
      <c r="S249" s="32">
        <v>0</v>
      </c>
      <c r="T249" s="32">
        <v>0</v>
      </c>
      <c r="U249" s="32">
        <v>0</v>
      </c>
      <c r="V249" s="32">
        <v>0</v>
      </c>
      <c r="W249" s="32">
        <v>0</v>
      </c>
      <c r="X249" s="32">
        <v>0</v>
      </c>
      <c r="Y249" s="32">
        <v>0</v>
      </c>
      <c r="Z249" s="32">
        <v>0</v>
      </c>
      <c r="AA249" s="32">
        <v>0</v>
      </c>
      <c r="AB249" s="32">
        <v>0</v>
      </c>
      <c r="AC249" s="32">
        <v>0</v>
      </c>
      <c r="AD249" s="32">
        <v>0</v>
      </c>
      <c r="AE249" s="32">
        <v>0</v>
      </c>
      <c r="AF249" s="32">
        <v>0</v>
      </c>
      <c r="AG249" s="32">
        <v>0</v>
      </c>
      <c r="AH249" s="32">
        <v>0</v>
      </c>
      <c r="AI249" s="32">
        <v>0</v>
      </c>
      <c r="AJ249" s="32">
        <v>0</v>
      </c>
      <c r="AK249" s="32">
        <v>411</v>
      </c>
      <c r="AL249" s="32">
        <v>0</v>
      </c>
      <c r="AM249" s="32">
        <v>0</v>
      </c>
      <c r="AN249" s="32">
        <v>0</v>
      </c>
      <c r="AO249" s="32">
        <v>0</v>
      </c>
      <c r="AP249" s="32">
        <v>0</v>
      </c>
      <c r="AQ249" s="32">
        <v>0</v>
      </c>
      <c r="AR249" s="32">
        <v>0</v>
      </c>
      <c r="AS249" s="32">
        <v>0</v>
      </c>
      <c r="AT249" s="32">
        <v>0</v>
      </c>
      <c r="AU249" s="32">
        <v>0</v>
      </c>
      <c r="AV249" s="32">
        <v>0</v>
      </c>
      <c r="AW249" s="32">
        <v>0</v>
      </c>
      <c r="AX249" s="32">
        <v>0</v>
      </c>
      <c r="AY249" s="32">
        <v>0</v>
      </c>
      <c r="AZ249" s="32">
        <v>0</v>
      </c>
      <c r="BA249" s="32">
        <v>0</v>
      </c>
      <c r="BB249" s="32">
        <v>0</v>
      </c>
      <c r="BC249" s="32">
        <v>0</v>
      </c>
      <c r="BD249" s="32">
        <v>0</v>
      </c>
      <c r="BE249" s="32">
        <v>0</v>
      </c>
      <c r="BF249" s="32">
        <v>0</v>
      </c>
      <c r="BG249" s="32">
        <v>0</v>
      </c>
      <c r="BH249" s="32">
        <v>0</v>
      </c>
      <c r="BI249" s="32">
        <v>0</v>
      </c>
      <c r="BJ249" s="32">
        <v>0</v>
      </c>
      <c r="BK249" s="32">
        <v>0</v>
      </c>
      <c r="BL249" s="32">
        <v>0</v>
      </c>
      <c r="BM249" s="32">
        <v>0</v>
      </c>
      <c r="BN249" s="32">
        <v>0</v>
      </c>
      <c r="BO249" s="32">
        <v>0</v>
      </c>
      <c r="BP249" s="32">
        <v>0</v>
      </c>
      <c r="BQ249" s="32">
        <v>0</v>
      </c>
      <c r="BR249" s="32">
        <v>0</v>
      </c>
      <c r="BS249" s="32">
        <v>0</v>
      </c>
      <c r="BT249" s="32">
        <v>0</v>
      </c>
      <c r="BU249" s="32">
        <v>0</v>
      </c>
      <c r="BV249" s="33">
        <v>0</v>
      </c>
    </row>
    <row r="250" spans="1:74" s="5" customFormat="1" ht="14.1" customHeight="1" x14ac:dyDescent="0.25">
      <c r="A250" s="23">
        <f t="shared" si="27"/>
        <v>237</v>
      </c>
      <c r="B250" s="41" t="s">
        <v>592</v>
      </c>
      <c r="C250" s="35">
        <v>15482</v>
      </c>
      <c r="D250" s="42" t="s">
        <v>44</v>
      </c>
      <c r="E250" s="27">
        <f t="shared" si="28"/>
        <v>408</v>
      </c>
      <c r="F250" s="27" t="e">
        <f>VLOOKUP(E250,Tab!$A$2:$B$255,2,TRUE)</f>
        <v>#N/A</v>
      </c>
      <c r="G250" s="28">
        <f t="shared" si="29"/>
        <v>408</v>
      </c>
      <c r="H250" s="28">
        <f t="shared" si="30"/>
        <v>0</v>
      </c>
      <c r="I250" s="28">
        <f t="shared" si="31"/>
        <v>0</v>
      </c>
      <c r="J250" s="28">
        <f t="shared" si="32"/>
        <v>0</v>
      </c>
      <c r="K250" s="28">
        <f t="shared" si="33"/>
        <v>0</v>
      </c>
      <c r="L250" s="29">
        <f t="shared" si="34"/>
        <v>408</v>
      </c>
      <c r="M250" s="30">
        <f t="shared" si="35"/>
        <v>81.599999999999994</v>
      </c>
      <c r="N250" s="31"/>
      <c r="O250" s="32">
        <v>0</v>
      </c>
      <c r="P250" s="32">
        <v>408</v>
      </c>
      <c r="Q250" s="32">
        <v>0</v>
      </c>
      <c r="R250" s="32">
        <v>0</v>
      </c>
      <c r="S250" s="32">
        <v>0</v>
      </c>
      <c r="T250" s="32">
        <v>0</v>
      </c>
      <c r="U250" s="32">
        <v>0</v>
      </c>
      <c r="V250" s="32">
        <v>0</v>
      </c>
      <c r="W250" s="32">
        <v>0</v>
      </c>
      <c r="X250" s="32">
        <v>0</v>
      </c>
      <c r="Y250" s="32">
        <v>0</v>
      </c>
      <c r="Z250" s="32">
        <v>0</v>
      </c>
      <c r="AA250" s="32">
        <v>0</v>
      </c>
      <c r="AB250" s="32">
        <v>0</v>
      </c>
      <c r="AC250" s="32">
        <v>0</v>
      </c>
      <c r="AD250" s="32">
        <v>0</v>
      </c>
      <c r="AE250" s="32">
        <v>0</v>
      </c>
      <c r="AF250" s="32">
        <v>0</v>
      </c>
      <c r="AG250" s="32">
        <v>0</v>
      </c>
      <c r="AH250" s="32">
        <v>0</v>
      </c>
      <c r="AI250" s="32">
        <v>0</v>
      </c>
      <c r="AJ250" s="32">
        <v>0</v>
      </c>
      <c r="AK250" s="32">
        <v>0</v>
      </c>
      <c r="AL250" s="32">
        <v>0</v>
      </c>
      <c r="AM250" s="32">
        <v>0</v>
      </c>
      <c r="AN250" s="32">
        <v>0</v>
      </c>
      <c r="AO250" s="32">
        <v>0</v>
      </c>
      <c r="AP250" s="32">
        <v>0</v>
      </c>
      <c r="AQ250" s="32">
        <v>0</v>
      </c>
      <c r="AR250" s="32">
        <v>0</v>
      </c>
      <c r="AS250" s="32">
        <v>0</v>
      </c>
      <c r="AT250" s="32">
        <v>0</v>
      </c>
      <c r="AU250" s="32">
        <v>0</v>
      </c>
      <c r="AV250" s="32">
        <v>0</v>
      </c>
      <c r="AW250" s="32">
        <v>0</v>
      </c>
      <c r="AX250" s="32">
        <v>0</v>
      </c>
      <c r="AY250" s="32">
        <v>0</v>
      </c>
      <c r="AZ250" s="32">
        <v>0</v>
      </c>
      <c r="BA250" s="32">
        <v>0</v>
      </c>
      <c r="BB250" s="32">
        <v>0</v>
      </c>
      <c r="BC250" s="32">
        <v>0</v>
      </c>
      <c r="BD250" s="32">
        <v>0</v>
      </c>
      <c r="BE250" s="32">
        <v>0</v>
      </c>
      <c r="BF250" s="32">
        <v>0</v>
      </c>
      <c r="BG250" s="32">
        <v>0</v>
      </c>
      <c r="BH250" s="32">
        <v>0</v>
      </c>
      <c r="BI250" s="32">
        <v>0</v>
      </c>
      <c r="BJ250" s="32">
        <v>0</v>
      </c>
      <c r="BK250" s="32">
        <v>0</v>
      </c>
      <c r="BL250" s="32">
        <v>0</v>
      </c>
      <c r="BM250" s="32">
        <v>0</v>
      </c>
      <c r="BN250" s="32">
        <v>0</v>
      </c>
      <c r="BO250" s="32">
        <v>0</v>
      </c>
      <c r="BP250" s="32">
        <v>0</v>
      </c>
      <c r="BQ250" s="32">
        <v>0</v>
      </c>
      <c r="BR250" s="32">
        <v>0</v>
      </c>
      <c r="BS250" s="32">
        <v>0</v>
      </c>
      <c r="BT250" s="32">
        <v>0</v>
      </c>
      <c r="BU250" s="32">
        <v>0</v>
      </c>
      <c r="BV250" s="33">
        <v>0</v>
      </c>
    </row>
    <row r="251" spans="1:74" ht="14.1" customHeight="1" x14ac:dyDescent="0.25">
      <c r="A251" s="23">
        <f t="shared" si="27"/>
        <v>238</v>
      </c>
      <c r="B251" s="41" t="s">
        <v>559</v>
      </c>
      <c r="C251" s="35">
        <v>14072</v>
      </c>
      <c r="D251" s="42" t="s">
        <v>44</v>
      </c>
      <c r="E251" s="27">
        <f t="shared" si="28"/>
        <v>406</v>
      </c>
      <c r="F251" s="27" t="e">
        <f>VLOOKUP(E251,Tab!$A$2:$B$255,2,TRUE)</f>
        <v>#N/A</v>
      </c>
      <c r="G251" s="28">
        <f t="shared" si="29"/>
        <v>406</v>
      </c>
      <c r="H251" s="28">
        <f t="shared" si="30"/>
        <v>0</v>
      </c>
      <c r="I251" s="28">
        <f t="shared" si="31"/>
        <v>0</v>
      </c>
      <c r="J251" s="28">
        <f t="shared" si="32"/>
        <v>0</v>
      </c>
      <c r="K251" s="28">
        <f t="shared" si="33"/>
        <v>0</v>
      </c>
      <c r="L251" s="29">
        <f t="shared" si="34"/>
        <v>406</v>
      </c>
      <c r="M251" s="30">
        <f t="shared" si="35"/>
        <v>81.2</v>
      </c>
      <c r="N251" s="31"/>
      <c r="O251" s="32">
        <v>0</v>
      </c>
      <c r="P251" s="32">
        <v>0</v>
      </c>
      <c r="Q251" s="32">
        <v>0</v>
      </c>
      <c r="R251" s="32">
        <v>0</v>
      </c>
      <c r="S251" s="32">
        <v>0</v>
      </c>
      <c r="T251" s="32">
        <v>0</v>
      </c>
      <c r="U251" s="32">
        <v>0</v>
      </c>
      <c r="V251" s="32">
        <v>0</v>
      </c>
      <c r="W251" s="32">
        <v>0</v>
      </c>
      <c r="X251" s="32">
        <v>0</v>
      </c>
      <c r="Y251" s="32">
        <v>0</v>
      </c>
      <c r="Z251" s="32">
        <v>0</v>
      </c>
      <c r="AA251" s="32">
        <v>0</v>
      </c>
      <c r="AB251" s="32">
        <v>0</v>
      </c>
      <c r="AC251" s="32">
        <v>406</v>
      </c>
      <c r="AD251" s="32">
        <v>0</v>
      </c>
      <c r="AE251" s="32">
        <v>0</v>
      </c>
      <c r="AF251" s="32">
        <v>0</v>
      </c>
      <c r="AG251" s="32">
        <v>0</v>
      </c>
      <c r="AH251" s="32">
        <v>0</v>
      </c>
      <c r="AI251" s="32">
        <v>0</v>
      </c>
      <c r="AJ251" s="32">
        <v>0</v>
      </c>
      <c r="AK251" s="32">
        <v>0</v>
      </c>
      <c r="AL251" s="32">
        <v>0</v>
      </c>
      <c r="AM251" s="32">
        <v>0</v>
      </c>
      <c r="AN251" s="32">
        <v>0</v>
      </c>
      <c r="AO251" s="32">
        <v>0</v>
      </c>
      <c r="AP251" s="32">
        <v>0</v>
      </c>
      <c r="AQ251" s="32">
        <v>0</v>
      </c>
      <c r="AR251" s="32">
        <v>0</v>
      </c>
      <c r="AS251" s="32">
        <v>0</v>
      </c>
      <c r="AT251" s="32">
        <v>0</v>
      </c>
      <c r="AU251" s="32">
        <v>0</v>
      </c>
      <c r="AV251" s="32">
        <v>0</v>
      </c>
      <c r="AW251" s="32">
        <v>0</v>
      </c>
      <c r="AX251" s="32">
        <v>0</v>
      </c>
      <c r="AY251" s="32">
        <v>0</v>
      </c>
      <c r="AZ251" s="32">
        <v>0</v>
      </c>
      <c r="BA251" s="32">
        <v>0</v>
      </c>
      <c r="BB251" s="32">
        <v>0</v>
      </c>
      <c r="BC251" s="32">
        <v>0</v>
      </c>
      <c r="BD251" s="32">
        <v>0</v>
      </c>
      <c r="BE251" s="32">
        <v>0</v>
      </c>
      <c r="BF251" s="32">
        <v>0</v>
      </c>
      <c r="BG251" s="32">
        <v>0</v>
      </c>
      <c r="BH251" s="32">
        <v>0</v>
      </c>
      <c r="BI251" s="32">
        <v>0</v>
      </c>
      <c r="BJ251" s="32">
        <v>0</v>
      </c>
      <c r="BK251" s="32">
        <v>0</v>
      </c>
      <c r="BL251" s="32">
        <v>0</v>
      </c>
      <c r="BM251" s="32">
        <v>0</v>
      </c>
      <c r="BN251" s="32">
        <v>0</v>
      </c>
      <c r="BO251" s="32">
        <v>0</v>
      </c>
      <c r="BP251" s="32">
        <v>0</v>
      </c>
      <c r="BQ251" s="32">
        <v>0</v>
      </c>
      <c r="BR251" s="32">
        <v>0</v>
      </c>
      <c r="BS251" s="32">
        <v>0</v>
      </c>
      <c r="BT251" s="32">
        <v>0</v>
      </c>
      <c r="BU251" s="32">
        <v>0</v>
      </c>
      <c r="BV251" s="33">
        <v>0</v>
      </c>
    </row>
    <row r="252" spans="1:74" ht="14.1" customHeight="1" x14ac:dyDescent="0.25">
      <c r="A252" s="23">
        <f t="shared" si="27"/>
        <v>239</v>
      </c>
      <c r="B252" s="41" t="s">
        <v>579</v>
      </c>
      <c r="C252" s="35">
        <v>2801</v>
      </c>
      <c r="D252" s="42" t="s">
        <v>26</v>
      </c>
      <c r="E252" s="27">
        <f t="shared" si="28"/>
        <v>397</v>
      </c>
      <c r="F252" s="27" t="e">
        <f>VLOOKUP(E252,Tab!$A$2:$B$255,2,TRUE)</f>
        <v>#N/A</v>
      </c>
      <c r="G252" s="28">
        <f t="shared" si="29"/>
        <v>397</v>
      </c>
      <c r="H252" s="28">
        <f t="shared" si="30"/>
        <v>0</v>
      </c>
      <c r="I252" s="28">
        <f t="shared" si="31"/>
        <v>0</v>
      </c>
      <c r="J252" s="28">
        <f t="shared" si="32"/>
        <v>0</v>
      </c>
      <c r="K252" s="28">
        <f t="shared" si="33"/>
        <v>0</v>
      </c>
      <c r="L252" s="29">
        <f t="shared" si="34"/>
        <v>397</v>
      </c>
      <c r="M252" s="30">
        <f t="shared" si="35"/>
        <v>79.400000000000006</v>
      </c>
      <c r="N252" s="31"/>
      <c r="O252" s="32">
        <v>0</v>
      </c>
      <c r="P252" s="32">
        <v>0</v>
      </c>
      <c r="Q252" s="32">
        <v>0</v>
      </c>
      <c r="R252" s="32">
        <v>0</v>
      </c>
      <c r="S252" s="32">
        <v>0</v>
      </c>
      <c r="T252" s="32">
        <v>0</v>
      </c>
      <c r="U252" s="32">
        <v>0</v>
      </c>
      <c r="V252" s="32">
        <v>0</v>
      </c>
      <c r="W252" s="32">
        <v>0</v>
      </c>
      <c r="X252" s="32">
        <v>0</v>
      </c>
      <c r="Y252" s="32">
        <v>0</v>
      </c>
      <c r="Z252" s="32">
        <v>0</v>
      </c>
      <c r="AA252" s="32">
        <v>0</v>
      </c>
      <c r="AB252" s="32">
        <v>0</v>
      </c>
      <c r="AC252" s="32">
        <v>0</v>
      </c>
      <c r="AD252" s="32">
        <v>0</v>
      </c>
      <c r="AE252" s="32">
        <v>0</v>
      </c>
      <c r="AF252" s="32">
        <v>0</v>
      </c>
      <c r="AG252" s="32">
        <v>0</v>
      </c>
      <c r="AH252" s="32">
        <v>0</v>
      </c>
      <c r="AI252" s="32">
        <v>0</v>
      </c>
      <c r="AJ252" s="32">
        <v>0</v>
      </c>
      <c r="AK252" s="32">
        <v>0</v>
      </c>
      <c r="AL252" s="32">
        <v>0</v>
      </c>
      <c r="AM252" s="32">
        <v>0</v>
      </c>
      <c r="AN252" s="32">
        <v>0</v>
      </c>
      <c r="AO252" s="32">
        <v>0</v>
      </c>
      <c r="AP252" s="32">
        <v>0</v>
      </c>
      <c r="AQ252" s="32">
        <v>0</v>
      </c>
      <c r="AR252" s="32">
        <v>397</v>
      </c>
      <c r="AS252" s="32">
        <v>0</v>
      </c>
      <c r="AT252" s="32">
        <v>0</v>
      </c>
      <c r="AU252" s="32">
        <v>0</v>
      </c>
      <c r="AV252" s="32">
        <v>0</v>
      </c>
      <c r="AW252" s="32">
        <v>0</v>
      </c>
      <c r="AX252" s="32">
        <v>0</v>
      </c>
      <c r="AY252" s="32">
        <v>0</v>
      </c>
      <c r="AZ252" s="32">
        <v>0</v>
      </c>
      <c r="BA252" s="32">
        <v>0</v>
      </c>
      <c r="BB252" s="32">
        <v>0</v>
      </c>
      <c r="BC252" s="32">
        <v>0</v>
      </c>
      <c r="BD252" s="32">
        <v>0</v>
      </c>
      <c r="BE252" s="32">
        <v>0</v>
      </c>
      <c r="BF252" s="32">
        <v>0</v>
      </c>
      <c r="BG252" s="32">
        <v>0</v>
      </c>
      <c r="BH252" s="32">
        <v>0</v>
      </c>
      <c r="BI252" s="32">
        <v>0</v>
      </c>
      <c r="BJ252" s="32">
        <v>0</v>
      </c>
      <c r="BK252" s="32">
        <v>0</v>
      </c>
      <c r="BL252" s="32">
        <v>0</v>
      </c>
      <c r="BM252" s="32">
        <v>0</v>
      </c>
      <c r="BN252" s="32">
        <v>0</v>
      </c>
      <c r="BO252" s="32">
        <v>0</v>
      </c>
      <c r="BP252" s="32">
        <v>0</v>
      </c>
      <c r="BQ252" s="32">
        <v>0</v>
      </c>
      <c r="BR252" s="32">
        <v>0</v>
      </c>
      <c r="BS252" s="32">
        <v>0</v>
      </c>
      <c r="BT252" s="32">
        <v>0</v>
      </c>
      <c r="BU252" s="32">
        <v>0</v>
      </c>
      <c r="BV252" s="33">
        <v>0</v>
      </c>
    </row>
    <row r="253" spans="1:74" ht="14.1" customHeight="1" x14ac:dyDescent="0.25">
      <c r="A253" s="23">
        <f t="shared" si="27"/>
        <v>240</v>
      </c>
      <c r="B253" s="43" t="s">
        <v>110</v>
      </c>
      <c r="C253" s="35">
        <v>11077</v>
      </c>
      <c r="D253" s="40" t="s">
        <v>44</v>
      </c>
      <c r="E253" s="27">
        <f t="shared" si="28"/>
        <v>0</v>
      </c>
      <c r="F253" s="27" t="e">
        <f>VLOOKUP(E253,Tab!$A$2:$B$255,2,TRUE)</f>
        <v>#N/A</v>
      </c>
      <c r="G253" s="28">
        <f t="shared" si="29"/>
        <v>394</v>
      </c>
      <c r="H253" s="28">
        <f t="shared" si="30"/>
        <v>0</v>
      </c>
      <c r="I253" s="28">
        <f t="shared" si="31"/>
        <v>0</v>
      </c>
      <c r="J253" s="28">
        <f t="shared" si="32"/>
        <v>0</v>
      </c>
      <c r="K253" s="28">
        <f t="shared" si="33"/>
        <v>0</v>
      </c>
      <c r="L253" s="29">
        <f t="shared" si="34"/>
        <v>394</v>
      </c>
      <c r="M253" s="30">
        <f t="shared" si="35"/>
        <v>78.8</v>
      </c>
      <c r="N253" s="31"/>
      <c r="O253" s="32">
        <v>0</v>
      </c>
      <c r="P253" s="32">
        <v>0</v>
      </c>
      <c r="Q253" s="32">
        <v>0</v>
      </c>
      <c r="R253" s="32">
        <v>0</v>
      </c>
      <c r="S253" s="32">
        <v>0</v>
      </c>
      <c r="T253" s="32">
        <v>0</v>
      </c>
      <c r="U253" s="32">
        <v>0</v>
      </c>
      <c r="V253" s="32">
        <v>0</v>
      </c>
      <c r="W253" s="32">
        <v>0</v>
      </c>
      <c r="X253" s="32">
        <v>0</v>
      </c>
      <c r="Y253" s="32">
        <v>0</v>
      </c>
      <c r="Z253" s="32">
        <v>0</v>
      </c>
      <c r="AA253" s="32">
        <v>0</v>
      </c>
      <c r="AB253" s="32">
        <v>0</v>
      </c>
      <c r="AC253" s="32">
        <v>0</v>
      </c>
      <c r="AD253" s="32">
        <v>0</v>
      </c>
      <c r="AE253" s="32">
        <v>0</v>
      </c>
      <c r="AF253" s="32">
        <v>0</v>
      </c>
      <c r="AG253" s="32">
        <v>0</v>
      </c>
      <c r="AH253" s="32">
        <v>0</v>
      </c>
      <c r="AI253" s="32">
        <v>0</v>
      </c>
      <c r="AJ253" s="32">
        <v>0</v>
      </c>
      <c r="AK253" s="32">
        <v>0</v>
      </c>
      <c r="AL253" s="32">
        <v>0</v>
      </c>
      <c r="AM253" s="32">
        <v>0</v>
      </c>
      <c r="AN253" s="32">
        <v>0</v>
      </c>
      <c r="AO253" s="32">
        <v>0</v>
      </c>
      <c r="AP253" s="32">
        <v>0</v>
      </c>
      <c r="AQ253" s="32">
        <v>0</v>
      </c>
      <c r="AR253" s="32">
        <v>0</v>
      </c>
      <c r="AS253" s="32">
        <v>0</v>
      </c>
      <c r="AT253" s="32">
        <v>0</v>
      </c>
      <c r="AU253" s="32">
        <v>0</v>
      </c>
      <c r="AV253" s="32">
        <v>0</v>
      </c>
      <c r="AW253" s="32">
        <v>0</v>
      </c>
      <c r="AX253" s="32">
        <v>0</v>
      </c>
      <c r="AY253" s="32">
        <v>0</v>
      </c>
      <c r="AZ253" s="32">
        <v>0</v>
      </c>
      <c r="BA253" s="32">
        <v>0</v>
      </c>
      <c r="BB253" s="32">
        <v>0</v>
      </c>
      <c r="BC253" s="32">
        <v>0</v>
      </c>
      <c r="BD253" s="32">
        <v>0</v>
      </c>
      <c r="BE253" s="32">
        <v>0</v>
      </c>
      <c r="BF253" s="32">
        <v>0</v>
      </c>
      <c r="BG253" s="32">
        <v>394</v>
      </c>
      <c r="BH253" s="32">
        <v>0</v>
      </c>
      <c r="BI253" s="32">
        <v>0</v>
      </c>
      <c r="BJ253" s="32">
        <v>0</v>
      </c>
      <c r="BK253" s="32">
        <v>0</v>
      </c>
      <c r="BL253" s="32">
        <v>0</v>
      </c>
      <c r="BM253" s="32">
        <v>0</v>
      </c>
      <c r="BN253" s="32">
        <v>0</v>
      </c>
      <c r="BO253" s="32">
        <v>0</v>
      </c>
      <c r="BP253" s="32">
        <v>0</v>
      </c>
      <c r="BQ253" s="32">
        <v>0</v>
      </c>
      <c r="BR253" s="32">
        <v>0</v>
      </c>
      <c r="BS253" s="32">
        <v>0</v>
      </c>
      <c r="BT253" s="32">
        <v>0</v>
      </c>
      <c r="BU253" s="32">
        <v>0</v>
      </c>
      <c r="BV253" s="33">
        <v>0</v>
      </c>
    </row>
    <row r="254" spans="1:74" ht="14.25" customHeight="1" x14ac:dyDescent="0.25">
      <c r="A254" s="23">
        <f t="shared" si="27"/>
        <v>241</v>
      </c>
      <c r="B254" s="41" t="s">
        <v>486</v>
      </c>
      <c r="C254" s="35">
        <v>784</v>
      </c>
      <c r="D254" s="42" t="s">
        <v>44</v>
      </c>
      <c r="E254" s="27">
        <f t="shared" si="28"/>
        <v>386</v>
      </c>
      <c r="F254" s="27" t="e">
        <f>VLOOKUP(E254,Tab!$A$2:$B$255,2,TRUE)</f>
        <v>#N/A</v>
      </c>
      <c r="G254" s="28">
        <f t="shared" si="29"/>
        <v>386</v>
      </c>
      <c r="H254" s="28">
        <f t="shared" si="30"/>
        <v>0</v>
      </c>
      <c r="I254" s="28">
        <f t="shared" si="31"/>
        <v>0</v>
      </c>
      <c r="J254" s="28">
        <f t="shared" si="32"/>
        <v>0</v>
      </c>
      <c r="K254" s="28">
        <f t="shared" si="33"/>
        <v>0</v>
      </c>
      <c r="L254" s="29">
        <f t="shared" si="34"/>
        <v>386</v>
      </c>
      <c r="M254" s="30">
        <f t="shared" si="35"/>
        <v>77.2</v>
      </c>
      <c r="N254" s="31"/>
      <c r="O254" s="32">
        <v>0</v>
      </c>
      <c r="P254" s="32">
        <v>0</v>
      </c>
      <c r="Q254" s="32">
        <v>0</v>
      </c>
      <c r="R254" s="32">
        <v>0</v>
      </c>
      <c r="S254" s="32">
        <v>0</v>
      </c>
      <c r="T254" s="32">
        <v>0</v>
      </c>
      <c r="U254" s="32">
        <v>0</v>
      </c>
      <c r="V254" s="32">
        <v>0</v>
      </c>
      <c r="W254" s="32">
        <v>0</v>
      </c>
      <c r="X254" s="32">
        <v>0</v>
      </c>
      <c r="Y254" s="32">
        <v>0</v>
      </c>
      <c r="Z254" s="32">
        <v>0</v>
      </c>
      <c r="AA254" s="32">
        <v>0</v>
      </c>
      <c r="AB254" s="32">
        <v>0</v>
      </c>
      <c r="AC254" s="32">
        <v>386</v>
      </c>
      <c r="AD254" s="32">
        <v>0</v>
      </c>
      <c r="AE254" s="32">
        <v>0</v>
      </c>
      <c r="AF254" s="32">
        <v>0</v>
      </c>
      <c r="AG254" s="32">
        <v>0</v>
      </c>
      <c r="AH254" s="32">
        <v>0</v>
      </c>
      <c r="AI254" s="32">
        <v>0</v>
      </c>
      <c r="AJ254" s="32">
        <v>0</v>
      </c>
      <c r="AK254" s="32">
        <v>0</v>
      </c>
      <c r="AL254" s="32">
        <v>0</v>
      </c>
      <c r="AM254" s="32">
        <v>0</v>
      </c>
      <c r="AN254" s="32">
        <v>0</v>
      </c>
      <c r="AO254" s="32">
        <v>0</v>
      </c>
      <c r="AP254" s="32">
        <v>0</v>
      </c>
      <c r="AQ254" s="32">
        <v>0</v>
      </c>
      <c r="AR254" s="32">
        <v>0</v>
      </c>
      <c r="AS254" s="32">
        <v>0</v>
      </c>
      <c r="AT254" s="32">
        <v>0</v>
      </c>
      <c r="AU254" s="32">
        <v>0</v>
      </c>
      <c r="AV254" s="32">
        <v>0</v>
      </c>
      <c r="AW254" s="32">
        <v>0</v>
      </c>
      <c r="AX254" s="32">
        <v>0</v>
      </c>
      <c r="AY254" s="32">
        <v>0</v>
      </c>
      <c r="AZ254" s="32">
        <v>0</v>
      </c>
      <c r="BA254" s="32">
        <v>0</v>
      </c>
      <c r="BB254" s="32">
        <v>0</v>
      </c>
      <c r="BC254" s="32">
        <v>0</v>
      </c>
      <c r="BD254" s="32">
        <v>0</v>
      </c>
      <c r="BE254" s="32">
        <v>0</v>
      </c>
      <c r="BF254" s="32">
        <v>0</v>
      </c>
      <c r="BG254" s="32">
        <v>0</v>
      </c>
      <c r="BH254" s="32">
        <v>0</v>
      </c>
      <c r="BI254" s="32">
        <v>0</v>
      </c>
      <c r="BJ254" s="32">
        <v>0</v>
      </c>
      <c r="BK254" s="32">
        <v>0</v>
      </c>
      <c r="BL254" s="32">
        <v>0</v>
      </c>
      <c r="BM254" s="32">
        <v>0</v>
      </c>
      <c r="BN254" s="32">
        <v>0</v>
      </c>
      <c r="BO254" s="32">
        <v>0</v>
      </c>
      <c r="BP254" s="32">
        <v>0</v>
      </c>
      <c r="BQ254" s="32">
        <v>0</v>
      </c>
      <c r="BR254" s="32">
        <v>0</v>
      </c>
      <c r="BS254" s="32">
        <v>0</v>
      </c>
      <c r="BT254" s="32">
        <v>0</v>
      </c>
      <c r="BU254" s="32">
        <v>0</v>
      </c>
      <c r="BV254" s="33">
        <v>0</v>
      </c>
    </row>
    <row r="255" spans="1:74" ht="14.25" customHeight="1" x14ac:dyDescent="0.25">
      <c r="A255" s="23">
        <f t="shared" si="27"/>
        <v>242</v>
      </c>
      <c r="B255" s="155" t="s">
        <v>512</v>
      </c>
      <c r="C255" s="35">
        <v>13310</v>
      </c>
      <c r="D255" s="154" t="s">
        <v>81</v>
      </c>
      <c r="E255" s="27">
        <f t="shared" si="28"/>
        <v>383</v>
      </c>
      <c r="F255" s="27" t="e">
        <f>VLOOKUP(E255,Tab!$A$2:$B$255,2,TRUE)</f>
        <v>#N/A</v>
      </c>
      <c r="G255" s="28">
        <f t="shared" si="29"/>
        <v>383</v>
      </c>
      <c r="H255" s="28">
        <f t="shared" si="30"/>
        <v>0</v>
      </c>
      <c r="I255" s="28">
        <f t="shared" si="31"/>
        <v>0</v>
      </c>
      <c r="J255" s="28">
        <f t="shared" si="32"/>
        <v>0</v>
      </c>
      <c r="K255" s="28">
        <f t="shared" si="33"/>
        <v>0</v>
      </c>
      <c r="L255" s="29">
        <f t="shared" si="34"/>
        <v>383</v>
      </c>
      <c r="M255" s="30">
        <f t="shared" si="35"/>
        <v>76.599999999999994</v>
      </c>
      <c r="N255" s="31"/>
      <c r="O255" s="32">
        <v>0</v>
      </c>
      <c r="P255" s="32">
        <v>0</v>
      </c>
      <c r="Q255" s="32">
        <v>0</v>
      </c>
      <c r="R255" s="32">
        <v>0</v>
      </c>
      <c r="S255" s="32">
        <v>0</v>
      </c>
      <c r="T255" s="32">
        <v>0</v>
      </c>
      <c r="U255" s="32">
        <v>0</v>
      </c>
      <c r="V255" s="32">
        <v>0</v>
      </c>
      <c r="W255" s="32">
        <v>0</v>
      </c>
      <c r="X255" s="32">
        <v>0</v>
      </c>
      <c r="Y255" s="32">
        <v>0</v>
      </c>
      <c r="Z255" s="32">
        <v>0</v>
      </c>
      <c r="AA255" s="32">
        <v>0</v>
      </c>
      <c r="AB255" s="32">
        <v>0</v>
      </c>
      <c r="AC255" s="32">
        <v>0</v>
      </c>
      <c r="AD255" s="32">
        <v>0</v>
      </c>
      <c r="AE255" s="32">
        <v>0</v>
      </c>
      <c r="AF255" s="32">
        <v>0</v>
      </c>
      <c r="AG255" s="32">
        <v>0</v>
      </c>
      <c r="AH255" s="32">
        <v>0</v>
      </c>
      <c r="AI255" s="32">
        <v>0</v>
      </c>
      <c r="AJ255" s="32">
        <v>0</v>
      </c>
      <c r="AK255" s="32">
        <v>0</v>
      </c>
      <c r="AL255" s="32">
        <v>0</v>
      </c>
      <c r="AM255" s="32">
        <v>0</v>
      </c>
      <c r="AN255" s="32">
        <v>0</v>
      </c>
      <c r="AO255" s="32">
        <v>0</v>
      </c>
      <c r="AP255" s="32">
        <v>0</v>
      </c>
      <c r="AQ255" s="32">
        <v>383</v>
      </c>
      <c r="AR255" s="32">
        <v>0</v>
      </c>
      <c r="AS255" s="32">
        <v>0</v>
      </c>
      <c r="AT255" s="32">
        <v>0</v>
      </c>
      <c r="AU255" s="32">
        <v>0</v>
      </c>
      <c r="AV255" s="32">
        <v>0</v>
      </c>
      <c r="AW255" s="32">
        <v>0</v>
      </c>
      <c r="AX255" s="32">
        <v>0</v>
      </c>
      <c r="AY255" s="32">
        <v>0</v>
      </c>
      <c r="AZ255" s="32">
        <v>0</v>
      </c>
      <c r="BA255" s="32">
        <v>0</v>
      </c>
      <c r="BB255" s="32">
        <v>0</v>
      </c>
      <c r="BC255" s="32">
        <v>0</v>
      </c>
      <c r="BD255" s="32">
        <v>0</v>
      </c>
      <c r="BE255" s="32">
        <v>0</v>
      </c>
      <c r="BF255" s="32">
        <v>0</v>
      </c>
      <c r="BG255" s="32">
        <v>0</v>
      </c>
      <c r="BH255" s="32">
        <v>0</v>
      </c>
      <c r="BI255" s="32">
        <v>0</v>
      </c>
      <c r="BJ255" s="32">
        <v>0</v>
      </c>
      <c r="BK255" s="32">
        <v>0</v>
      </c>
      <c r="BL255" s="32">
        <v>0</v>
      </c>
      <c r="BM255" s="32">
        <v>0</v>
      </c>
      <c r="BN255" s="32">
        <v>0</v>
      </c>
      <c r="BO255" s="32">
        <v>0</v>
      </c>
      <c r="BP255" s="32">
        <v>0</v>
      </c>
      <c r="BQ255" s="32">
        <v>0</v>
      </c>
      <c r="BR255" s="32">
        <v>0</v>
      </c>
      <c r="BS255" s="32">
        <v>0</v>
      </c>
      <c r="BT255" s="32">
        <v>0</v>
      </c>
      <c r="BU255" s="32">
        <v>0</v>
      </c>
      <c r="BV255" s="33">
        <v>0</v>
      </c>
    </row>
    <row r="256" spans="1:74" ht="14.25" customHeight="1" x14ac:dyDescent="0.25">
      <c r="A256" s="23">
        <f t="shared" si="27"/>
        <v>243</v>
      </c>
      <c r="B256" s="155" t="s">
        <v>537</v>
      </c>
      <c r="C256" s="35">
        <v>14880</v>
      </c>
      <c r="D256" s="154" t="s">
        <v>372</v>
      </c>
      <c r="E256" s="27">
        <f t="shared" si="28"/>
        <v>370</v>
      </c>
      <c r="F256" s="27" t="e">
        <f>VLOOKUP(E256,Tab!$A$2:$B$255,2,TRUE)</f>
        <v>#N/A</v>
      </c>
      <c r="G256" s="28">
        <f t="shared" si="29"/>
        <v>370</v>
      </c>
      <c r="H256" s="28">
        <f t="shared" si="30"/>
        <v>0</v>
      </c>
      <c r="I256" s="28">
        <f t="shared" si="31"/>
        <v>0</v>
      </c>
      <c r="J256" s="28">
        <f t="shared" si="32"/>
        <v>0</v>
      </c>
      <c r="K256" s="28">
        <f t="shared" si="33"/>
        <v>0</v>
      </c>
      <c r="L256" s="29">
        <f t="shared" si="34"/>
        <v>370</v>
      </c>
      <c r="M256" s="30">
        <f t="shared" si="35"/>
        <v>74</v>
      </c>
      <c r="N256" s="31"/>
      <c r="O256" s="32">
        <v>0</v>
      </c>
      <c r="P256" s="32">
        <v>0</v>
      </c>
      <c r="Q256" s="32">
        <v>0</v>
      </c>
      <c r="R256" s="32">
        <v>0</v>
      </c>
      <c r="S256" s="32">
        <v>0</v>
      </c>
      <c r="T256" s="32">
        <v>0</v>
      </c>
      <c r="U256" s="32">
        <v>0</v>
      </c>
      <c r="V256" s="32">
        <v>0</v>
      </c>
      <c r="W256" s="32">
        <v>0</v>
      </c>
      <c r="X256" s="32">
        <v>0</v>
      </c>
      <c r="Y256" s="32">
        <v>0</v>
      </c>
      <c r="Z256" s="32">
        <v>0</v>
      </c>
      <c r="AA256" s="32">
        <v>0</v>
      </c>
      <c r="AB256" s="32">
        <v>0</v>
      </c>
      <c r="AC256" s="32">
        <v>0</v>
      </c>
      <c r="AD256" s="32">
        <v>0</v>
      </c>
      <c r="AE256" s="32">
        <v>0</v>
      </c>
      <c r="AF256" s="32">
        <v>0</v>
      </c>
      <c r="AG256" s="32">
        <v>0</v>
      </c>
      <c r="AH256" s="32">
        <v>0</v>
      </c>
      <c r="AI256" s="32">
        <v>0</v>
      </c>
      <c r="AJ256" s="32">
        <v>0</v>
      </c>
      <c r="AK256" s="32">
        <v>0</v>
      </c>
      <c r="AL256" s="32">
        <v>0</v>
      </c>
      <c r="AM256" s="32">
        <v>0</v>
      </c>
      <c r="AN256" s="32">
        <v>0</v>
      </c>
      <c r="AO256" s="32">
        <v>0</v>
      </c>
      <c r="AP256" s="32">
        <v>0</v>
      </c>
      <c r="AQ256" s="32">
        <v>0</v>
      </c>
      <c r="AR256" s="32">
        <v>0</v>
      </c>
      <c r="AS256" s="32">
        <v>0</v>
      </c>
      <c r="AT256" s="32">
        <v>0</v>
      </c>
      <c r="AU256" s="32">
        <v>0</v>
      </c>
      <c r="AV256" s="32">
        <v>0</v>
      </c>
      <c r="AW256" s="32">
        <v>0</v>
      </c>
      <c r="AX256" s="32">
        <v>0</v>
      </c>
      <c r="AY256" s="32">
        <v>0</v>
      </c>
      <c r="AZ256" s="32">
        <v>0</v>
      </c>
      <c r="BA256" s="32">
        <v>0</v>
      </c>
      <c r="BB256" s="32">
        <v>370</v>
      </c>
      <c r="BC256" s="32">
        <v>0</v>
      </c>
      <c r="BD256" s="32">
        <v>0</v>
      </c>
      <c r="BE256" s="32">
        <v>0</v>
      </c>
      <c r="BF256" s="32">
        <v>0</v>
      </c>
      <c r="BG256" s="32">
        <v>0</v>
      </c>
      <c r="BH256" s="32">
        <v>0</v>
      </c>
      <c r="BI256" s="32">
        <v>0</v>
      </c>
      <c r="BJ256" s="32">
        <v>0</v>
      </c>
      <c r="BK256" s="32">
        <v>0</v>
      </c>
      <c r="BL256" s="32">
        <v>0</v>
      </c>
      <c r="BM256" s="32">
        <v>0</v>
      </c>
      <c r="BN256" s="32">
        <v>0</v>
      </c>
      <c r="BO256" s="32">
        <v>0</v>
      </c>
      <c r="BP256" s="32">
        <v>0</v>
      </c>
      <c r="BQ256" s="32">
        <v>0</v>
      </c>
      <c r="BR256" s="32">
        <v>0</v>
      </c>
      <c r="BS256" s="32">
        <v>0</v>
      </c>
      <c r="BT256" s="32">
        <v>0</v>
      </c>
      <c r="BU256" s="32">
        <v>0</v>
      </c>
      <c r="BV256" s="33">
        <v>0</v>
      </c>
    </row>
    <row r="257" spans="1:74" ht="14.25" customHeight="1" x14ac:dyDescent="0.25">
      <c r="A257" s="23">
        <f t="shared" si="27"/>
        <v>244</v>
      </c>
      <c r="B257" s="43" t="s">
        <v>385</v>
      </c>
      <c r="C257" s="35">
        <v>13009</v>
      </c>
      <c r="D257" s="40" t="s">
        <v>175</v>
      </c>
      <c r="E257" s="27">
        <f t="shared" si="28"/>
        <v>364</v>
      </c>
      <c r="F257" s="27" t="e">
        <f>VLOOKUP(E257,Tab!$A$2:$B$255,2,TRUE)</f>
        <v>#N/A</v>
      </c>
      <c r="G257" s="28">
        <f t="shared" si="29"/>
        <v>364</v>
      </c>
      <c r="H257" s="28">
        <f t="shared" si="30"/>
        <v>0</v>
      </c>
      <c r="I257" s="28">
        <f t="shared" si="31"/>
        <v>0</v>
      </c>
      <c r="J257" s="28">
        <f t="shared" si="32"/>
        <v>0</v>
      </c>
      <c r="K257" s="28">
        <f t="shared" si="33"/>
        <v>0</v>
      </c>
      <c r="L257" s="29">
        <f t="shared" si="34"/>
        <v>364</v>
      </c>
      <c r="M257" s="30">
        <f t="shared" si="35"/>
        <v>72.8</v>
      </c>
      <c r="N257" s="31"/>
      <c r="O257" s="32">
        <v>0</v>
      </c>
      <c r="P257" s="32">
        <v>364</v>
      </c>
      <c r="Q257" s="32">
        <v>0</v>
      </c>
      <c r="R257" s="32">
        <v>0</v>
      </c>
      <c r="S257" s="32">
        <v>0</v>
      </c>
      <c r="T257" s="32">
        <v>0</v>
      </c>
      <c r="U257" s="32">
        <v>0</v>
      </c>
      <c r="V257" s="32">
        <v>0</v>
      </c>
      <c r="W257" s="32">
        <v>0</v>
      </c>
      <c r="X257" s="32">
        <v>0</v>
      </c>
      <c r="Y257" s="32">
        <v>0</v>
      </c>
      <c r="Z257" s="32">
        <v>0</v>
      </c>
      <c r="AA257" s="32">
        <v>0</v>
      </c>
      <c r="AB257" s="32">
        <v>0</v>
      </c>
      <c r="AC257" s="32">
        <v>0</v>
      </c>
      <c r="AD257" s="32">
        <v>0</v>
      </c>
      <c r="AE257" s="32">
        <v>0</v>
      </c>
      <c r="AF257" s="32">
        <v>0</v>
      </c>
      <c r="AG257" s="32">
        <v>0</v>
      </c>
      <c r="AH257" s="32">
        <v>0</v>
      </c>
      <c r="AI257" s="32">
        <v>0</v>
      </c>
      <c r="AJ257" s="32">
        <v>0</v>
      </c>
      <c r="AK257" s="32">
        <v>0</v>
      </c>
      <c r="AL257" s="32">
        <v>0</v>
      </c>
      <c r="AM257" s="32">
        <v>0</v>
      </c>
      <c r="AN257" s="32">
        <v>0</v>
      </c>
      <c r="AO257" s="32">
        <v>0</v>
      </c>
      <c r="AP257" s="32">
        <v>0</v>
      </c>
      <c r="AQ257" s="32">
        <v>0</v>
      </c>
      <c r="AR257" s="32">
        <v>0</v>
      </c>
      <c r="AS257" s="32">
        <v>0</v>
      </c>
      <c r="AT257" s="32">
        <v>0</v>
      </c>
      <c r="AU257" s="32">
        <v>0</v>
      </c>
      <c r="AV257" s="32">
        <v>0</v>
      </c>
      <c r="AW257" s="32">
        <v>0</v>
      </c>
      <c r="AX257" s="32">
        <v>0</v>
      </c>
      <c r="AY257" s="32">
        <v>0</v>
      </c>
      <c r="AZ257" s="32">
        <v>0</v>
      </c>
      <c r="BA257" s="32">
        <v>0</v>
      </c>
      <c r="BB257" s="32">
        <v>0</v>
      </c>
      <c r="BC257" s="32">
        <v>0</v>
      </c>
      <c r="BD257" s="32">
        <v>0</v>
      </c>
      <c r="BE257" s="32">
        <v>0</v>
      </c>
      <c r="BF257" s="32">
        <v>0</v>
      </c>
      <c r="BG257" s="32">
        <v>0</v>
      </c>
      <c r="BH257" s="32">
        <v>0</v>
      </c>
      <c r="BI257" s="32">
        <v>0</v>
      </c>
      <c r="BJ257" s="32">
        <v>0</v>
      </c>
      <c r="BK257" s="32">
        <v>0</v>
      </c>
      <c r="BL257" s="32">
        <v>0</v>
      </c>
      <c r="BM257" s="32">
        <v>0</v>
      </c>
      <c r="BN257" s="32">
        <v>0</v>
      </c>
      <c r="BO257" s="32">
        <v>0</v>
      </c>
      <c r="BP257" s="32">
        <v>0</v>
      </c>
      <c r="BQ257" s="32">
        <v>0</v>
      </c>
      <c r="BR257" s="32">
        <v>0</v>
      </c>
      <c r="BS257" s="32">
        <v>0</v>
      </c>
      <c r="BT257" s="32">
        <v>0</v>
      </c>
      <c r="BU257" s="32">
        <v>0</v>
      </c>
      <c r="BV257" s="33">
        <v>0</v>
      </c>
    </row>
    <row r="258" spans="1:74" ht="14.25" customHeight="1" x14ac:dyDescent="0.25">
      <c r="A258" s="23">
        <f t="shared" si="27"/>
        <v>245</v>
      </c>
      <c r="B258" s="43" t="s">
        <v>176</v>
      </c>
      <c r="C258" s="35">
        <v>1570</v>
      </c>
      <c r="D258" s="40" t="s">
        <v>44</v>
      </c>
      <c r="E258" s="27">
        <f t="shared" si="28"/>
        <v>362</v>
      </c>
      <c r="F258" s="27" t="e">
        <f>VLOOKUP(E258,Tab!$A$2:$B$255,2,TRUE)</f>
        <v>#N/A</v>
      </c>
      <c r="G258" s="28">
        <f t="shared" si="29"/>
        <v>362</v>
      </c>
      <c r="H258" s="28">
        <f t="shared" si="30"/>
        <v>0</v>
      </c>
      <c r="I258" s="28">
        <f t="shared" si="31"/>
        <v>0</v>
      </c>
      <c r="J258" s="28">
        <f t="shared" si="32"/>
        <v>0</v>
      </c>
      <c r="K258" s="28">
        <f t="shared" si="33"/>
        <v>0</v>
      </c>
      <c r="L258" s="29">
        <f t="shared" si="34"/>
        <v>362</v>
      </c>
      <c r="M258" s="30">
        <f t="shared" si="35"/>
        <v>72.400000000000006</v>
      </c>
      <c r="N258" s="31"/>
      <c r="O258" s="32">
        <v>0</v>
      </c>
      <c r="P258" s="32">
        <v>0</v>
      </c>
      <c r="Q258" s="32">
        <v>0</v>
      </c>
      <c r="R258" s="32">
        <v>0</v>
      </c>
      <c r="S258" s="32">
        <v>0</v>
      </c>
      <c r="T258" s="32">
        <v>0</v>
      </c>
      <c r="U258" s="32">
        <v>0</v>
      </c>
      <c r="V258" s="32">
        <v>0</v>
      </c>
      <c r="W258" s="32">
        <v>0</v>
      </c>
      <c r="X258" s="32">
        <v>0</v>
      </c>
      <c r="Y258" s="32">
        <v>0</v>
      </c>
      <c r="Z258" s="32">
        <v>0</v>
      </c>
      <c r="AA258" s="32">
        <v>0</v>
      </c>
      <c r="AB258" s="32">
        <v>0</v>
      </c>
      <c r="AC258" s="32">
        <v>0</v>
      </c>
      <c r="AD258" s="32">
        <v>0</v>
      </c>
      <c r="AE258" s="32">
        <v>0</v>
      </c>
      <c r="AF258" s="32">
        <v>0</v>
      </c>
      <c r="AG258" s="32">
        <v>0</v>
      </c>
      <c r="AH258" s="32">
        <v>0</v>
      </c>
      <c r="AI258" s="32">
        <v>0</v>
      </c>
      <c r="AJ258" s="32">
        <v>0</v>
      </c>
      <c r="AK258" s="32">
        <v>0</v>
      </c>
      <c r="AL258" s="32">
        <v>0</v>
      </c>
      <c r="AM258" s="32">
        <v>0</v>
      </c>
      <c r="AN258" s="32">
        <v>0</v>
      </c>
      <c r="AO258" s="32">
        <v>0</v>
      </c>
      <c r="AP258" s="32">
        <v>0</v>
      </c>
      <c r="AQ258" s="32">
        <v>0</v>
      </c>
      <c r="AR258" s="32">
        <v>0</v>
      </c>
      <c r="AS258" s="32">
        <v>0</v>
      </c>
      <c r="AT258" s="32">
        <v>0</v>
      </c>
      <c r="AU258" s="32">
        <v>362</v>
      </c>
      <c r="AV258" s="32">
        <v>0</v>
      </c>
      <c r="AW258" s="32">
        <v>0</v>
      </c>
      <c r="AX258" s="32">
        <v>0</v>
      </c>
      <c r="AY258" s="32">
        <v>0</v>
      </c>
      <c r="AZ258" s="32">
        <v>0</v>
      </c>
      <c r="BA258" s="32">
        <v>0</v>
      </c>
      <c r="BB258" s="32">
        <v>0</v>
      </c>
      <c r="BC258" s="32">
        <v>0</v>
      </c>
      <c r="BD258" s="32">
        <v>0</v>
      </c>
      <c r="BE258" s="32">
        <v>0</v>
      </c>
      <c r="BF258" s="32">
        <v>0</v>
      </c>
      <c r="BG258" s="32">
        <v>0</v>
      </c>
      <c r="BH258" s="32">
        <v>0</v>
      </c>
      <c r="BI258" s="32">
        <v>0</v>
      </c>
      <c r="BJ258" s="32">
        <v>0</v>
      </c>
      <c r="BK258" s="32">
        <v>0</v>
      </c>
      <c r="BL258" s="32">
        <v>0</v>
      </c>
      <c r="BM258" s="32">
        <v>0</v>
      </c>
      <c r="BN258" s="32">
        <v>0</v>
      </c>
      <c r="BO258" s="32">
        <v>0</v>
      </c>
      <c r="BP258" s="32">
        <v>0</v>
      </c>
      <c r="BQ258" s="32">
        <v>0</v>
      </c>
      <c r="BR258" s="32">
        <v>0</v>
      </c>
      <c r="BS258" s="32">
        <v>0</v>
      </c>
      <c r="BT258" s="32">
        <v>0</v>
      </c>
      <c r="BU258" s="32">
        <v>0</v>
      </c>
      <c r="BV258" s="33">
        <v>0</v>
      </c>
    </row>
    <row r="259" spans="1:74" ht="14.25" customHeight="1" x14ac:dyDescent="0.25">
      <c r="A259" s="23">
        <f t="shared" si="27"/>
        <v>246</v>
      </c>
      <c r="B259" s="155" t="s">
        <v>538</v>
      </c>
      <c r="C259" s="35">
        <v>14879</v>
      </c>
      <c r="D259" s="154" t="s">
        <v>372</v>
      </c>
      <c r="E259" s="27">
        <f t="shared" si="28"/>
        <v>360</v>
      </c>
      <c r="F259" s="27" t="e">
        <f>VLOOKUP(E259,Tab!$A$2:$B$255,2,TRUE)</f>
        <v>#N/A</v>
      </c>
      <c r="G259" s="28">
        <f t="shared" si="29"/>
        <v>360</v>
      </c>
      <c r="H259" s="28">
        <f t="shared" si="30"/>
        <v>0</v>
      </c>
      <c r="I259" s="28">
        <f t="shared" si="31"/>
        <v>0</v>
      </c>
      <c r="J259" s="28">
        <f t="shared" si="32"/>
        <v>0</v>
      </c>
      <c r="K259" s="28">
        <f t="shared" si="33"/>
        <v>0</v>
      </c>
      <c r="L259" s="29">
        <f t="shared" si="34"/>
        <v>360</v>
      </c>
      <c r="M259" s="30">
        <f t="shared" si="35"/>
        <v>72</v>
      </c>
      <c r="N259" s="31"/>
      <c r="O259" s="32">
        <v>0</v>
      </c>
      <c r="P259" s="32">
        <v>0</v>
      </c>
      <c r="Q259" s="32">
        <v>0</v>
      </c>
      <c r="R259" s="32">
        <v>0</v>
      </c>
      <c r="S259" s="32">
        <v>0</v>
      </c>
      <c r="T259" s="32">
        <v>0</v>
      </c>
      <c r="U259" s="32">
        <v>0</v>
      </c>
      <c r="V259" s="32">
        <v>0</v>
      </c>
      <c r="W259" s="32">
        <v>0</v>
      </c>
      <c r="X259" s="32">
        <v>0</v>
      </c>
      <c r="Y259" s="32">
        <v>0</v>
      </c>
      <c r="Z259" s="32">
        <v>0</v>
      </c>
      <c r="AA259" s="32">
        <v>0</v>
      </c>
      <c r="AB259" s="32">
        <v>0</v>
      </c>
      <c r="AC259" s="32">
        <v>0</v>
      </c>
      <c r="AD259" s="32">
        <v>0</v>
      </c>
      <c r="AE259" s="32">
        <v>0</v>
      </c>
      <c r="AF259" s="32">
        <v>0</v>
      </c>
      <c r="AG259" s="32">
        <v>0</v>
      </c>
      <c r="AH259" s="32">
        <v>0</v>
      </c>
      <c r="AI259" s="32">
        <v>0</v>
      </c>
      <c r="AJ259" s="32">
        <v>0</v>
      </c>
      <c r="AK259" s="32">
        <v>0</v>
      </c>
      <c r="AL259" s="32">
        <v>0</v>
      </c>
      <c r="AM259" s="32">
        <v>0</v>
      </c>
      <c r="AN259" s="32">
        <v>0</v>
      </c>
      <c r="AO259" s="32">
        <v>0</v>
      </c>
      <c r="AP259" s="32">
        <v>0</v>
      </c>
      <c r="AQ259" s="32">
        <v>0</v>
      </c>
      <c r="AR259" s="32">
        <v>0</v>
      </c>
      <c r="AS259" s="32">
        <v>0</v>
      </c>
      <c r="AT259" s="32">
        <v>0</v>
      </c>
      <c r="AU259" s="32">
        <v>0</v>
      </c>
      <c r="AV259" s="32">
        <v>0</v>
      </c>
      <c r="AW259" s="32">
        <v>0</v>
      </c>
      <c r="AX259" s="32">
        <v>0</v>
      </c>
      <c r="AY259" s="32">
        <v>0</v>
      </c>
      <c r="AZ259" s="32">
        <v>0</v>
      </c>
      <c r="BA259" s="32">
        <v>0</v>
      </c>
      <c r="BB259" s="32">
        <v>360</v>
      </c>
      <c r="BC259" s="32">
        <v>0</v>
      </c>
      <c r="BD259" s="32">
        <v>0</v>
      </c>
      <c r="BE259" s="32">
        <v>0</v>
      </c>
      <c r="BF259" s="32">
        <v>0</v>
      </c>
      <c r="BG259" s="32">
        <v>0</v>
      </c>
      <c r="BH259" s="32">
        <v>0</v>
      </c>
      <c r="BI259" s="32">
        <v>0</v>
      </c>
      <c r="BJ259" s="32">
        <v>0</v>
      </c>
      <c r="BK259" s="32">
        <v>0</v>
      </c>
      <c r="BL259" s="32">
        <v>0</v>
      </c>
      <c r="BM259" s="32">
        <v>0</v>
      </c>
      <c r="BN259" s="32">
        <v>0</v>
      </c>
      <c r="BO259" s="32">
        <v>0</v>
      </c>
      <c r="BP259" s="32">
        <v>0</v>
      </c>
      <c r="BQ259" s="32">
        <v>0</v>
      </c>
      <c r="BR259" s="32">
        <v>0</v>
      </c>
      <c r="BS259" s="32">
        <v>0</v>
      </c>
      <c r="BT259" s="32">
        <v>0</v>
      </c>
      <c r="BU259" s="32">
        <v>0</v>
      </c>
      <c r="BV259" s="33">
        <v>0</v>
      </c>
    </row>
    <row r="260" spans="1:74" ht="14.25" customHeight="1" x14ac:dyDescent="0.25">
      <c r="A260" s="23">
        <f t="shared" si="27"/>
        <v>247</v>
      </c>
      <c r="B260" s="155" t="s">
        <v>539</v>
      </c>
      <c r="C260" s="35">
        <v>14919</v>
      </c>
      <c r="D260" s="154" t="s">
        <v>372</v>
      </c>
      <c r="E260" s="27">
        <f t="shared" si="28"/>
        <v>337</v>
      </c>
      <c r="F260" s="27" t="e">
        <f>VLOOKUP(E260,Tab!$A$2:$B$255,2,TRUE)</f>
        <v>#N/A</v>
      </c>
      <c r="G260" s="28">
        <f t="shared" si="29"/>
        <v>337</v>
      </c>
      <c r="H260" s="28">
        <f t="shared" si="30"/>
        <v>0</v>
      </c>
      <c r="I260" s="28">
        <f t="shared" si="31"/>
        <v>0</v>
      </c>
      <c r="J260" s="28">
        <f t="shared" si="32"/>
        <v>0</v>
      </c>
      <c r="K260" s="28">
        <f t="shared" si="33"/>
        <v>0</v>
      </c>
      <c r="L260" s="29">
        <f t="shared" si="34"/>
        <v>337</v>
      </c>
      <c r="M260" s="30">
        <f t="shared" si="35"/>
        <v>67.400000000000006</v>
      </c>
      <c r="N260" s="31"/>
      <c r="O260" s="32">
        <v>0</v>
      </c>
      <c r="P260" s="32">
        <v>0</v>
      </c>
      <c r="Q260" s="32">
        <v>0</v>
      </c>
      <c r="R260" s="32">
        <v>0</v>
      </c>
      <c r="S260" s="32">
        <v>0</v>
      </c>
      <c r="T260" s="32">
        <v>0</v>
      </c>
      <c r="U260" s="32">
        <v>0</v>
      </c>
      <c r="V260" s="32">
        <v>0</v>
      </c>
      <c r="W260" s="32">
        <v>0</v>
      </c>
      <c r="X260" s="32">
        <v>0</v>
      </c>
      <c r="Y260" s="32">
        <v>0</v>
      </c>
      <c r="Z260" s="32">
        <v>0</v>
      </c>
      <c r="AA260" s="32">
        <v>0</v>
      </c>
      <c r="AB260" s="32">
        <v>0</v>
      </c>
      <c r="AC260" s="32">
        <v>0</v>
      </c>
      <c r="AD260" s="32">
        <v>0</v>
      </c>
      <c r="AE260" s="32">
        <v>0</v>
      </c>
      <c r="AF260" s="32">
        <v>0</v>
      </c>
      <c r="AG260" s="32">
        <v>0</v>
      </c>
      <c r="AH260" s="32">
        <v>0</v>
      </c>
      <c r="AI260" s="32">
        <v>0</v>
      </c>
      <c r="AJ260" s="32">
        <v>0</v>
      </c>
      <c r="AK260" s="32">
        <v>0</v>
      </c>
      <c r="AL260" s="32">
        <v>0</v>
      </c>
      <c r="AM260" s="32">
        <v>0</v>
      </c>
      <c r="AN260" s="32">
        <v>0</v>
      </c>
      <c r="AO260" s="32">
        <v>0</v>
      </c>
      <c r="AP260" s="32">
        <v>0</v>
      </c>
      <c r="AQ260" s="32">
        <v>0</v>
      </c>
      <c r="AR260" s="32">
        <v>0</v>
      </c>
      <c r="AS260" s="32">
        <v>0</v>
      </c>
      <c r="AT260" s="32">
        <v>0</v>
      </c>
      <c r="AU260" s="32">
        <v>0</v>
      </c>
      <c r="AV260" s="32">
        <v>0</v>
      </c>
      <c r="AW260" s="32">
        <v>0</v>
      </c>
      <c r="AX260" s="32">
        <v>0</v>
      </c>
      <c r="AY260" s="32">
        <v>0</v>
      </c>
      <c r="AZ260" s="32">
        <v>0</v>
      </c>
      <c r="BA260" s="32">
        <v>0</v>
      </c>
      <c r="BB260" s="32">
        <v>337</v>
      </c>
      <c r="BC260" s="32">
        <v>0</v>
      </c>
      <c r="BD260" s="32">
        <v>0</v>
      </c>
      <c r="BE260" s="32">
        <v>0</v>
      </c>
      <c r="BF260" s="32">
        <v>0</v>
      </c>
      <c r="BG260" s="32">
        <v>0</v>
      </c>
      <c r="BH260" s="32">
        <v>0</v>
      </c>
      <c r="BI260" s="32">
        <v>0</v>
      </c>
      <c r="BJ260" s="32">
        <v>0</v>
      </c>
      <c r="BK260" s="32">
        <v>0</v>
      </c>
      <c r="BL260" s="32">
        <v>0</v>
      </c>
      <c r="BM260" s="32">
        <v>0</v>
      </c>
      <c r="BN260" s="32">
        <v>0</v>
      </c>
      <c r="BO260" s="32">
        <v>0</v>
      </c>
      <c r="BP260" s="32">
        <v>0</v>
      </c>
      <c r="BQ260" s="32">
        <v>0</v>
      </c>
      <c r="BR260" s="32">
        <v>0</v>
      </c>
      <c r="BS260" s="32">
        <v>0</v>
      </c>
      <c r="BT260" s="32">
        <v>0</v>
      </c>
      <c r="BU260" s="32">
        <v>0</v>
      </c>
      <c r="BV260" s="33">
        <v>0</v>
      </c>
    </row>
    <row r="261" spans="1:74" ht="14.25" customHeight="1" x14ac:dyDescent="0.25">
      <c r="A261" s="23">
        <f t="shared" si="27"/>
        <v>248</v>
      </c>
      <c r="B261" s="155" t="s">
        <v>540</v>
      </c>
      <c r="C261" s="35">
        <v>2615</v>
      </c>
      <c r="D261" s="154" t="s">
        <v>97</v>
      </c>
      <c r="E261" s="27">
        <f t="shared" si="28"/>
        <v>331</v>
      </c>
      <c r="F261" s="27" t="e">
        <f>VLOOKUP(E261,Tab!$A$2:$B$255,2,TRUE)</f>
        <v>#N/A</v>
      </c>
      <c r="G261" s="28">
        <f t="shared" si="29"/>
        <v>331</v>
      </c>
      <c r="H261" s="28">
        <f t="shared" si="30"/>
        <v>0</v>
      </c>
      <c r="I261" s="28">
        <f t="shared" si="31"/>
        <v>0</v>
      </c>
      <c r="J261" s="28">
        <f t="shared" si="32"/>
        <v>0</v>
      </c>
      <c r="K261" s="28">
        <f t="shared" si="33"/>
        <v>0</v>
      </c>
      <c r="L261" s="29">
        <f t="shared" si="34"/>
        <v>331</v>
      </c>
      <c r="M261" s="30">
        <f t="shared" si="35"/>
        <v>66.2</v>
      </c>
      <c r="N261" s="31"/>
      <c r="O261" s="32">
        <v>0</v>
      </c>
      <c r="P261" s="32">
        <v>0</v>
      </c>
      <c r="Q261" s="32">
        <v>0</v>
      </c>
      <c r="R261" s="32">
        <v>0</v>
      </c>
      <c r="S261" s="32">
        <v>0</v>
      </c>
      <c r="T261" s="32">
        <v>0</v>
      </c>
      <c r="U261" s="32">
        <v>0</v>
      </c>
      <c r="V261" s="32">
        <v>0</v>
      </c>
      <c r="W261" s="32">
        <v>0</v>
      </c>
      <c r="X261" s="32">
        <v>0</v>
      </c>
      <c r="Y261" s="32">
        <v>0</v>
      </c>
      <c r="Z261" s="32">
        <v>0</v>
      </c>
      <c r="AA261" s="32">
        <v>0</v>
      </c>
      <c r="AB261" s="32">
        <v>0</v>
      </c>
      <c r="AC261" s="32">
        <v>0</v>
      </c>
      <c r="AD261" s="32">
        <v>0</v>
      </c>
      <c r="AE261" s="32">
        <v>0</v>
      </c>
      <c r="AF261" s="32">
        <v>0</v>
      </c>
      <c r="AG261" s="32">
        <v>0</v>
      </c>
      <c r="AH261" s="32">
        <v>0</v>
      </c>
      <c r="AI261" s="32">
        <v>0</v>
      </c>
      <c r="AJ261" s="32">
        <v>0</v>
      </c>
      <c r="AK261" s="32">
        <v>0</v>
      </c>
      <c r="AL261" s="32">
        <v>0</v>
      </c>
      <c r="AM261" s="32">
        <v>0</v>
      </c>
      <c r="AN261" s="32">
        <v>0</v>
      </c>
      <c r="AO261" s="32">
        <v>0</v>
      </c>
      <c r="AP261" s="32">
        <v>0</v>
      </c>
      <c r="AQ261" s="32">
        <v>0</v>
      </c>
      <c r="AR261" s="32">
        <v>0</v>
      </c>
      <c r="AS261" s="32">
        <v>0</v>
      </c>
      <c r="AT261" s="32">
        <v>0</v>
      </c>
      <c r="AU261" s="32">
        <v>0</v>
      </c>
      <c r="AV261" s="32">
        <v>0</v>
      </c>
      <c r="AW261" s="32">
        <v>0</v>
      </c>
      <c r="AX261" s="32">
        <v>0</v>
      </c>
      <c r="AY261" s="32">
        <v>0</v>
      </c>
      <c r="AZ261" s="32">
        <v>0</v>
      </c>
      <c r="BA261" s="32">
        <v>0</v>
      </c>
      <c r="BB261" s="32">
        <v>331</v>
      </c>
      <c r="BC261" s="32">
        <v>0</v>
      </c>
      <c r="BD261" s="32">
        <v>0</v>
      </c>
      <c r="BE261" s="32">
        <v>0</v>
      </c>
      <c r="BF261" s="32">
        <v>0</v>
      </c>
      <c r="BG261" s="32">
        <v>0</v>
      </c>
      <c r="BH261" s="32">
        <v>0</v>
      </c>
      <c r="BI261" s="32">
        <v>0</v>
      </c>
      <c r="BJ261" s="32">
        <v>0</v>
      </c>
      <c r="BK261" s="32">
        <v>0</v>
      </c>
      <c r="BL261" s="32">
        <v>0</v>
      </c>
      <c r="BM261" s="32">
        <v>0</v>
      </c>
      <c r="BN261" s="32">
        <v>0</v>
      </c>
      <c r="BO261" s="32">
        <v>0</v>
      </c>
      <c r="BP261" s="32">
        <v>0</v>
      </c>
      <c r="BQ261" s="32">
        <v>0</v>
      </c>
      <c r="BR261" s="32">
        <v>0</v>
      </c>
      <c r="BS261" s="32">
        <v>0</v>
      </c>
      <c r="BT261" s="32">
        <v>0</v>
      </c>
      <c r="BU261" s="32">
        <v>0</v>
      </c>
      <c r="BV261" s="33">
        <v>0</v>
      </c>
    </row>
    <row r="262" spans="1:74" ht="14.25" customHeight="1" x14ac:dyDescent="0.25">
      <c r="A262" s="23">
        <f t="shared" si="27"/>
        <v>249</v>
      </c>
      <c r="B262" s="41" t="s">
        <v>382</v>
      </c>
      <c r="C262" s="35">
        <v>11356</v>
      </c>
      <c r="D262" s="42" t="s">
        <v>178</v>
      </c>
      <c r="E262" s="27">
        <f t="shared" si="28"/>
        <v>313</v>
      </c>
      <c r="F262" s="27" t="e">
        <f>VLOOKUP(E262,Tab!$A$2:$B$255,2,TRUE)</f>
        <v>#N/A</v>
      </c>
      <c r="G262" s="28">
        <f t="shared" si="29"/>
        <v>313</v>
      </c>
      <c r="H262" s="28">
        <f t="shared" si="30"/>
        <v>0</v>
      </c>
      <c r="I262" s="28">
        <f t="shared" si="31"/>
        <v>0</v>
      </c>
      <c r="J262" s="28">
        <f t="shared" si="32"/>
        <v>0</v>
      </c>
      <c r="K262" s="28">
        <f t="shared" si="33"/>
        <v>0</v>
      </c>
      <c r="L262" s="29">
        <f t="shared" si="34"/>
        <v>313</v>
      </c>
      <c r="M262" s="30">
        <f t="shared" si="35"/>
        <v>62.6</v>
      </c>
      <c r="N262" s="31"/>
      <c r="O262" s="32">
        <v>0</v>
      </c>
      <c r="P262" s="32">
        <v>0</v>
      </c>
      <c r="Q262" s="32">
        <v>0</v>
      </c>
      <c r="R262" s="32">
        <v>0</v>
      </c>
      <c r="S262" s="32">
        <v>0</v>
      </c>
      <c r="T262" s="32">
        <v>0</v>
      </c>
      <c r="U262" s="32">
        <v>313</v>
      </c>
      <c r="V262" s="32">
        <v>0</v>
      </c>
      <c r="W262" s="32">
        <v>0</v>
      </c>
      <c r="X262" s="32">
        <v>0</v>
      </c>
      <c r="Y262" s="32">
        <v>0</v>
      </c>
      <c r="Z262" s="32">
        <v>0</v>
      </c>
      <c r="AA262" s="32">
        <v>0</v>
      </c>
      <c r="AB262" s="32">
        <v>0</v>
      </c>
      <c r="AC262" s="32">
        <v>0</v>
      </c>
      <c r="AD262" s="32">
        <v>0</v>
      </c>
      <c r="AE262" s="32">
        <v>0</v>
      </c>
      <c r="AF262" s="32">
        <v>0</v>
      </c>
      <c r="AG262" s="32">
        <v>0</v>
      </c>
      <c r="AH262" s="32">
        <v>0</v>
      </c>
      <c r="AI262" s="32">
        <v>0</v>
      </c>
      <c r="AJ262" s="32">
        <v>0</v>
      </c>
      <c r="AK262" s="32">
        <v>0</v>
      </c>
      <c r="AL262" s="32">
        <v>0</v>
      </c>
      <c r="AM262" s="32">
        <v>0</v>
      </c>
      <c r="AN262" s="32">
        <v>0</v>
      </c>
      <c r="AO262" s="32">
        <v>0</v>
      </c>
      <c r="AP262" s="32">
        <v>0</v>
      </c>
      <c r="AQ262" s="32">
        <v>0</v>
      </c>
      <c r="AR262" s="32">
        <v>0</v>
      </c>
      <c r="AS262" s="32">
        <v>0</v>
      </c>
      <c r="AT262" s="32">
        <v>0</v>
      </c>
      <c r="AU262" s="32">
        <v>0</v>
      </c>
      <c r="AV262" s="32">
        <v>0</v>
      </c>
      <c r="AW262" s="32">
        <v>0</v>
      </c>
      <c r="AX262" s="32">
        <v>0</v>
      </c>
      <c r="AY262" s="32">
        <v>0</v>
      </c>
      <c r="AZ262" s="32">
        <v>0</v>
      </c>
      <c r="BA262" s="32">
        <v>0</v>
      </c>
      <c r="BB262" s="32">
        <v>0</v>
      </c>
      <c r="BC262" s="32">
        <v>0</v>
      </c>
      <c r="BD262" s="32">
        <v>0</v>
      </c>
      <c r="BE262" s="32">
        <v>0</v>
      </c>
      <c r="BF262" s="32">
        <v>0</v>
      </c>
      <c r="BG262" s="32">
        <v>0</v>
      </c>
      <c r="BH262" s="32">
        <v>0</v>
      </c>
      <c r="BI262" s="32">
        <v>0</v>
      </c>
      <c r="BJ262" s="32">
        <v>0</v>
      </c>
      <c r="BK262" s="32">
        <v>0</v>
      </c>
      <c r="BL262" s="32">
        <v>0</v>
      </c>
      <c r="BM262" s="32">
        <v>0</v>
      </c>
      <c r="BN262" s="32">
        <v>0</v>
      </c>
      <c r="BO262" s="32">
        <v>0</v>
      </c>
      <c r="BP262" s="32">
        <v>0</v>
      </c>
      <c r="BQ262" s="32">
        <v>0</v>
      </c>
      <c r="BR262" s="32">
        <v>0</v>
      </c>
      <c r="BS262" s="32">
        <v>0</v>
      </c>
      <c r="BT262" s="32">
        <v>0</v>
      </c>
      <c r="BU262" s="32">
        <v>0</v>
      </c>
      <c r="BV262" s="33">
        <v>0</v>
      </c>
    </row>
    <row r="263" spans="1:74" ht="14.25" customHeight="1" x14ac:dyDescent="0.25">
      <c r="A263" s="23">
        <f t="shared" si="27"/>
        <v>250</v>
      </c>
      <c r="B263" s="155" t="s">
        <v>494</v>
      </c>
      <c r="C263" s="35">
        <v>15123</v>
      </c>
      <c r="D263" s="154" t="s">
        <v>81</v>
      </c>
      <c r="E263" s="27">
        <f t="shared" si="28"/>
        <v>293</v>
      </c>
      <c r="F263" s="27" t="e">
        <f>VLOOKUP(E263,Tab!$A$2:$B$255,2,TRUE)</f>
        <v>#N/A</v>
      </c>
      <c r="G263" s="28">
        <f t="shared" si="29"/>
        <v>293</v>
      </c>
      <c r="H263" s="28">
        <f t="shared" si="30"/>
        <v>0</v>
      </c>
      <c r="I263" s="28">
        <f t="shared" si="31"/>
        <v>0</v>
      </c>
      <c r="J263" s="28">
        <f t="shared" si="32"/>
        <v>0</v>
      </c>
      <c r="K263" s="28">
        <f t="shared" si="33"/>
        <v>0</v>
      </c>
      <c r="L263" s="29">
        <f t="shared" si="34"/>
        <v>293</v>
      </c>
      <c r="M263" s="30">
        <f t="shared" si="35"/>
        <v>58.6</v>
      </c>
      <c r="N263" s="31"/>
      <c r="O263" s="32">
        <v>0</v>
      </c>
      <c r="P263" s="32">
        <v>0</v>
      </c>
      <c r="Q263" s="32">
        <v>0</v>
      </c>
      <c r="R263" s="32">
        <v>0</v>
      </c>
      <c r="S263" s="32">
        <v>0</v>
      </c>
      <c r="T263" s="32">
        <v>0</v>
      </c>
      <c r="U263" s="32">
        <v>0</v>
      </c>
      <c r="V263" s="32">
        <v>0</v>
      </c>
      <c r="W263" s="32">
        <v>0</v>
      </c>
      <c r="X263" s="32">
        <v>0</v>
      </c>
      <c r="Y263" s="32">
        <v>0</v>
      </c>
      <c r="Z263" s="32">
        <v>0</v>
      </c>
      <c r="AA263" s="32">
        <v>0</v>
      </c>
      <c r="AB263" s="32">
        <v>0</v>
      </c>
      <c r="AC263" s="32">
        <v>0</v>
      </c>
      <c r="AD263" s="32">
        <v>0</v>
      </c>
      <c r="AE263" s="32">
        <v>0</v>
      </c>
      <c r="AF263" s="32">
        <v>0</v>
      </c>
      <c r="AG263" s="32">
        <v>0</v>
      </c>
      <c r="AH263" s="32">
        <v>0</v>
      </c>
      <c r="AI263" s="32">
        <v>0</v>
      </c>
      <c r="AJ263" s="32">
        <v>293</v>
      </c>
      <c r="AK263" s="32">
        <v>0</v>
      </c>
      <c r="AL263" s="32">
        <v>0</v>
      </c>
      <c r="AM263" s="32">
        <v>0</v>
      </c>
      <c r="AN263" s="32">
        <v>0</v>
      </c>
      <c r="AO263" s="32">
        <v>0</v>
      </c>
      <c r="AP263" s="32">
        <v>0</v>
      </c>
      <c r="AQ263" s="32">
        <v>0</v>
      </c>
      <c r="AR263" s="32">
        <v>0</v>
      </c>
      <c r="AS263" s="32">
        <v>0</v>
      </c>
      <c r="AT263" s="32">
        <v>0</v>
      </c>
      <c r="AU263" s="32">
        <v>0</v>
      </c>
      <c r="AV263" s="32">
        <v>0</v>
      </c>
      <c r="AW263" s="32">
        <v>0</v>
      </c>
      <c r="AX263" s="32">
        <v>0</v>
      </c>
      <c r="AY263" s="32">
        <v>0</v>
      </c>
      <c r="AZ263" s="32">
        <v>0</v>
      </c>
      <c r="BA263" s="32">
        <v>0</v>
      </c>
      <c r="BB263" s="32">
        <v>0</v>
      </c>
      <c r="BC263" s="32">
        <v>0</v>
      </c>
      <c r="BD263" s="32">
        <v>0</v>
      </c>
      <c r="BE263" s="32">
        <v>0</v>
      </c>
      <c r="BF263" s="32">
        <v>0</v>
      </c>
      <c r="BG263" s="32">
        <v>0</v>
      </c>
      <c r="BH263" s="32">
        <v>0</v>
      </c>
      <c r="BI263" s="32">
        <v>0</v>
      </c>
      <c r="BJ263" s="32">
        <v>0</v>
      </c>
      <c r="BK263" s="32">
        <v>0</v>
      </c>
      <c r="BL263" s="32">
        <v>0</v>
      </c>
      <c r="BM263" s="32">
        <v>0</v>
      </c>
      <c r="BN263" s="32">
        <v>0</v>
      </c>
      <c r="BO263" s="32">
        <v>0</v>
      </c>
      <c r="BP263" s="32">
        <v>0</v>
      </c>
      <c r="BQ263" s="32">
        <v>0</v>
      </c>
      <c r="BR263" s="32">
        <v>0</v>
      </c>
      <c r="BS263" s="32">
        <v>0</v>
      </c>
      <c r="BT263" s="32">
        <v>0</v>
      </c>
      <c r="BU263" s="32">
        <v>0</v>
      </c>
      <c r="BV263" s="33">
        <v>0</v>
      </c>
    </row>
    <row r="264" spans="1:74" ht="14.25" customHeight="1" x14ac:dyDescent="0.25">
      <c r="A264" s="23">
        <f t="shared" si="27"/>
        <v>251</v>
      </c>
      <c r="B264" s="41" t="s">
        <v>578</v>
      </c>
      <c r="C264" s="35">
        <v>12331</v>
      </c>
      <c r="D264" s="42" t="s">
        <v>24</v>
      </c>
      <c r="E264" s="27">
        <f t="shared" si="28"/>
        <v>289</v>
      </c>
      <c r="F264" s="27" t="e">
        <f>VLOOKUP(E264,Tab!$A$2:$B$255,2,TRUE)</f>
        <v>#N/A</v>
      </c>
      <c r="G264" s="28">
        <f t="shared" si="29"/>
        <v>289</v>
      </c>
      <c r="H264" s="28">
        <f t="shared" si="30"/>
        <v>0</v>
      </c>
      <c r="I264" s="28">
        <f t="shared" si="31"/>
        <v>0</v>
      </c>
      <c r="J264" s="28">
        <f t="shared" si="32"/>
        <v>0</v>
      </c>
      <c r="K264" s="28">
        <f t="shared" si="33"/>
        <v>0</v>
      </c>
      <c r="L264" s="29">
        <f t="shared" si="34"/>
        <v>289</v>
      </c>
      <c r="M264" s="30">
        <f t="shared" si="35"/>
        <v>57.8</v>
      </c>
      <c r="N264" s="31"/>
      <c r="O264" s="32">
        <v>0</v>
      </c>
      <c r="P264" s="32">
        <v>0</v>
      </c>
      <c r="Q264" s="32">
        <v>0</v>
      </c>
      <c r="R264" s="32">
        <v>0</v>
      </c>
      <c r="S264" s="32">
        <v>0</v>
      </c>
      <c r="T264" s="32">
        <v>0</v>
      </c>
      <c r="U264" s="32">
        <v>0</v>
      </c>
      <c r="V264" s="32">
        <v>0</v>
      </c>
      <c r="W264" s="32">
        <v>0</v>
      </c>
      <c r="X264" s="32">
        <v>0</v>
      </c>
      <c r="Y264" s="32">
        <v>0</v>
      </c>
      <c r="Z264" s="32">
        <v>0</v>
      </c>
      <c r="AA264" s="32">
        <v>0</v>
      </c>
      <c r="AB264" s="32">
        <v>289</v>
      </c>
      <c r="AC264" s="32">
        <v>0</v>
      </c>
      <c r="AD264" s="32">
        <v>0</v>
      </c>
      <c r="AE264" s="32">
        <v>0</v>
      </c>
      <c r="AF264" s="32">
        <v>0</v>
      </c>
      <c r="AG264" s="32">
        <v>0</v>
      </c>
      <c r="AH264" s="32">
        <v>0</v>
      </c>
      <c r="AI264" s="32">
        <v>0</v>
      </c>
      <c r="AJ264" s="32">
        <v>0</v>
      </c>
      <c r="AK264" s="32">
        <v>0</v>
      </c>
      <c r="AL264" s="32">
        <v>0</v>
      </c>
      <c r="AM264" s="32">
        <v>0</v>
      </c>
      <c r="AN264" s="32">
        <v>0</v>
      </c>
      <c r="AO264" s="32">
        <v>0</v>
      </c>
      <c r="AP264" s="32">
        <v>0</v>
      </c>
      <c r="AQ264" s="32">
        <v>0</v>
      </c>
      <c r="AR264" s="32">
        <v>0</v>
      </c>
      <c r="AS264" s="32">
        <v>0</v>
      </c>
      <c r="AT264" s="32">
        <v>0</v>
      </c>
      <c r="AU264" s="32">
        <v>0</v>
      </c>
      <c r="AV264" s="32">
        <v>0</v>
      </c>
      <c r="AW264" s="32">
        <v>0</v>
      </c>
      <c r="AX264" s="32">
        <v>0</v>
      </c>
      <c r="AY264" s="32">
        <v>0</v>
      </c>
      <c r="AZ264" s="32">
        <v>0</v>
      </c>
      <c r="BA264" s="32">
        <v>0</v>
      </c>
      <c r="BB264" s="32">
        <v>0</v>
      </c>
      <c r="BC264" s="32">
        <v>0</v>
      </c>
      <c r="BD264" s="32">
        <v>0</v>
      </c>
      <c r="BE264" s="32">
        <v>0</v>
      </c>
      <c r="BF264" s="32">
        <v>0</v>
      </c>
      <c r="BG264" s="32">
        <v>0</v>
      </c>
      <c r="BH264" s="32">
        <v>0</v>
      </c>
      <c r="BI264" s="32">
        <v>0</v>
      </c>
      <c r="BJ264" s="32">
        <v>0</v>
      </c>
      <c r="BK264" s="32">
        <v>0</v>
      </c>
      <c r="BL264" s="32">
        <v>0</v>
      </c>
      <c r="BM264" s="32">
        <v>0</v>
      </c>
      <c r="BN264" s="32">
        <v>0</v>
      </c>
      <c r="BO264" s="32">
        <v>0</v>
      </c>
      <c r="BP264" s="32">
        <v>0</v>
      </c>
      <c r="BQ264" s="32">
        <v>0</v>
      </c>
      <c r="BR264" s="32">
        <v>0</v>
      </c>
      <c r="BS264" s="32">
        <v>0</v>
      </c>
      <c r="BT264" s="32">
        <v>0</v>
      </c>
      <c r="BU264" s="32">
        <v>0</v>
      </c>
      <c r="BV264" s="33">
        <v>0</v>
      </c>
    </row>
    <row r="265" spans="1:74" ht="14.25" customHeight="1" x14ac:dyDescent="0.25">
      <c r="A265" s="23">
        <f t="shared" si="27"/>
        <v>252</v>
      </c>
      <c r="B265" s="155" t="s">
        <v>180</v>
      </c>
      <c r="C265" s="35">
        <v>760</v>
      </c>
      <c r="D265" s="154" t="s">
        <v>44</v>
      </c>
      <c r="E265" s="27">
        <f t="shared" si="28"/>
        <v>268</v>
      </c>
      <c r="F265" s="27" t="e">
        <f>VLOOKUP(E265,Tab!$A$2:$B$255,2,TRUE)</f>
        <v>#N/A</v>
      </c>
      <c r="G265" s="28">
        <f t="shared" si="29"/>
        <v>268</v>
      </c>
      <c r="H265" s="28">
        <f t="shared" si="30"/>
        <v>0</v>
      </c>
      <c r="I265" s="28">
        <f t="shared" si="31"/>
        <v>0</v>
      </c>
      <c r="J265" s="28">
        <f t="shared" si="32"/>
        <v>0</v>
      </c>
      <c r="K265" s="28">
        <f t="shared" si="33"/>
        <v>0</v>
      </c>
      <c r="L265" s="29">
        <f t="shared" si="34"/>
        <v>268</v>
      </c>
      <c r="M265" s="30">
        <f t="shared" si="35"/>
        <v>53.6</v>
      </c>
      <c r="N265" s="31"/>
      <c r="O265" s="32">
        <v>0</v>
      </c>
      <c r="P265" s="32">
        <v>0</v>
      </c>
      <c r="Q265" s="32">
        <v>0</v>
      </c>
      <c r="R265" s="32">
        <v>0</v>
      </c>
      <c r="S265" s="32">
        <v>0</v>
      </c>
      <c r="T265" s="32">
        <v>0</v>
      </c>
      <c r="U265" s="32">
        <v>0</v>
      </c>
      <c r="V265" s="32">
        <v>0</v>
      </c>
      <c r="W265" s="32">
        <v>0</v>
      </c>
      <c r="X265" s="32">
        <v>0</v>
      </c>
      <c r="Y265" s="32">
        <v>0</v>
      </c>
      <c r="Z265" s="32">
        <v>0</v>
      </c>
      <c r="AA265" s="32">
        <v>0</v>
      </c>
      <c r="AB265" s="32">
        <v>0</v>
      </c>
      <c r="AC265" s="32">
        <v>0</v>
      </c>
      <c r="AD265" s="32">
        <v>0</v>
      </c>
      <c r="AE265" s="32">
        <v>0</v>
      </c>
      <c r="AF265" s="32">
        <v>0</v>
      </c>
      <c r="AG265" s="32">
        <v>0</v>
      </c>
      <c r="AH265" s="32">
        <v>0</v>
      </c>
      <c r="AI265" s="32">
        <v>0</v>
      </c>
      <c r="AJ265" s="32">
        <v>0</v>
      </c>
      <c r="AK265" s="32">
        <v>0</v>
      </c>
      <c r="AL265" s="32">
        <v>0</v>
      </c>
      <c r="AM265" s="32">
        <v>0</v>
      </c>
      <c r="AN265" s="32">
        <v>268</v>
      </c>
      <c r="AO265" s="32">
        <v>0</v>
      </c>
      <c r="AP265" s="32">
        <v>0</v>
      </c>
      <c r="AQ265" s="32">
        <v>0</v>
      </c>
      <c r="AR265" s="32">
        <v>0</v>
      </c>
      <c r="AS265" s="32">
        <v>0</v>
      </c>
      <c r="AT265" s="32">
        <v>0</v>
      </c>
      <c r="AU265" s="32">
        <v>0</v>
      </c>
      <c r="AV265" s="32">
        <v>0</v>
      </c>
      <c r="AW265" s="32">
        <v>0</v>
      </c>
      <c r="AX265" s="32">
        <v>0</v>
      </c>
      <c r="AY265" s="32">
        <v>0</v>
      </c>
      <c r="AZ265" s="32">
        <v>0</v>
      </c>
      <c r="BA265" s="32">
        <v>0</v>
      </c>
      <c r="BB265" s="32">
        <v>0</v>
      </c>
      <c r="BC265" s="32">
        <v>0</v>
      </c>
      <c r="BD265" s="32">
        <v>0</v>
      </c>
      <c r="BE265" s="32">
        <v>0</v>
      </c>
      <c r="BF265" s="32">
        <v>0</v>
      </c>
      <c r="BG265" s="32">
        <v>0</v>
      </c>
      <c r="BH265" s="32">
        <v>0</v>
      </c>
      <c r="BI265" s="32">
        <v>0</v>
      </c>
      <c r="BJ265" s="32">
        <v>0</v>
      </c>
      <c r="BK265" s="32">
        <v>0</v>
      </c>
      <c r="BL265" s="32">
        <v>0</v>
      </c>
      <c r="BM265" s="32">
        <v>0</v>
      </c>
      <c r="BN265" s="32">
        <v>0</v>
      </c>
      <c r="BO265" s="32">
        <v>0</v>
      </c>
      <c r="BP265" s="32">
        <v>0</v>
      </c>
      <c r="BQ265" s="32">
        <v>0</v>
      </c>
      <c r="BR265" s="32">
        <v>0</v>
      </c>
      <c r="BS265" s="32">
        <v>0</v>
      </c>
      <c r="BT265" s="32">
        <v>0</v>
      </c>
      <c r="BU265" s="32">
        <v>0</v>
      </c>
      <c r="BV265" s="33">
        <v>0</v>
      </c>
    </row>
    <row r="266" spans="1:74" ht="14.25" customHeight="1" x14ac:dyDescent="0.25">
      <c r="A266" s="23">
        <f t="shared" si="27"/>
        <v>253</v>
      </c>
      <c r="B266" s="43"/>
      <c r="C266" s="35"/>
      <c r="D266" s="40"/>
      <c r="E266" s="27">
        <f t="shared" si="28"/>
        <v>0</v>
      </c>
      <c r="F266" s="27" t="e">
        <f>VLOOKUP(E266,Tab!$A$2:$B$255,2,TRUE)</f>
        <v>#N/A</v>
      </c>
      <c r="G266" s="28">
        <f t="shared" si="29"/>
        <v>0</v>
      </c>
      <c r="H266" s="28">
        <f t="shared" si="30"/>
        <v>0</v>
      </c>
      <c r="I266" s="28">
        <f t="shared" si="31"/>
        <v>0</v>
      </c>
      <c r="J266" s="28">
        <f t="shared" si="32"/>
        <v>0</v>
      </c>
      <c r="K266" s="28">
        <f t="shared" si="33"/>
        <v>0</v>
      </c>
      <c r="L266" s="29">
        <f t="shared" si="34"/>
        <v>0</v>
      </c>
      <c r="M266" s="30">
        <f t="shared" si="35"/>
        <v>0</v>
      </c>
      <c r="N266" s="31"/>
      <c r="O266" s="32">
        <v>0</v>
      </c>
      <c r="P266" s="32">
        <v>0</v>
      </c>
      <c r="Q266" s="32">
        <v>0</v>
      </c>
      <c r="R266" s="32">
        <v>0</v>
      </c>
      <c r="S266" s="32">
        <v>0</v>
      </c>
      <c r="T266" s="32">
        <v>0</v>
      </c>
      <c r="U266" s="32">
        <v>0</v>
      </c>
      <c r="V266" s="32">
        <v>0</v>
      </c>
      <c r="W266" s="32">
        <v>0</v>
      </c>
      <c r="X266" s="32">
        <v>0</v>
      </c>
      <c r="Y266" s="32">
        <v>0</v>
      </c>
      <c r="Z266" s="32">
        <v>0</v>
      </c>
      <c r="AA266" s="32">
        <v>0</v>
      </c>
      <c r="AB266" s="32">
        <v>0</v>
      </c>
      <c r="AC266" s="32">
        <v>0</v>
      </c>
      <c r="AD266" s="32">
        <v>0</v>
      </c>
      <c r="AE266" s="32">
        <v>0</v>
      </c>
      <c r="AF266" s="32">
        <v>0</v>
      </c>
      <c r="AG266" s="32">
        <v>0</v>
      </c>
      <c r="AH266" s="32">
        <v>0</v>
      </c>
      <c r="AI266" s="32">
        <v>0</v>
      </c>
      <c r="AJ266" s="32">
        <v>0</v>
      </c>
      <c r="AK266" s="32">
        <v>0</v>
      </c>
      <c r="AL266" s="32">
        <v>0</v>
      </c>
      <c r="AM266" s="32">
        <v>0</v>
      </c>
      <c r="AN266" s="32">
        <v>0</v>
      </c>
      <c r="AO266" s="32">
        <v>0</v>
      </c>
      <c r="AP266" s="32">
        <v>0</v>
      </c>
      <c r="AQ266" s="32">
        <v>0</v>
      </c>
      <c r="AR266" s="32">
        <v>0</v>
      </c>
      <c r="AS266" s="32">
        <v>0</v>
      </c>
      <c r="AT266" s="32">
        <v>0</v>
      </c>
      <c r="AU266" s="32">
        <v>0</v>
      </c>
      <c r="AV266" s="32">
        <v>0</v>
      </c>
      <c r="AW266" s="32">
        <v>0</v>
      </c>
      <c r="AX266" s="32">
        <v>0</v>
      </c>
      <c r="AY266" s="32">
        <v>0</v>
      </c>
      <c r="AZ266" s="32">
        <v>0</v>
      </c>
      <c r="BA266" s="32">
        <v>0</v>
      </c>
      <c r="BB266" s="32">
        <v>0</v>
      </c>
      <c r="BC266" s="32">
        <v>0</v>
      </c>
      <c r="BD266" s="32">
        <v>0</v>
      </c>
      <c r="BE266" s="32">
        <v>0</v>
      </c>
      <c r="BF266" s="32">
        <v>0</v>
      </c>
      <c r="BG266" s="32">
        <v>0</v>
      </c>
      <c r="BH266" s="32">
        <v>0</v>
      </c>
      <c r="BI266" s="32">
        <v>0</v>
      </c>
      <c r="BJ266" s="32">
        <v>0</v>
      </c>
      <c r="BK266" s="32">
        <v>0</v>
      </c>
      <c r="BL266" s="32">
        <v>0</v>
      </c>
      <c r="BM266" s="32">
        <v>0</v>
      </c>
      <c r="BN266" s="32">
        <v>0</v>
      </c>
      <c r="BO266" s="32">
        <v>0</v>
      </c>
      <c r="BP266" s="32">
        <v>0</v>
      </c>
      <c r="BQ266" s="32">
        <v>0</v>
      </c>
      <c r="BR266" s="32">
        <v>0</v>
      </c>
      <c r="BS266" s="32">
        <v>0</v>
      </c>
      <c r="BT266" s="32">
        <v>0</v>
      </c>
      <c r="BU266" s="32">
        <v>0</v>
      </c>
      <c r="BV266" s="33">
        <v>0</v>
      </c>
    </row>
    <row r="267" spans="1:74" ht="14.25" customHeight="1" x14ac:dyDescent="0.25">
      <c r="A267" s="23">
        <f t="shared" si="27"/>
        <v>254</v>
      </c>
      <c r="B267" s="37"/>
      <c r="C267" s="25"/>
      <c r="D267" s="26"/>
      <c r="E267" s="27">
        <f t="shared" si="28"/>
        <v>0</v>
      </c>
      <c r="F267" s="27" t="e">
        <f>VLOOKUP(E267,Tab!$A$2:$B$255,2,TRUE)</f>
        <v>#N/A</v>
      </c>
      <c r="G267" s="28">
        <f t="shared" si="29"/>
        <v>0</v>
      </c>
      <c r="H267" s="28">
        <f t="shared" si="30"/>
        <v>0</v>
      </c>
      <c r="I267" s="28">
        <f t="shared" si="31"/>
        <v>0</v>
      </c>
      <c r="J267" s="28">
        <f t="shared" si="32"/>
        <v>0</v>
      </c>
      <c r="K267" s="28">
        <f t="shared" si="33"/>
        <v>0</v>
      </c>
      <c r="L267" s="29">
        <f t="shared" si="34"/>
        <v>0</v>
      </c>
      <c r="M267" s="30">
        <f t="shared" si="35"/>
        <v>0</v>
      </c>
      <c r="N267" s="31"/>
      <c r="O267" s="32">
        <v>0</v>
      </c>
      <c r="P267" s="32">
        <v>0</v>
      </c>
      <c r="Q267" s="32">
        <v>0</v>
      </c>
      <c r="R267" s="32">
        <v>0</v>
      </c>
      <c r="S267" s="32">
        <v>0</v>
      </c>
      <c r="T267" s="32">
        <v>0</v>
      </c>
      <c r="U267" s="32">
        <v>0</v>
      </c>
      <c r="V267" s="32">
        <v>0</v>
      </c>
      <c r="W267" s="32">
        <v>0</v>
      </c>
      <c r="X267" s="32">
        <v>0</v>
      </c>
      <c r="Y267" s="32">
        <v>0</v>
      </c>
      <c r="Z267" s="32">
        <v>0</v>
      </c>
      <c r="AA267" s="32">
        <v>0</v>
      </c>
      <c r="AB267" s="32">
        <v>0</v>
      </c>
      <c r="AC267" s="32">
        <v>0</v>
      </c>
      <c r="AD267" s="32">
        <v>0</v>
      </c>
      <c r="AE267" s="32">
        <v>0</v>
      </c>
      <c r="AF267" s="32">
        <v>0</v>
      </c>
      <c r="AG267" s="32">
        <v>0</v>
      </c>
      <c r="AH267" s="32">
        <v>0</v>
      </c>
      <c r="AI267" s="32">
        <v>0</v>
      </c>
      <c r="AJ267" s="32">
        <v>0</v>
      </c>
      <c r="AK267" s="32">
        <v>0</v>
      </c>
      <c r="AL267" s="32">
        <v>0</v>
      </c>
      <c r="AM267" s="32">
        <v>0</v>
      </c>
      <c r="AN267" s="32">
        <v>0</v>
      </c>
      <c r="AO267" s="32">
        <v>0</v>
      </c>
      <c r="AP267" s="32">
        <v>0</v>
      </c>
      <c r="AQ267" s="32">
        <v>0</v>
      </c>
      <c r="AR267" s="32">
        <v>0</v>
      </c>
      <c r="AS267" s="32">
        <v>0</v>
      </c>
      <c r="AT267" s="32">
        <v>0</v>
      </c>
      <c r="AU267" s="32">
        <v>0</v>
      </c>
      <c r="AV267" s="32">
        <v>0</v>
      </c>
      <c r="AW267" s="32">
        <v>0</v>
      </c>
      <c r="AX267" s="32">
        <v>0</v>
      </c>
      <c r="AY267" s="32">
        <v>0</v>
      </c>
      <c r="AZ267" s="32">
        <v>0</v>
      </c>
      <c r="BA267" s="32">
        <v>0</v>
      </c>
      <c r="BB267" s="32">
        <v>0</v>
      </c>
      <c r="BC267" s="32">
        <v>0</v>
      </c>
      <c r="BD267" s="32">
        <v>0</v>
      </c>
      <c r="BE267" s="32">
        <v>0</v>
      </c>
      <c r="BF267" s="32">
        <v>0</v>
      </c>
      <c r="BG267" s="32">
        <v>0</v>
      </c>
      <c r="BH267" s="32">
        <v>0</v>
      </c>
      <c r="BI267" s="32">
        <v>0</v>
      </c>
      <c r="BJ267" s="32">
        <v>0</v>
      </c>
      <c r="BK267" s="32">
        <v>0</v>
      </c>
      <c r="BL267" s="32">
        <v>0</v>
      </c>
      <c r="BM267" s="32">
        <v>0</v>
      </c>
      <c r="BN267" s="32">
        <v>0</v>
      </c>
      <c r="BO267" s="32">
        <v>0</v>
      </c>
      <c r="BP267" s="32">
        <v>0</v>
      </c>
      <c r="BQ267" s="32">
        <v>0</v>
      </c>
      <c r="BR267" s="32">
        <v>0</v>
      </c>
      <c r="BS267" s="32">
        <v>0</v>
      </c>
      <c r="BT267" s="32">
        <v>0</v>
      </c>
      <c r="BU267" s="32">
        <v>0</v>
      </c>
      <c r="BV267" s="33">
        <v>0</v>
      </c>
    </row>
    <row r="268" spans="1:74" ht="14.25" customHeight="1" x14ac:dyDescent="0.25">
      <c r="A268" s="23">
        <f t="shared" si="27"/>
        <v>255</v>
      </c>
      <c r="B268" s="155"/>
      <c r="C268" s="35"/>
      <c r="D268" s="154"/>
      <c r="E268" s="27">
        <f t="shared" si="28"/>
        <v>0</v>
      </c>
      <c r="F268" s="27" t="e">
        <f>VLOOKUP(E268,Tab!$A$2:$B$255,2,TRUE)</f>
        <v>#N/A</v>
      </c>
      <c r="G268" s="28">
        <f t="shared" si="29"/>
        <v>0</v>
      </c>
      <c r="H268" s="28">
        <f t="shared" si="30"/>
        <v>0</v>
      </c>
      <c r="I268" s="28">
        <f t="shared" si="31"/>
        <v>0</v>
      </c>
      <c r="J268" s="28">
        <f t="shared" si="32"/>
        <v>0</v>
      </c>
      <c r="K268" s="28">
        <f t="shared" si="33"/>
        <v>0</v>
      </c>
      <c r="L268" s="29">
        <f t="shared" si="34"/>
        <v>0</v>
      </c>
      <c r="M268" s="30">
        <f t="shared" si="35"/>
        <v>0</v>
      </c>
      <c r="N268" s="31"/>
      <c r="O268" s="32">
        <v>0</v>
      </c>
      <c r="P268" s="32">
        <v>0</v>
      </c>
      <c r="Q268" s="32">
        <v>0</v>
      </c>
      <c r="R268" s="32">
        <v>0</v>
      </c>
      <c r="S268" s="32">
        <v>0</v>
      </c>
      <c r="T268" s="32">
        <v>0</v>
      </c>
      <c r="U268" s="32">
        <v>0</v>
      </c>
      <c r="V268" s="32">
        <v>0</v>
      </c>
      <c r="W268" s="32">
        <v>0</v>
      </c>
      <c r="X268" s="32">
        <v>0</v>
      </c>
      <c r="Y268" s="32">
        <v>0</v>
      </c>
      <c r="Z268" s="32">
        <v>0</v>
      </c>
      <c r="AA268" s="32">
        <v>0</v>
      </c>
      <c r="AB268" s="32">
        <v>0</v>
      </c>
      <c r="AC268" s="32">
        <v>0</v>
      </c>
      <c r="AD268" s="32">
        <v>0</v>
      </c>
      <c r="AE268" s="32">
        <v>0</v>
      </c>
      <c r="AF268" s="32">
        <v>0</v>
      </c>
      <c r="AG268" s="32">
        <v>0</v>
      </c>
      <c r="AH268" s="32">
        <v>0</v>
      </c>
      <c r="AI268" s="32">
        <v>0</v>
      </c>
      <c r="AJ268" s="32">
        <v>0</v>
      </c>
      <c r="AK268" s="32">
        <v>0</v>
      </c>
      <c r="AL268" s="32">
        <v>0</v>
      </c>
      <c r="AM268" s="32">
        <v>0</v>
      </c>
      <c r="AN268" s="32">
        <v>0</v>
      </c>
      <c r="AO268" s="32">
        <v>0</v>
      </c>
      <c r="AP268" s="32">
        <v>0</v>
      </c>
      <c r="AQ268" s="32">
        <v>0</v>
      </c>
      <c r="AR268" s="32">
        <v>0</v>
      </c>
      <c r="AS268" s="32">
        <v>0</v>
      </c>
      <c r="AT268" s="32">
        <v>0</v>
      </c>
      <c r="AU268" s="32">
        <v>0</v>
      </c>
      <c r="AV268" s="32">
        <v>0</v>
      </c>
      <c r="AW268" s="32">
        <v>0</v>
      </c>
      <c r="AX268" s="32">
        <v>0</v>
      </c>
      <c r="AY268" s="32">
        <v>0</v>
      </c>
      <c r="AZ268" s="32">
        <v>0</v>
      </c>
      <c r="BA268" s="32">
        <v>0</v>
      </c>
      <c r="BB268" s="32">
        <v>0</v>
      </c>
      <c r="BC268" s="32">
        <v>0</v>
      </c>
      <c r="BD268" s="32">
        <v>0</v>
      </c>
      <c r="BE268" s="32">
        <v>0</v>
      </c>
      <c r="BF268" s="32">
        <v>0</v>
      </c>
      <c r="BG268" s="32">
        <v>0</v>
      </c>
      <c r="BH268" s="32">
        <v>0</v>
      </c>
      <c r="BI268" s="32">
        <v>0</v>
      </c>
      <c r="BJ268" s="32">
        <v>0</v>
      </c>
      <c r="BK268" s="32">
        <v>0</v>
      </c>
      <c r="BL268" s="32">
        <v>0</v>
      </c>
      <c r="BM268" s="32">
        <v>0</v>
      </c>
      <c r="BN268" s="32">
        <v>0</v>
      </c>
      <c r="BO268" s="32">
        <v>0</v>
      </c>
      <c r="BP268" s="32">
        <v>0</v>
      </c>
      <c r="BQ268" s="32">
        <v>0</v>
      </c>
      <c r="BR268" s="32">
        <v>0</v>
      </c>
      <c r="BS268" s="32">
        <v>0</v>
      </c>
      <c r="BT268" s="32">
        <v>0</v>
      </c>
      <c r="BU268" s="32">
        <v>0</v>
      </c>
      <c r="BV268" s="33">
        <v>0</v>
      </c>
    </row>
  </sheetData>
  <sortState ref="B14:BV268">
    <sortCondition descending="1" ref="L14:L268"/>
    <sortCondition descending="1" ref="E14:E268"/>
  </sortState>
  <mergeCells count="14">
    <mergeCell ref="O9:BV9"/>
    <mergeCell ref="A5:M5"/>
    <mergeCell ref="A9:M9"/>
    <mergeCell ref="A10:A12"/>
    <mergeCell ref="B10:B12"/>
    <mergeCell ref="C10:C12"/>
    <mergeCell ref="D10:D12"/>
    <mergeCell ref="E10:F12"/>
    <mergeCell ref="G10:K10"/>
    <mergeCell ref="G11:G12"/>
    <mergeCell ref="H11:H12"/>
    <mergeCell ref="I11:I12"/>
    <mergeCell ref="J11:J12"/>
    <mergeCell ref="K11:K12"/>
  </mergeCells>
  <conditionalFormatting sqref="E10">
    <cfRule type="cellIs" dxfId="96" priority="1" stopIfTrue="1" operator="between">
      <formula>563</formula>
      <formula>569</formula>
    </cfRule>
    <cfRule type="cellIs" dxfId="95" priority="2" stopIfTrue="1" operator="between">
      <formula>570</formula>
      <formula>571</formula>
    </cfRule>
    <cfRule type="cellIs" dxfId="94" priority="3" stopIfTrue="1" operator="between">
      <formula>572</formula>
      <formula>600</formula>
    </cfRule>
  </conditionalFormatting>
  <conditionalFormatting sqref="F14:F268">
    <cfRule type="cellIs" dxfId="93" priority="4" stopIfTrue="1" operator="equal">
      <formula>"A"</formula>
    </cfRule>
    <cfRule type="cellIs" dxfId="92" priority="5" stopIfTrue="1" operator="equal">
      <formula>"B"</formula>
    </cfRule>
    <cfRule type="cellIs" dxfId="91" priority="6" stopIfTrue="1" operator="equal">
      <formula>"C"</formula>
    </cfRule>
  </conditionalFormatting>
  <conditionalFormatting sqref="E14:E268">
    <cfRule type="cellIs" dxfId="90" priority="7" stopIfTrue="1" operator="between">
      <formula>563</formula>
      <formula>600</formula>
    </cfRule>
  </conditionalFormatting>
  <printOptions horizontalCentered="1"/>
  <pageMargins left="0.74791666666666667" right="0.74791666666666667" top="0.19652777777777777" bottom="0.19652777777777777" header="0.51180555555555551" footer="0.51180555555555551"/>
  <pageSetup paperSize="9" scale="95" firstPageNumber="0" orientation="landscape" horizontalDpi="300" verticalDpi="300" r:id="rId1"/>
  <headerFooter alignWithMargins="0"/>
  <colBreaks count="1" manualBreakCount="1">
    <brk id="13" max="1048575" man="1"/>
  </colBreaks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L43"/>
  <sheetViews>
    <sheetView showGridLines="0" zoomScaleSheetLayoutView="100" workbookViewId="0">
      <selection activeCell="A9" sqref="A9:K9"/>
    </sheetView>
  </sheetViews>
  <sheetFormatPr defaultRowHeight="15" x14ac:dyDescent="0.2"/>
  <cols>
    <col min="1" max="1" width="5.85546875" style="3" customWidth="1"/>
    <col min="2" max="2" width="21.140625" style="2" customWidth="1"/>
    <col min="3" max="3" width="7.28515625" style="2" customWidth="1"/>
    <col min="4" max="4" width="9.5703125" style="2" customWidth="1"/>
    <col min="5" max="6" width="9.28515625" style="4" customWidth="1"/>
    <col min="7" max="8" width="8.140625" style="4" customWidth="1"/>
    <col min="9" max="9" width="8.28515625" style="4" customWidth="1"/>
    <col min="10" max="10" width="10" style="4" customWidth="1"/>
    <col min="11" max="11" width="11" style="4" customWidth="1"/>
    <col min="12" max="12" width="2.7109375" style="5" customWidth="1"/>
    <col min="13" max="13" width="16.28515625" style="5" bestFit="1" customWidth="1"/>
    <col min="14" max="17" width="15.7109375" style="5" customWidth="1"/>
    <col min="18" max="18" width="9.140625" style="6"/>
    <col min="19" max="19" width="9.140625" style="4"/>
    <col min="20" max="24" width="9.140625" style="6"/>
    <col min="25" max="244" width="9.140625" style="4"/>
    <col min="245" max="255" width="9.140625" style="6"/>
    <col min="256" max="256" width="5.85546875" style="6" customWidth="1"/>
    <col min="257" max="257" width="21.140625" style="6" customWidth="1"/>
    <col min="258" max="258" width="7.28515625" style="6" customWidth="1"/>
    <col min="259" max="259" width="9.5703125" style="6" customWidth="1"/>
    <col min="260" max="261" width="9.28515625" style="6" customWidth="1"/>
    <col min="262" max="263" width="8.140625" style="6" customWidth="1"/>
    <col min="264" max="264" width="8.28515625" style="6" customWidth="1"/>
    <col min="265" max="265" width="10" style="6" customWidth="1"/>
    <col min="266" max="266" width="11" style="6" customWidth="1"/>
    <col min="267" max="267" width="2.7109375" style="6" customWidth="1"/>
    <col min="268" max="271" width="15.7109375" style="6" customWidth="1"/>
    <col min="272" max="273" width="13.42578125" style="6" customWidth="1"/>
    <col min="274" max="511" width="9.140625" style="6"/>
    <col min="512" max="512" width="5.85546875" style="6" customWidth="1"/>
    <col min="513" max="513" width="21.140625" style="6" customWidth="1"/>
    <col min="514" max="514" width="7.28515625" style="6" customWidth="1"/>
    <col min="515" max="515" width="9.5703125" style="6" customWidth="1"/>
    <col min="516" max="517" width="9.28515625" style="6" customWidth="1"/>
    <col min="518" max="519" width="8.140625" style="6" customWidth="1"/>
    <col min="520" max="520" width="8.28515625" style="6" customWidth="1"/>
    <col min="521" max="521" width="10" style="6" customWidth="1"/>
    <col min="522" max="522" width="11" style="6" customWidth="1"/>
    <col min="523" max="523" width="2.7109375" style="6" customWidth="1"/>
    <col min="524" max="527" width="15.7109375" style="6" customWidth="1"/>
    <col min="528" max="529" width="13.42578125" style="6" customWidth="1"/>
    <col min="530" max="767" width="9.140625" style="6"/>
    <col min="768" max="768" width="5.85546875" style="6" customWidth="1"/>
    <col min="769" max="769" width="21.140625" style="6" customWidth="1"/>
    <col min="770" max="770" width="7.28515625" style="6" customWidth="1"/>
    <col min="771" max="771" width="9.5703125" style="6" customWidth="1"/>
    <col min="772" max="773" width="9.28515625" style="6" customWidth="1"/>
    <col min="774" max="775" width="8.140625" style="6" customWidth="1"/>
    <col min="776" max="776" width="8.28515625" style="6" customWidth="1"/>
    <col min="777" max="777" width="10" style="6" customWidth="1"/>
    <col min="778" max="778" width="11" style="6" customWidth="1"/>
    <col min="779" max="779" width="2.7109375" style="6" customWidth="1"/>
    <col min="780" max="783" width="15.7109375" style="6" customWidth="1"/>
    <col min="784" max="785" width="13.42578125" style="6" customWidth="1"/>
    <col min="786" max="1023" width="9.140625" style="6"/>
    <col min="1024" max="1024" width="5.85546875" style="6" customWidth="1"/>
    <col min="1025" max="1025" width="21.140625" style="6" customWidth="1"/>
    <col min="1026" max="1026" width="7.28515625" style="6" customWidth="1"/>
    <col min="1027" max="1027" width="9.5703125" style="6" customWidth="1"/>
    <col min="1028" max="1029" width="9.28515625" style="6" customWidth="1"/>
    <col min="1030" max="1031" width="8.140625" style="6" customWidth="1"/>
    <col min="1032" max="1032" width="8.28515625" style="6" customWidth="1"/>
    <col min="1033" max="1033" width="10" style="6" customWidth="1"/>
    <col min="1034" max="1034" width="11" style="6" customWidth="1"/>
    <col min="1035" max="1035" width="2.7109375" style="6" customWidth="1"/>
    <col min="1036" max="1039" width="15.7109375" style="6" customWidth="1"/>
    <col min="1040" max="1041" width="13.42578125" style="6" customWidth="1"/>
    <col min="1042" max="1279" width="9.140625" style="6"/>
    <col min="1280" max="1280" width="5.85546875" style="6" customWidth="1"/>
    <col min="1281" max="1281" width="21.140625" style="6" customWidth="1"/>
    <col min="1282" max="1282" width="7.28515625" style="6" customWidth="1"/>
    <col min="1283" max="1283" width="9.5703125" style="6" customWidth="1"/>
    <col min="1284" max="1285" width="9.28515625" style="6" customWidth="1"/>
    <col min="1286" max="1287" width="8.140625" style="6" customWidth="1"/>
    <col min="1288" max="1288" width="8.28515625" style="6" customWidth="1"/>
    <col min="1289" max="1289" width="10" style="6" customWidth="1"/>
    <col min="1290" max="1290" width="11" style="6" customWidth="1"/>
    <col min="1291" max="1291" width="2.7109375" style="6" customWidth="1"/>
    <col min="1292" max="1295" width="15.7109375" style="6" customWidth="1"/>
    <col min="1296" max="1297" width="13.42578125" style="6" customWidth="1"/>
    <col min="1298" max="1535" width="9.140625" style="6"/>
    <col min="1536" max="1536" width="5.85546875" style="6" customWidth="1"/>
    <col min="1537" max="1537" width="21.140625" style="6" customWidth="1"/>
    <col min="1538" max="1538" width="7.28515625" style="6" customWidth="1"/>
    <col min="1539" max="1539" width="9.5703125" style="6" customWidth="1"/>
    <col min="1540" max="1541" width="9.28515625" style="6" customWidth="1"/>
    <col min="1542" max="1543" width="8.140625" style="6" customWidth="1"/>
    <col min="1544" max="1544" width="8.28515625" style="6" customWidth="1"/>
    <col min="1545" max="1545" width="10" style="6" customWidth="1"/>
    <col min="1546" max="1546" width="11" style="6" customWidth="1"/>
    <col min="1547" max="1547" width="2.7109375" style="6" customWidth="1"/>
    <col min="1548" max="1551" width="15.7109375" style="6" customWidth="1"/>
    <col min="1552" max="1553" width="13.42578125" style="6" customWidth="1"/>
    <col min="1554" max="1791" width="9.140625" style="6"/>
    <col min="1792" max="1792" width="5.85546875" style="6" customWidth="1"/>
    <col min="1793" max="1793" width="21.140625" style="6" customWidth="1"/>
    <col min="1794" max="1794" width="7.28515625" style="6" customWidth="1"/>
    <col min="1795" max="1795" width="9.5703125" style="6" customWidth="1"/>
    <col min="1796" max="1797" width="9.28515625" style="6" customWidth="1"/>
    <col min="1798" max="1799" width="8.140625" style="6" customWidth="1"/>
    <col min="1800" max="1800" width="8.28515625" style="6" customWidth="1"/>
    <col min="1801" max="1801" width="10" style="6" customWidth="1"/>
    <col min="1802" max="1802" width="11" style="6" customWidth="1"/>
    <col min="1803" max="1803" width="2.7109375" style="6" customWidth="1"/>
    <col min="1804" max="1807" width="15.7109375" style="6" customWidth="1"/>
    <col min="1808" max="1809" width="13.42578125" style="6" customWidth="1"/>
    <col min="1810" max="2047" width="9.140625" style="6"/>
    <col min="2048" max="2048" width="5.85546875" style="6" customWidth="1"/>
    <col min="2049" max="2049" width="21.140625" style="6" customWidth="1"/>
    <col min="2050" max="2050" width="7.28515625" style="6" customWidth="1"/>
    <col min="2051" max="2051" width="9.5703125" style="6" customWidth="1"/>
    <col min="2052" max="2053" width="9.28515625" style="6" customWidth="1"/>
    <col min="2054" max="2055" width="8.140625" style="6" customWidth="1"/>
    <col min="2056" max="2056" width="8.28515625" style="6" customWidth="1"/>
    <col min="2057" max="2057" width="10" style="6" customWidth="1"/>
    <col min="2058" max="2058" width="11" style="6" customWidth="1"/>
    <col min="2059" max="2059" width="2.7109375" style="6" customWidth="1"/>
    <col min="2060" max="2063" width="15.7109375" style="6" customWidth="1"/>
    <col min="2064" max="2065" width="13.42578125" style="6" customWidth="1"/>
    <col min="2066" max="2303" width="9.140625" style="6"/>
    <col min="2304" max="2304" width="5.85546875" style="6" customWidth="1"/>
    <col min="2305" max="2305" width="21.140625" style="6" customWidth="1"/>
    <col min="2306" max="2306" width="7.28515625" style="6" customWidth="1"/>
    <col min="2307" max="2307" width="9.5703125" style="6" customWidth="1"/>
    <col min="2308" max="2309" width="9.28515625" style="6" customWidth="1"/>
    <col min="2310" max="2311" width="8.140625" style="6" customWidth="1"/>
    <col min="2312" max="2312" width="8.28515625" style="6" customWidth="1"/>
    <col min="2313" max="2313" width="10" style="6" customWidth="1"/>
    <col min="2314" max="2314" width="11" style="6" customWidth="1"/>
    <col min="2315" max="2315" width="2.7109375" style="6" customWidth="1"/>
    <col min="2316" max="2319" width="15.7109375" style="6" customWidth="1"/>
    <col min="2320" max="2321" width="13.42578125" style="6" customWidth="1"/>
    <col min="2322" max="2559" width="9.140625" style="6"/>
    <col min="2560" max="2560" width="5.85546875" style="6" customWidth="1"/>
    <col min="2561" max="2561" width="21.140625" style="6" customWidth="1"/>
    <col min="2562" max="2562" width="7.28515625" style="6" customWidth="1"/>
    <col min="2563" max="2563" width="9.5703125" style="6" customWidth="1"/>
    <col min="2564" max="2565" width="9.28515625" style="6" customWidth="1"/>
    <col min="2566" max="2567" width="8.140625" style="6" customWidth="1"/>
    <col min="2568" max="2568" width="8.28515625" style="6" customWidth="1"/>
    <col min="2569" max="2569" width="10" style="6" customWidth="1"/>
    <col min="2570" max="2570" width="11" style="6" customWidth="1"/>
    <col min="2571" max="2571" width="2.7109375" style="6" customWidth="1"/>
    <col min="2572" max="2575" width="15.7109375" style="6" customWidth="1"/>
    <col min="2576" max="2577" width="13.42578125" style="6" customWidth="1"/>
    <col min="2578" max="2815" width="9.140625" style="6"/>
    <col min="2816" max="2816" width="5.85546875" style="6" customWidth="1"/>
    <col min="2817" max="2817" width="21.140625" style="6" customWidth="1"/>
    <col min="2818" max="2818" width="7.28515625" style="6" customWidth="1"/>
    <col min="2819" max="2819" width="9.5703125" style="6" customWidth="1"/>
    <col min="2820" max="2821" width="9.28515625" style="6" customWidth="1"/>
    <col min="2822" max="2823" width="8.140625" style="6" customWidth="1"/>
    <col min="2824" max="2824" width="8.28515625" style="6" customWidth="1"/>
    <col min="2825" max="2825" width="10" style="6" customWidth="1"/>
    <col min="2826" max="2826" width="11" style="6" customWidth="1"/>
    <col min="2827" max="2827" width="2.7109375" style="6" customWidth="1"/>
    <col min="2828" max="2831" width="15.7109375" style="6" customWidth="1"/>
    <col min="2832" max="2833" width="13.42578125" style="6" customWidth="1"/>
    <col min="2834" max="3071" width="9.140625" style="6"/>
    <col min="3072" max="3072" width="5.85546875" style="6" customWidth="1"/>
    <col min="3073" max="3073" width="21.140625" style="6" customWidth="1"/>
    <col min="3074" max="3074" width="7.28515625" style="6" customWidth="1"/>
    <col min="3075" max="3075" width="9.5703125" style="6" customWidth="1"/>
    <col min="3076" max="3077" width="9.28515625" style="6" customWidth="1"/>
    <col min="3078" max="3079" width="8.140625" style="6" customWidth="1"/>
    <col min="3080" max="3080" width="8.28515625" style="6" customWidth="1"/>
    <col min="3081" max="3081" width="10" style="6" customWidth="1"/>
    <col min="3082" max="3082" width="11" style="6" customWidth="1"/>
    <col min="3083" max="3083" width="2.7109375" style="6" customWidth="1"/>
    <col min="3084" max="3087" width="15.7109375" style="6" customWidth="1"/>
    <col min="3088" max="3089" width="13.42578125" style="6" customWidth="1"/>
    <col min="3090" max="3327" width="9.140625" style="6"/>
    <col min="3328" max="3328" width="5.85546875" style="6" customWidth="1"/>
    <col min="3329" max="3329" width="21.140625" style="6" customWidth="1"/>
    <col min="3330" max="3330" width="7.28515625" style="6" customWidth="1"/>
    <col min="3331" max="3331" width="9.5703125" style="6" customWidth="1"/>
    <col min="3332" max="3333" width="9.28515625" style="6" customWidth="1"/>
    <col min="3334" max="3335" width="8.140625" style="6" customWidth="1"/>
    <col min="3336" max="3336" width="8.28515625" style="6" customWidth="1"/>
    <col min="3337" max="3337" width="10" style="6" customWidth="1"/>
    <col min="3338" max="3338" width="11" style="6" customWidth="1"/>
    <col min="3339" max="3339" width="2.7109375" style="6" customWidth="1"/>
    <col min="3340" max="3343" width="15.7109375" style="6" customWidth="1"/>
    <col min="3344" max="3345" width="13.42578125" style="6" customWidth="1"/>
    <col min="3346" max="3583" width="9.140625" style="6"/>
    <col min="3584" max="3584" width="5.85546875" style="6" customWidth="1"/>
    <col min="3585" max="3585" width="21.140625" style="6" customWidth="1"/>
    <col min="3586" max="3586" width="7.28515625" style="6" customWidth="1"/>
    <col min="3587" max="3587" width="9.5703125" style="6" customWidth="1"/>
    <col min="3588" max="3589" width="9.28515625" style="6" customWidth="1"/>
    <col min="3590" max="3591" width="8.140625" style="6" customWidth="1"/>
    <col min="3592" max="3592" width="8.28515625" style="6" customWidth="1"/>
    <col min="3593" max="3593" width="10" style="6" customWidth="1"/>
    <col min="3594" max="3594" width="11" style="6" customWidth="1"/>
    <col min="3595" max="3595" width="2.7109375" style="6" customWidth="1"/>
    <col min="3596" max="3599" width="15.7109375" style="6" customWidth="1"/>
    <col min="3600" max="3601" width="13.42578125" style="6" customWidth="1"/>
    <col min="3602" max="3839" width="9.140625" style="6"/>
    <col min="3840" max="3840" width="5.85546875" style="6" customWidth="1"/>
    <col min="3841" max="3841" width="21.140625" style="6" customWidth="1"/>
    <col min="3842" max="3842" width="7.28515625" style="6" customWidth="1"/>
    <col min="3843" max="3843" width="9.5703125" style="6" customWidth="1"/>
    <col min="3844" max="3845" width="9.28515625" style="6" customWidth="1"/>
    <col min="3846" max="3847" width="8.140625" style="6" customWidth="1"/>
    <col min="3848" max="3848" width="8.28515625" style="6" customWidth="1"/>
    <col min="3849" max="3849" width="10" style="6" customWidth="1"/>
    <col min="3850" max="3850" width="11" style="6" customWidth="1"/>
    <col min="3851" max="3851" width="2.7109375" style="6" customWidth="1"/>
    <col min="3852" max="3855" width="15.7109375" style="6" customWidth="1"/>
    <col min="3856" max="3857" width="13.42578125" style="6" customWidth="1"/>
    <col min="3858" max="4095" width="9.140625" style="6"/>
    <col min="4096" max="4096" width="5.85546875" style="6" customWidth="1"/>
    <col min="4097" max="4097" width="21.140625" style="6" customWidth="1"/>
    <col min="4098" max="4098" width="7.28515625" style="6" customWidth="1"/>
    <col min="4099" max="4099" width="9.5703125" style="6" customWidth="1"/>
    <col min="4100" max="4101" width="9.28515625" style="6" customWidth="1"/>
    <col min="4102" max="4103" width="8.140625" style="6" customWidth="1"/>
    <col min="4104" max="4104" width="8.28515625" style="6" customWidth="1"/>
    <col min="4105" max="4105" width="10" style="6" customWidth="1"/>
    <col min="4106" max="4106" width="11" style="6" customWidth="1"/>
    <col min="4107" max="4107" width="2.7109375" style="6" customWidth="1"/>
    <col min="4108" max="4111" width="15.7109375" style="6" customWidth="1"/>
    <col min="4112" max="4113" width="13.42578125" style="6" customWidth="1"/>
    <col min="4114" max="4351" width="9.140625" style="6"/>
    <col min="4352" max="4352" width="5.85546875" style="6" customWidth="1"/>
    <col min="4353" max="4353" width="21.140625" style="6" customWidth="1"/>
    <col min="4354" max="4354" width="7.28515625" style="6" customWidth="1"/>
    <col min="4355" max="4355" width="9.5703125" style="6" customWidth="1"/>
    <col min="4356" max="4357" width="9.28515625" style="6" customWidth="1"/>
    <col min="4358" max="4359" width="8.140625" style="6" customWidth="1"/>
    <col min="4360" max="4360" width="8.28515625" style="6" customWidth="1"/>
    <col min="4361" max="4361" width="10" style="6" customWidth="1"/>
    <col min="4362" max="4362" width="11" style="6" customWidth="1"/>
    <col min="4363" max="4363" width="2.7109375" style="6" customWidth="1"/>
    <col min="4364" max="4367" width="15.7109375" style="6" customWidth="1"/>
    <col min="4368" max="4369" width="13.42578125" style="6" customWidth="1"/>
    <col min="4370" max="4607" width="9.140625" style="6"/>
    <col min="4608" max="4608" width="5.85546875" style="6" customWidth="1"/>
    <col min="4609" max="4609" width="21.140625" style="6" customWidth="1"/>
    <col min="4610" max="4610" width="7.28515625" style="6" customWidth="1"/>
    <col min="4611" max="4611" width="9.5703125" style="6" customWidth="1"/>
    <col min="4612" max="4613" width="9.28515625" style="6" customWidth="1"/>
    <col min="4614" max="4615" width="8.140625" style="6" customWidth="1"/>
    <col min="4616" max="4616" width="8.28515625" style="6" customWidth="1"/>
    <col min="4617" max="4617" width="10" style="6" customWidth="1"/>
    <col min="4618" max="4618" width="11" style="6" customWidth="1"/>
    <col min="4619" max="4619" width="2.7109375" style="6" customWidth="1"/>
    <col min="4620" max="4623" width="15.7109375" style="6" customWidth="1"/>
    <col min="4624" max="4625" width="13.42578125" style="6" customWidth="1"/>
    <col min="4626" max="4863" width="9.140625" style="6"/>
    <col min="4864" max="4864" width="5.85546875" style="6" customWidth="1"/>
    <col min="4865" max="4865" width="21.140625" style="6" customWidth="1"/>
    <col min="4866" max="4866" width="7.28515625" style="6" customWidth="1"/>
    <col min="4867" max="4867" width="9.5703125" style="6" customWidth="1"/>
    <col min="4868" max="4869" width="9.28515625" style="6" customWidth="1"/>
    <col min="4870" max="4871" width="8.140625" style="6" customWidth="1"/>
    <col min="4872" max="4872" width="8.28515625" style="6" customWidth="1"/>
    <col min="4873" max="4873" width="10" style="6" customWidth="1"/>
    <col min="4874" max="4874" width="11" style="6" customWidth="1"/>
    <col min="4875" max="4875" width="2.7109375" style="6" customWidth="1"/>
    <col min="4876" max="4879" width="15.7109375" style="6" customWidth="1"/>
    <col min="4880" max="4881" width="13.42578125" style="6" customWidth="1"/>
    <col min="4882" max="5119" width="9.140625" style="6"/>
    <col min="5120" max="5120" width="5.85546875" style="6" customWidth="1"/>
    <col min="5121" max="5121" width="21.140625" style="6" customWidth="1"/>
    <col min="5122" max="5122" width="7.28515625" style="6" customWidth="1"/>
    <col min="5123" max="5123" width="9.5703125" style="6" customWidth="1"/>
    <col min="5124" max="5125" width="9.28515625" style="6" customWidth="1"/>
    <col min="5126" max="5127" width="8.140625" style="6" customWidth="1"/>
    <col min="5128" max="5128" width="8.28515625" style="6" customWidth="1"/>
    <col min="5129" max="5129" width="10" style="6" customWidth="1"/>
    <col min="5130" max="5130" width="11" style="6" customWidth="1"/>
    <col min="5131" max="5131" width="2.7109375" style="6" customWidth="1"/>
    <col min="5132" max="5135" width="15.7109375" style="6" customWidth="1"/>
    <col min="5136" max="5137" width="13.42578125" style="6" customWidth="1"/>
    <col min="5138" max="5375" width="9.140625" style="6"/>
    <col min="5376" max="5376" width="5.85546875" style="6" customWidth="1"/>
    <col min="5377" max="5377" width="21.140625" style="6" customWidth="1"/>
    <col min="5378" max="5378" width="7.28515625" style="6" customWidth="1"/>
    <col min="5379" max="5379" width="9.5703125" style="6" customWidth="1"/>
    <col min="5380" max="5381" width="9.28515625" style="6" customWidth="1"/>
    <col min="5382" max="5383" width="8.140625" style="6" customWidth="1"/>
    <col min="5384" max="5384" width="8.28515625" style="6" customWidth="1"/>
    <col min="5385" max="5385" width="10" style="6" customWidth="1"/>
    <col min="5386" max="5386" width="11" style="6" customWidth="1"/>
    <col min="5387" max="5387" width="2.7109375" style="6" customWidth="1"/>
    <col min="5388" max="5391" width="15.7109375" style="6" customWidth="1"/>
    <col min="5392" max="5393" width="13.42578125" style="6" customWidth="1"/>
    <col min="5394" max="5631" width="9.140625" style="6"/>
    <col min="5632" max="5632" width="5.85546875" style="6" customWidth="1"/>
    <col min="5633" max="5633" width="21.140625" style="6" customWidth="1"/>
    <col min="5634" max="5634" width="7.28515625" style="6" customWidth="1"/>
    <col min="5635" max="5635" width="9.5703125" style="6" customWidth="1"/>
    <col min="5636" max="5637" width="9.28515625" style="6" customWidth="1"/>
    <col min="5638" max="5639" width="8.140625" style="6" customWidth="1"/>
    <col min="5640" max="5640" width="8.28515625" style="6" customWidth="1"/>
    <col min="5641" max="5641" width="10" style="6" customWidth="1"/>
    <col min="5642" max="5642" width="11" style="6" customWidth="1"/>
    <col min="5643" max="5643" width="2.7109375" style="6" customWidth="1"/>
    <col min="5644" max="5647" width="15.7109375" style="6" customWidth="1"/>
    <col min="5648" max="5649" width="13.42578125" style="6" customWidth="1"/>
    <col min="5650" max="5887" width="9.140625" style="6"/>
    <col min="5888" max="5888" width="5.85546875" style="6" customWidth="1"/>
    <col min="5889" max="5889" width="21.140625" style="6" customWidth="1"/>
    <col min="5890" max="5890" width="7.28515625" style="6" customWidth="1"/>
    <col min="5891" max="5891" width="9.5703125" style="6" customWidth="1"/>
    <col min="5892" max="5893" width="9.28515625" style="6" customWidth="1"/>
    <col min="5894" max="5895" width="8.140625" style="6" customWidth="1"/>
    <col min="5896" max="5896" width="8.28515625" style="6" customWidth="1"/>
    <col min="5897" max="5897" width="10" style="6" customWidth="1"/>
    <col min="5898" max="5898" width="11" style="6" customWidth="1"/>
    <col min="5899" max="5899" width="2.7109375" style="6" customWidth="1"/>
    <col min="5900" max="5903" width="15.7109375" style="6" customWidth="1"/>
    <col min="5904" max="5905" width="13.42578125" style="6" customWidth="1"/>
    <col min="5906" max="6143" width="9.140625" style="6"/>
    <col min="6144" max="6144" width="5.85546875" style="6" customWidth="1"/>
    <col min="6145" max="6145" width="21.140625" style="6" customWidth="1"/>
    <col min="6146" max="6146" width="7.28515625" style="6" customWidth="1"/>
    <col min="6147" max="6147" width="9.5703125" style="6" customWidth="1"/>
    <col min="6148" max="6149" width="9.28515625" style="6" customWidth="1"/>
    <col min="6150" max="6151" width="8.140625" style="6" customWidth="1"/>
    <col min="6152" max="6152" width="8.28515625" style="6" customWidth="1"/>
    <col min="6153" max="6153" width="10" style="6" customWidth="1"/>
    <col min="6154" max="6154" width="11" style="6" customWidth="1"/>
    <col min="6155" max="6155" width="2.7109375" style="6" customWidth="1"/>
    <col min="6156" max="6159" width="15.7109375" style="6" customWidth="1"/>
    <col min="6160" max="6161" width="13.42578125" style="6" customWidth="1"/>
    <col min="6162" max="6399" width="9.140625" style="6"/>
    <col min="6400" max="6400" width="5.85546875" style="6" customWidth="1"/>
    <col min="6401" max="6401" width="21.140625" style="6" customWidth="1"/>
    <col min="6402" max="6402" width="7.28515625" style="6" customWidth="1"/>
    <col min="6403" max="6403" width="9.5703125" style="6" customWidth="1"/>
    <col min="6404" max="6405" width="9.28515625" style="6" customWidth="1"/>
    <col min="6406" max="6407" width="8.140625" style="6" customWidth="1"/>
    <col min="6408" max="6408" width="8.28515625" style="6" customWidth="1"/>
    <col min="6409" max="6409" width="10" style="6" customWidth="1"/>
    <col min="6410" max="6410" width="11" style="6" customWidth="1"/>
    <col min="6411" max="6411" width="2.7109375" style="6" customWidth="1"/>
    <col min="6412" max="6415" width="15.7109375" style="6" customWidth="1"/>
    <col min="6416" max="6417" width="13.42578125" style="6" customWidth="1"/>
    <col min="6418" max="6655" width="9.140625" style="6"/>
    <col min="6656" max="6656" width="5.85546875" style="6" customWidth="1"/>
    <col min="6657" max="6657" width="21.140625" style="6" customWidth="1"/>
    <col min="6658" max="6658" width="7.28515625" style="6" customWidth="1"/>
    <col min="6659" max="6659" width="9.5703125" style="6" customWidth="1"/>
    <col min="6660" max="6661" width="9.28515625" style="6" customWidth="1"/>
    <col min="6662" max="6663" width="8.140625" style="6" customWidth="1"/>
    <col min="6664" max="6664" width="8.28515625" style="6" customWidth="1"/>
    <col min="6665" max="6665" width="10" style="6" customWidth="1"/>
    <col min="6666" max="6666" width="11" style="6" customWidth="1"/>
    <col min="6667" max="6667" width="2.7109375" style="6" customWidth="1"/>
    <col min="6668" max="6671" width="15.7109375" style="6" customWidth="1"/>
    <col min="6672" max="6673" width="13.42578125" style="6" customWidth="1"/>
    <col min="6674" max="6911" width="9.140625" style="6"/>
    <col min="6912" max="6912" width="5.85546875" style="6" customWidth="1"/>
    <col min="6913" max="6913" width="21.140625" style="6" customWidth="1"/>
    <col min="6914" max="6914" width="7.28515625" style="6" customWidth="1"/>
    <col min="6915" max="6915" width="9.5703125" style="6" customWidth="1"/>
    <col min="6916" max="6917" width="9.28515625" style="6" customWidth="1"/>
    <col min="6918" max="6919" width="8.140625" style="6" customWidth="1"/>
    <col min="6920" max="6920" width="8.28515625" style="6" customWidth="1"/>
    <col min="6921" max="6921" width="10" style="6" customWidth="1"/>
    <col min="6922" max="6922" width="11" style="6" customWidth="1"/>
    <col min="6923" max="6923" width="2.7109375" style="6" customWidth="1"/>
    <col min="6924" max="6927" width="15.7109375" style="6" customWidth="1"/>
    <col min="6928" max="6929" width="13.42578125" style="6" customWidth="1"/>
    <col min="6930" max="7167" width="9.140625" style="6"/>
    <col min="7168" max="7168" width="5.85546875" style="6" customWidth="1"/>
    <col min="7169" max="7169" width="21.140625" style="6" customWidth="1"/>
    <col min="7170" max="7170" width="7.28515625" style="6" customWidth="1"/>
    <col min="7171" max="7171" width="9.5703125" style="6" customWidth="1"/>
    <col min="7172" max="7173" width="9.28515625" style="6" customWidth="1"/>
    <col min="7174" max="7175" width="8.140625" style="6" customWidth="1"/>
    <col min="7176" max="7176" width="8.28515625" style="6" customWidth="1"/>
    <col min="7177" max="7177" width="10" style="6" customWidth="1"/>
    <col min="7178" max="7178" width="11" style="6" customWidth="1"/>
    <col min="7179" max="7179" width="2.7109375" style="6" customWidth="1"/>
    <col min="7180" max="7183" width="15.7109375" style="6" customWidth="1"/>
    <col min="7184" max="7185" width="13.42578125" style="6" customWidth="1"/>
    <col min="7186" max="7423" width="9.140625" style="6"/>
    <col min="7424" max="7424" width="5.85546875" style="6" customWidth="1"/>
    <col min="7425" max="7425" width="21.140625" style="6" customWidth="1"/>
    <col min="7426" max="7426" width="7.28515625" style="6" customWidth="1"/>
    <col min="7427" max="7427" width="9.5703125" style="6" customWidth="1"/>
    <col min="7428" max="7429" width="9.28515625" style="6" customWidth="1"/>
    <col min="7430" max="7431" width="8.140625" style="6" customWidth="1"/>
    <col min="7432" max="7432" width="8.28515625" style="6" customWidth="1"/>
    <col min="7433" max="7433" width="10" style="6" customWidth="1"/>
    <col min="7434" max="7434" width="11" style="6" customWidth="1"/>
    <col min="7435" max="7435" width="2.7109375" style="6" customWidth="1"/>
    <col min="7436" max="7439" width="15.7109375" style="6" customWidth="1"/>
    <col min="7440" max="7441" width="13.42578125" style="6" customWidth="1"/>
    <col min="7442" max="7679" width="9.140625" style="6"/>
    <col min="7680" max="7680" width="5.85546875" style="6" customWidth="1"/>
    <col min="7681" max="7681" width="21.140625" style="6" customWidth="1"/>
    <col min="7682" max="7682" width="7.28515625" style="6" customWidth="1"/>
    <col min="7683" max="7683" width="9.5703125" style="6" customWidth="1"/>
    <col min="7684" max="7685" width="9.28515625" style="6" customWidth="1"/>
    <col min="7686" max="7687" width="8.140625" style="6" customWidth="1"/>
    <col min="7688" max="7688" width="8.28515625" style="6" customWidth="1"/>
    <col min="7689" max="7689" width="10" style="6" customWidth="1"/>
    <col min="7690" max="7690" width="11" style="6" customWidth="1"/>
    <col min="7691" max="7691" width="2.7109375" style="6" customWidth="1"/>
    <col min="7692" max="7695" width="15.7109375" style="6" customWidth="1"/>
    <col min="7696" max="7697" width="13.42578125" style="6" customWidth="1"/>
    <col min="7698" max="7935" width="9.140625" style="6"/>
    <col min="7936" max="7936" width="5.85546875" style="6" customWidth="1"/>
    <col min="7937" max="7937" width="21.140625" style="6" customWidth="1"/>
    <col min="7938" max="7938" width="7.28515625" style="6" customWidth="1"/>
    <col min="7939" max="7939" width="9.5703125" style="6" customWidth="1"/>
    <col min="7940" max="7941" width="9.28515625" style="6" customWidth="1"/>
    <col min="7942" max="7943" width="8.140625" style="6" customWidth="1"/>
    <col min="7944" max="7944" width="8.28515625" style="6" customWidth="1"/>
    <col min="7945" max="7945" width="10" style="6" customWidth="1"/>
    <col min="7946" max="7946" width="11" style="6" customWidth="1"/>
    <col min="7947" max="7947" width="2.7109375" style="6" customWidth="1"/>
    <col min="7948" max="7951" width="15.7109375" style="6" customWidth="1"/>
    <col min="7952" max="7953" width="13.42578125" style="6" customWidth="1"/>
    <col min="7954" max="8191" width="9.140625" style="6"/>
    <col min="8192" max="8192" width="5.85546875" style="6" customWidth="1"/>
    <col min="8193" max="8193" width="21.140625" style="6" customWidth="1"/>
    <col min="8194" max="8194" width="7.28515625" style="6" customWidth="1"/>
    <col min="8195" max="8195" width="9.5703125" style="6" customWidth="1"/>
    <col min="8196" max="8197" width="9.28515625" style="6" customWidth="1"/>
    <col min="8198" max="8199" width="8.140625" style="6" customWidth="1"/>
    <col min="8200" max="8200" width="8.28515625" style="6" customWidth="1"/>
    <col min="8201" max="8201" width="10" style="6" customWidth="1"/>
    <col min="8202" max="8202" width="11" style="6" customWidth="1"/>
    <col min="8203" max="8203" width="2.7109375" style="6" customWidth="1"/>
    <col min="8204" max="8207" width="15.7109375" style="6" customWidth="1"/>
    <col min="8208" max="8209" width="13.42578125" style="6" customWidth="1"/>
    <col min="8210" max="8447" width="9.140625" style="6"/>
    <col min="8448" max="8448" width="5.85546875" style="6" customWidth="1"/>
    <col min="8449" max="8449" width="21.140625" style="6" customWidth="1"/>
    <col min="8450" max="8450" width="7.28515625" style="6" customWidth="1"/>
    <col min="8451" max="8451" width="9.5703125" style="6" customWidth="1"/>
    <col min="8452" max="8453" width="9.28515625" style="6" customWidth="1"/>
    <col min="8454" max="8455" width="8.140625" style="6" customWidth="1"/>
    <col min="8456" max="8456" width="8.28515625" style="6" customWidth="1"/>
    <col min="8457" max="8457" width="10" style="6" customWidth="1"/>
    <col min="8458" max="8458" width="11" style="6" customWidth="1"/>
    <col min="8459" max="8459" width="2.7109375" style="6" customWidth="1"/>
    <col min="8460" max="8463" width="15.7109375" style="6" customWidth="1"/>
    <col min="8464" max="8465" width="13.42578125" style="6" customWidth="1"/>
    <col min="8466" max="8703" width="9.140625" style="6"/>
    <col min="8704" max="8704" width="5.85546875" style="6" customWidth="1"/>
    <col min="8705" max="8705" width="21.140625" style="6" customWidth="1"/>
    <col min="8706" max="8706" width="7.28515625" style="6" customWidth="1"/>
    <col min="8707" max="8707" width="9.5703125" style="6" customWidth="1"/>
    <col min="8708" max="8709" width="9.28515625" style="6" customWidth="1"/>
    <col min="8710" max="8711" width="8.140625" style="6" customWidth="1"/>
    <col min="8712" max="8712" width="8.28515625" style="6" customWidth="1"/>
    <col min="8713" max="8713" width="10" style="6" customWidth="1"/>
    <col min="8714" max="8714" width="11" style="6" customWidth="1"/>
    <col min="8715" max="8715" width="2.7109375" style="6" customWidth="1"/>
    <col min="8716" max="8719" width="15.7109375" style="6" customWidth="1"/>
    <col min="8720" max="8721" width="13.42578125" style="6" customWidth="1"/>
    <col min="8722" max="8959" width="9.140625" style="6"/>
    <col min="8960" max="8960" width="5.85546875" style="6" customWidth="1"/>
    <col min="8961" max="8961" width="21.140625" style="6" customWidth="1"/>
    <col min="8962" max="8962" width="7.28515625" style="6" customWidth="1"/>
    <col min="8963" max="8963" width="9.5703125" style="6" customWidth="1"/>
    <col min="8964" max="8965" width="9.28515625" style="6" customWidth="1"/>
    <col min="8966" max="8967" width="8.140625" style="6" customWidth="1"/>
    <col min="8968" max="8968" width="8.28515625" style="6" customWidth="1"/>
    <col min="8969" max="8969" width="10" style="6" customWidth="1"/>
    <col min="8970" max="8970" width="11" style="6" customWidth="1"/>
    <col min="8971" max="8971" width="2.7109375" style="6" customWidth="1"/>
    <col min="8972" max="8975" width="15.7109375" style="6" customWidth="1"/>
    <col min="8976" max="8977" width="13.42578125" style="6" customWidth="1"/>
    <col min="8978" max="9215" width="9.140625" style="6"/>
    <col min="9216" max="9216" width="5.85546875" style="6" customWidth="1"/>
    <col min="9217" max="9217" width="21.140625" style="6" customWidth="1"/>
    <col min="9218" max="9218" width="7.28515625" style="6" customWidth="1"/>
    <col min="9219" max="9219" width="9.5703125" style="6" customWidth="1"/>
    <col min="9220" max="9221" width="9.28515625" style="6" customWidth="1"/>
    <col min="9222" max="9223" width="8.140625" style="6" customWidth="1"/>
    <col min="9224" max="9224" width="8.28515625" style="6" customWidth="1"/>
    <col min="9225" max="9225" width="10" style="6" customWidth="1"/>
    <col min="9226" max="9226" width="11" style="6" customWidth="1"/>
    <col min="9227" max="9227" width="2.7109375" style="6" customWidth="1"/>
    <col min="9228" max="9231" width="15.7109375" style="6" customWidth="1"/>
    <col min="9232" max="9233" width="13.42578125" style="6" customWidth="1"/>
    <col min="9234" max="9471" width="9.140625" style="6"/>
    <col min="9472" max="9472" width="5.85546875" style="6" customWidth="1"/>
    <col min="9473" max="9473" width="21.140625" style="6" customWidth="1"/>
    <col min="9474" max="9474" width="7.28515625" style="6" customWidth="1"/>
    <col min="9475" max="9475" width="9.5703125" style="6" customWidth="1"/>
    <col min="9476" max="9477" width="9.28515625" style="6" customWidth="1"/>
    <col min="9478" max="9479" width="8.140625" style="6" customWidth="1"/>
    <col min="9480" max="9480" width="8.28515625" style="6" customWidth="1"/>
    <col min="9481" max="9481" width="10" style="6" customWidth="1"/>
    <col min="9482" max="9482" width="11" style="6" customWidth="1"/>
    <col min="9483" max="9483" width="2.7109375" style="6" customWidth="1"/>
    <col min="9484" max="9487" width="15.7109375" style="6" customWidth="1"/>
    <col min="9488" max="9489" width="13.42578125" style="6" customWidth="1"/>
    <col min="9490" max="9727" width="9.140625" style="6"/>
    <col min="9728" max="9728" width="5.85546875" style="6" customWidth="1"/>
    <col min="9729" max="9729" width="21.140625" style="6" customWidth="1"/>
    <col min="9730" max="9730" width="7.28515625" style="6" customWidth="1"/>
    <col min="9731" max="9731" width="9.5703125" style="6" customWidth="1"/>
    <col min="9732" max="9733" width="9.28515625" style="6" customWidth="1"/>
    <col min="9734" max="9735" width="8.140625" style="6" customWidth="1"/>
    <col min="9736" max="9736" width="8.28515625" style="6" customWidth="1"/>
    <col min="9737" max="9737" width="10" style="6" customWidth="1"/>
    <col min="9738" max="9738" width="11" style="6" customWidth="1"/>
    <col min="9739" max="9739" width="2.7109375" style="6" customWidth="1"/>
    <col min="9740" max="9743" width="15.7109375" style="6" customWidth="1"/>
    <col min="9744" max="9745" width="13.42578125" style="6" customWidth="1"/>
    <col min="9746" max="9983" width="9.140625" style="6"/>
    <col min="9984" max="9984" width="5.85546875" style="6" customWidth="1"/>
    <col min="9985" max="9985" width="21.140625" style="6" customWidth="1"/>
    <col min="9986" max="9986" width="7.28515625" style="6" customWidth="1"/>
    <col min="9987" max="9987" width="9.5703125" style="6" customWidth="1"/>
    <col min="9988" max="9989" width="9.28515625" style="6" customWidth="1"/>
    <col min="9990" max="9991" width="8.140625" style="6" customWidth="1"/>
    <col min="9992" max="9992" width="8.28515625" style="6" customWidth="1"/>
    <col min="9993" max="9993" width="10" style="6" customWidth="1"/>
    <col min="9994" max="9994" width="11" style="6" customWidth="1"/>
    <col min="9995" max="9995" width="2.7109375" style="6" customWidth="1"/>
    <col min="9996" max="9999" width="15.7109375" style="6" customWidth="1"/>
    <col min="10000" max="10001" width="13.42578125" style="6" customWidth="1"/>
    <col min="10002" max="10239" width="9.140625" style="6"/>
    <col min="10240" max="10240" width="5.85546875" style="6" customWidth="1"/>
    <col min="10241" max="10241" width="21.140625" style="6" customWidth="1"/>
    <col min="10242" max="10242" width="7.28515625" style="6" customWidth="1"/>
    <col min="10243" max="10243" width="9.5703125" style="6" customWidth="1"/>
    <col min="10244" max="10245" width="9.28515625" style="6" customWidth="1"/>
    <col min="10246" max="10247" width="8.140625" style="6" customWidth="1"/>
    <col min="10248" max="10248" width="8.28515625" style="6" customWidth="1"/>
    <col min="10249" max="10249" width="10" style="6" customWidth="1"/>
    <col min="10250" max="10250" width="11" style="6" customWidth="1"/>
    <col min="10251" max="10251" width="2.7109375" style="6" customWidth="1"/>
    <col min="10252" max="10255" width="15.7109375" style="6" customWidth="1"/>
    <col min="10256" max="10257" width="13.42578125" style="6" customWidth="1"/>
    <col min="10258" max="10495" width="9.140625" style="6"/>
    <col min="10496" max="10496" width="5.85546875" style="6" customWidth="1"/>
    <col min="10497" max="10497" width="21.140625" style="6" customWidth="1"/>
    <col min="10498" max="10498" width="7.28515625" style="6" customWidth="1"/>
    <col min="10499" max="10499" width="9.5703125" style="6" customWidth="1"/>
    <col min="10500" max="10501" width="9.28515625" style="6" customWidth="1"/>
    <col min="10502" max="10503" width="8.140625" style="6" customWidth="1"/>
    <col min="10504" max="10504" width="8.28515625" style="6" customWidth="1"/>
    <col min="10505" max="10505" width="10" style="6" customWidth="1"/>
    <col min="10506" max="10506" width="11" style="6" customWidth="1"/>
    <col min="10507" max="10507" width="2.7109375" style="6" customWidth="1"/>
    <col min="10508" max="10511" width="15.7109375" style="6" customWidth="1"/>
    <col min="10512" max="10513" width="13.42578125" style="6" customWidth="1"/>
    <col min="10514" max="10751" width="9.140625" style="6"/>
    <col min="10752" max="10752" width="5.85546875" style="6" customWidth="1"/>
    <col min="10753" max="10753" width="21.140625" style="6" customWidth="1"/>
    <col min="10754" max="10754" width="7.28515625" style="6" customWidth="1"/>
    <col min="10755" max="10755" width="9.5703125" style="6" customWidth="1"/>
    <col min="10756" max="10757" width="9.28515625" style="6" customWidth="1"/>
    <col min="10758" max="10759" width="8.140625" style="6" customWidth="1"/>
    <col min="10760" max="10760" width="8.28515625" style="6" customWidth="1"/>
    <col min="10761" max="10761" width="10" style="6" customWidth="1"/>
    <col min="10762" max="10762" width="11" style="6" customWidth="1"/>
    <col min="10763" max="10763" width="2.7109375" style="6" customWidth="1"/>
    <col min="10764" max="10767" width="15.7109375" style="6" customWidth="1"/>
    <col min="10768" max="10769" width="13.42578125" style="6" customWidth="1"/>
    <col min="10770" max="11007" width="9.140625" style="6"/>
    <col min="11008" max="11008" width="5.85546875" style="6" customWidth="1"/>
    <col min="11009" max="11009" width="21.140625" style="6" customWidth="1"/>
    <col min="11010" max="11010" width="7.28515625" style="6" customWidth="1"/>
    <col min="11011" max="11011" width="9.5703125" style="6" customWidth="1"/>
    <col min="11012" max="11013" width="9.28515625" style="6" customWidth="1"/>
    <col min="11014" max="11015" width="8.140625" style="6" customWidth="1"/>
    <col min="11016" max="11016" width="8.28515625" style="6" customWidth="1"/>
    <col min="11017" max="11017" width="10" style="6" customWidth="1"/>
    <col min="11018" max="11018" width="11" style="6" customWidth="1"/>
    <col min="11019" max="11019" width="2.7109375" style="6" customWidth="1"/>
    <col min="11020" max="11023" width="15.7109375" style="6" customWidth="1"/>
    <col min="11024" max="11025" width="13.42578125" style="6" customWidth="1"/>
    <col min="11026" max="11263" width="9.140625" style="6"/>
    <col min="11264" max="11264" width="5.85546875" style="6" customWidth="1"/>
    <col min="11265" max="11265" width="21.140625" style="6" customWidth="1"/>
    <col min="11266" max="11266" width="7.28515625" style="6" customWidth="1"/>
    <col min="11267" max="11267" width="9.5703125" style="6" customWidth="1"/>
    <col min="11268" max="11269" width="9.28515625" style="6" customWidth="1"/>
    <col min="11270" max="11271" width="8.140625" style="6" customWidth="1"/>
    <col min="11272" max="11272" width="8.28515625" style="6" customWidth="1"/>
    <col min="11273" max="11273" width="10" style="6" customWidth="1"/>
    <col min="11274" max="11274" width="11" style="6" customWidth="1"/>
    <col min="11275" max="11275" width="2.7109375" style="6" customWidth="1"/>
    <col min="11276" max="11279" width="15.7109375" style="6" customWidth="1"/>
    <col min="11280" max="11281" width="13.42578125" style="6" customWidth="1"/>
    <col min="11282" max="11519" width="9.140625" style="6"/>
    <col min="11520" max="11520" width="5.85546875" style="6" customWidth="1"/>
    <col min="11521" max="11521" width="21.140625" style="6" customWidth="1"/>
    <col min="11522" max="11522" width="7.28515625" style="6" customWidth="1"/>
    <col min="11523" max="11523" width="9.5703125" style="6" customWidth="1"/>
    <col min="11524" max="11525" width="9.28515625" style="6" customWidth="1"/>
    <col min="11526" max="11527" width="8.140625" style="6" customWidth="1"/>
    <col min="11528" max="11528" width="8.28515625" style="6" customWidth="1"/>
    <col min="11529" max="11529" width="10" style="6" customWidth="1"/>
    <col min="11530" max="11530" width="11" style="6" customWidth="1"/>
    <col min="11531" max="11531" width="2.7109375" style="6" customWidth="1"/>
    <col min="11532" max="11535" width="15.7109375" style="6" customWidth="1"/>
    <col min="11536" max="11537" width="13.42578125" style="6" customWidth="1"/>
    <col min="11538" max="11775" width="9.140625" style="6"/>
    <col min="11776" max="11776" width="5.85546875" style="6" customWidth="1"/>
    <col min="11777" max="11777" width="21.140625" style="6" customWidth="1"/>
    <col min="11778" max="11778" width="7.28515625" style="6" customWidth="1"/>
    <col min="11779" max="11779" width="9.5703125" style="6" customWidth="1"/>
    <col min="11780" max="11781" width="9.28515625" style="6" customWidth="1"/>
    <col min="11782" max="11783" width="8.140625" style="6" customWidth="1"/>
    <col min="11784" max="11784" width="8.28515625" style="6" customWidth="1"/>
    <col min="11785" max="11785" width="10" style="6" customWidth="1"/>
    <col min="11786" max="11786" width="11" style="6" customWidth="1"/>
    <col min="11787" max="11787" width="2.7109375" style="6" customWidth="1"/>
    <col min="11788" max="11791" width="15.7109375" style="6" customWidth="1"/>
    <col min="11792" max="11793" width="13.42578125" style="6" customWidth="1"/>
    <col min="11794" max="12031" width="9.140625" style="6"/>
    <col min="12032" max="12032" width="5.85546875" style="6" customWidth="1"/>
    <col min="12033" max="12033" width="21.140625" style="6" customWidth="1"/>
    <col min="12034" max="12034" width="7.28515625" style="6" customWidth="1"/>
    <col min="12035" max="12035" width="9.5703125" style="6" customWidth="1"/>
    <col min="12036" max="12037" width="9.28515625" style="6" customWidth="1"/>
    <col min="12038" max="12039" width="8.140625" style="6" customWidth="1"/>
    <col min="12040" max="12040" width="8.28515625" style="6" customWidth="1"/>
    <col min="12041" max="12041" width="10" style="6" customWidth="1"/>
    <col min="12042" max="12042" width="11" style="6" customWidth="1"/>
    <col min="12043" max="12043" width="2.7109375" style="6" customWidth="1"/>
    <col min="12044" max="12047" width="15.7109375" style="6" customWidth="1"/>
    <col min="12048" max="12049" width="13.42578125" style="6" customWidth="1"/>
    <col min="12050" max="12287" width="9.140625" style="6"/>
    <col min="12288" max="12288" width="5.85546875" style="6" customWidth="1"/>
    <col min="12289" max="12289" width="21.140625" style="6" customWidth="1"/>
    <col min="12290" max="12290" width="7.28515625" style="6" customWidth="1"/>
    <col min="12291" max="12291" width="9.5703125" style="6" customWidth="1"/>
    <col min="12292" max="12293" width="9.28515625" style="6" customWidth="1"/>
    <col min="12294" max="12295" width="8.140625" style="6" customWidth="1"/>
    <col min="12296" max="12296" width="8.28515625" style="6" customWidth="1"/>
    <col min="12297" max="12297" width="10" style="6" customWidth="1"/>
    <col min="12298" max="12298" width="11" style="6" customWidth="1"/>
    <col min="12299" max="12299" width="2.7109375" style="6" customWidth="1"/>
    <col min="12300" max="12303" width="15.7109375" style="6" customWidth="1"/>
    <col min="12304" max="12305" width="13.42578125" style="6" customWidth="1"/>
    <col min="12306" max="12543" width="9.140625" style="6"/>
    <col min="12544" max="12544" width="5.85546875" style="6" customWidth="1"/>
    <col min="12545" max="12545" width="21.140625" style="6" customWidth="1"/>
    <col min="12546" max="12546" width="7.28515625" style="6" customWidth="1"/>
    <col min="12547" max="12547" width="9.5703125" style="6" customWidth="1"/>
    <col min="12548" max="12549" width="9.28515625" style="6" customWidth="1"/>
    <col min="12550" max="12551" width="8.140625" style="6" customWidth="1"/>
    <col min="12552" max="12552" width="8.28515625" style="6" customWidth="1"/>
    <col min="12553" max="12553" width="10" style="6" customWidth="1"/>
    <col min="12554" max="12554" width="11" style="6" customWidth="1"/>
    <col min="12555" max="12555" width="2.7109375" style="6" customWidth="1"/>
    <col min="12556" max="12559" width="15.7109375" style="6" customWidth="1"/>
    <col min="12560" max="12561" width="13.42578125" style="6" customWidth="1"/>
    <col min="12562" max="12799" width="9.140625" style="6"/>
    <col min="12800" max="12800" width="5.85546875" style="6" customWidth="1"/>
    <col min="12801" max="12801" width="21.140625" style="6" customWidth="1"/>
    <col min="12802" max="12802" width="7.28515625" style="6" customWidth="1"/>
    <col min="12803" max="12803" width="9.5703125" style="6" customWidth="1"/>
    <col min="12804" max="12805" width="9.28515625" style="6" customWidth="1"/>
    <col min="12806" max="12807" width="8.140625" style="6" customWidth="1"/>
    <col min="12808" max="12808" width="8.28515625" style="6" customWidth="1"/>
    <col min="12809" max="12809" width="10" style="6" customWidth="1"/>
    <col min="12810" max="12810" width="11" style="6" customWidth="1"/>
    <col min="12811" max="12811" width="2.7109375" style="6" customWidth="1"/>
    <col min="12812" max="12815" width="15.7109375" style="6" customWidth="1"/>
    <col min="12816" max="12817" width="13.42578125" style="6" customWidth="1"/>
    <col min="12818" max="13055" width="9.140625" style="6"/>
    <col min="13056" max="13056" width="5.85546875" style="6" customWidth="1"/>
    <col min="13057" max="13057" width="21.140625" style="6" customWidth="1"/>
    <col min="13058" max="13058" width="7.28515625" style="6" customWidth="1"/>
    <col min="13059" max="13059" width="9.5703125" style="6" customWidth="1"/>
    <col min="13060" max="13061" width="9.28515625" style="6" customWidth="1"/>
    <col min="13062" max="13063" width="8.140625" style="6" customWidth="1"/>
    <col min="13064" max="13064" width="8.28515625" style="6" customWidth="1"/>
    <col min="13065" max="13065" width="10" style="6" customWidth="1"/>
    <col min="13066" max="13066" width="11" style="6" customWidth="1"/>
    <col min="13067" max="13067" width="2.7109375" style="6" customWidth="1"/>
    <col min="13068" max="13071" width="15.7109375" style="6" customWidth="1"/>
    <col min="13072" max="13073" width="13.42578125" style="6" customWidth="1"/>
    <col min="13074" max="13311" width="9.140625" style="6"/>
    <col min="13312" max="13312" width="5.85546875" style="6" customWidth="1"/>
    <col min="13313" max="13313" width="21.140625" style="6" customWidth="1"/>
    <col min="13314" max="13314" width="7.28515625" style="6" customWidth="1"/>
    <col min="13315" max="13315" width="9.5703125" style="6" customWidth="1"/>
    <col min="13316" max="13317" width="9.28515625" style="6" customWidth="1"/>
    <col min="13318" max="13319" width="8.140625" style="6" customWidth="1"/>
    <col min="13320" max="13320" width="8.28515625" style="6" customWidth="1"/>
    <col min="13321" max="13321" width="10" style="6" customWidth="1"/>
    <col min="13322" max="13322" width="11" style="6" customWidth="1"/>
    <col min="13323" max="13323" width="2.7109375" style="6" customWidth="1"/>
    <col min="13324" max="13327" width="15.7109375" style="6" customWidth="1"/>
    <col min="13328" max="13329" width="13.42578125" style="6" customWidth="1"/>
    <col min="13330" max="13567" width="9.140625" style="6"/>
    <col min="13568" max="13568" width="5.85546875" style="6" customWidth="1"/>
    <col min="13569" max="13569" width="21.140625" style="6" customWidth="1"/>
    <col min="13570" max="13570" width="7.28515625" style="6" customWidth="1"/>
    <col min="13571" max="13571" width="9.5703125" style="6" customWidth="1"/>
    <col min="13572" max="13573" width="9.28515625" style="6" customWidth="1"/>
    <col min="13574" max="13575" width="8.140625" style="6" customWidth="1"/>
    <col min="13576" max="13576" width="8.28515625" style="6" customWidth="1"/>
    <col min="13577" max="13577" width="10" style="6" customWidth="1"/>
    <col min="13578" max="13578" width="11" style="6" customWidth="1"/>
    <col min="13579" max="13579" width="2.7109375" style="6" customWidth="1"/>
    <col min="13580" max="13583" width="15.7109375" style="6" customWidth="1"/>
    <col min="13584" max="13585" width="13.42578125" style="6" customWidth="1"/>
    <col min="13586" max="13823" width="9.140625" style="6"/>
    <col min="13824" max="13824" width="5.85546875" style="6" customWidth="1"/>
    <col min="13825" max="13825" width="21.140625" style="6" customWidth="1"/>
    <col min="13826" max="13826" width="7.28515625" style="6" customWidth="1"/>
    <col min="13827" max="13827" width="9.5703125" style="6" customWidth="1"/>
    <col min="13828" max="13829" width="9.28515625" style="6" customWidth="1"/>
    <col min="13830" max="13831" width="8.140625" style="6" customWidth="1"/>
    <col min="13832" max="13832" width="8.28515625" style="6" customWidth="1"/>
    <col min="13833" max="13833" width="10" style="6" customWidth="1"/>
    <col min="13834" max="13834" width="11" style="6" customWidth="1"/>
    <col min="13835" max="13835" width="2.7109375" style="6" customWidth="1"/>
    <col min="13836" max="13839" width="15.7109375" style="6" customWidth="1"/>
    <col min="13840" max="13841" width="13.42578125" style="6" customWidth="1"/>
    <col min="13842" max="14079" width="9.140625" style="6"/>
    <col min="14080" max="14080" width="5.85546875" style="6" customWidth="1"/>
    <col min="14081" max="14081" width="21.140625" style="6" customWidth="1"/>
    <col min="14082" max="14082" width="7.28515625" style="6" customWidth="1"/>
    <col min="14083" max="14083" width="9.5703125" style="6" customWidth="1"/>
    <col min="14084" max="14085" width="9.28515625" style="6" customWidth="1"/>
    <col min="14086" max="14087" width="8.140625" style="6" customWidth="1"/>
    <col min="14088" max="14088" width="8.28515625" style="6" customWidth="1"/>
    <col min="14089" max="14089" width="10" style="6" customWidth="1"/>
    <col min="14090" max="14090" width="11" style="6" customWidth="1"/>
    <col min="14091" max="14091" width="2.7109375" style="6" customWidth="1"/>
    <col min="14092" max="14095" width="15.7109375" style="6" customWidth="1"/>
    <col min="14096" max="14097" width="13.42578125" style="6" customWidth="1"/>
    <col min="14098" max="14335" width="9.140625" style="6"/>
    <col min="14336" max="14336" width="5.85546875" style="6" customWidth="1"/>
    <col min="14337" max="14337" width="21.140625" style="6" customWidth="1"/>
    <col min="14338" max="14338" width="7.28515625" style="6" customWidth="1"/>
    <col min="14339" max="14339" width="9.5703125" style="6" customWidth="1"/>
    <col min="14340" max="14341" width="9.28515625" style="6" customWidth="1"/>
    <col min="14342" max="14343" width="8.140625" style="6" customWidth="1"/>
    <col min="14344" max="14344" width="8.28515625" style="6" customWidth="1"/>
    <col min="14345" max="14345" width="10" style="6" customWidth="1"/>
    <col min="14346" max="14346" width="11" style="6" customWidth="1"/>
    <col min="14347" max="14347" width="2.7109375" style="6" customWidth="1"/>
    <col min="14348" max="14351" width="15.7109375" style="6" customWidth="1"/>
    <col min="14352" max="14353" width="13.42578125" style="6" customWidth="1"/>
    <col min="14354" max="14591" width="9.140625" style="6"/>
    <col min="14592" max="14592" width="5.85546875" style="6" customWidth="1"/>
    <col min="14593" max="14593" width="21.140625" style="6" customWidth="1"/>
    <col min="14594" max="14594" width="7.28515625" style="6" customWidth="1"/>
    <col min="14595" max="14595" width="9.5703125" style="6" customWidth="1"/>
    <col min="14596" max="14597" width="9.28515625" style="6" customWidth="1"/>
    <col min="14598" max="14599" width="8.140625" style="6" customWidth="1"/>
    <col min="14600" max="14600" width="8.28515625" style="6" customWidth="1"/>
    <col min="14601" max="14601" width="10" style="6" customWidth="1"/>
    <col min="14602" max="14602" width="11" style="6" customWidth="1"/>
    <col min="14603" max="14603" width="2.7109375" style="6" customWidth="1"/>
    <col min="14604" max="14607" width="15.7109375" style="6" customWidth="1"/>
    <col min="14608" max="14609" width="13.42578125" style="6" customWidth="1"/>
    <col min="14610" max="14847" width="9.140625" style="6"/>
    <col min="14848" max="14848" width="5.85546875" style="6" customWidth="1"/>
    <col min="14849" max="14849" width="21.140625" style="6" customWidth="1"/>
    <col min="14850" max="14850" width="7.28515625" style="6" customWidth="1"/>
    <col min="14851" max="14851" width="9.5703125" style="6" customWidth="1"/>
    <col min="14852" max="14853" width="9.28515625" style="6" customWidth="1"/>
    <col min="14854" max="14855" width="8.140625" style="6" customWidth="1"/>
    <col min="14856" max="14856" width="8.28515625" style="6" customWidth="1"/>
    <col min="14857" max="14857" width="10" style="6" customWidth="1"/>
    <col min="14858" max="14858" width="11" style="6" customWidth="1"/>
    <col min="14859" max="14859" width="2.7109375" style="6" customWidth="1"/>
    <col min="14860" max="14863" width="15.7109375" style="6" customWidth="1"/>
    <col min="14864" max="14865" width="13.42578125" style="6" customWidth="1"/>
    <col min="14866" max="15103" width="9.140625" style="6"/>
    <col min="15104" max="15104" width="5.85546875" style="6" customWidth="1"/>
    <col min="15105" max="15105" width="21.140625" style="6" customWidth="1"/>
    <col min="15106" max="15106" width="7.28515625" style="6" customWidth="1"/>
    <col min="15107" max="15107" width="9.5703125" style="6" customWidth="1"/>
    <col min="15108" max="15109" width="9.28515625" style="6" customWidth="1"/>
    <col min="15110" max="15111" width="8.140625" style="6" customWidth="1"/>
    <col min="15112" max="15112" width="8.28515625" style="6" customWidth="1"/>
    <col min="15113" max="15113" width="10" style="6" customWidth="1"/>
    <col min="15114" max="15114" width="11" style="6" customWidth="1"/>
    <col min="15115" max="15115" width="2.7109375" style="6" customWidth="1"/>
    <col min="15116" max="15119" width="15.7109375" style="6" customWidth="1"/>
    <col min="15120" max="15121" width="13.42578125" style="6" customWidth="1"/>
    <col min="15122" max="15359" width="9.140625" style="6"/>
    <col min="15360" max="15360" width="5.85546875" style="6" customWidth="1"/>
    <col min="15361" max="15361" width="21.140625" style="6" customWidth="1"/>
    <col min="15362" max="15362" width="7.28515625" style="6" customWidth="1"/>
    <col min="15363" max="15363" width="9.5703125" style="6" customWidth="1"/>
    <col min="15364" max="15365" width="9.28515625" style="6" customWidth="1"/>
    <col min="15366" max="15367" width="8.140625" style="6" customWidth="1"/>
    <col min="15368" max="15368" width="8.28515625" style="6" customWidth="1"/>
    <col min="15369" max="15369" width="10" style="6" customWidth="1"/>
    <col min="15370" max="15370" width="11" style="6" customWidth="1"/>
    <col min="15371" max="15371" width="2.7109375" style="6" customWidth="1"/>
    <col min="15372" max="15375" width="15.7109375" style="6" customWidth="1"/>
    <col min="15376" max="15377" width="13.42578125" style="6" customWidth="1"/>
    <col min="15378" max="15615" width="9.140625" style="6"/>
    <col min="15616" max="15616" width="5.85546875" style="6" customWidth="1"/>
    <col min="15617" max="15617" width="21.140625" style="6" customWidth="1"/>
    <col min="15618" max="15618" width="7.28515625" style="6" customWidth="1"/>
    <col min="15619" max="15619" width="9.5703125" style="6" customWidth="1"/>
    <col min="15620" max="15621" width="9.28515625" style="6" customWidth="1"/>
    <col min="15622" max="15623" width="8.140625" style="6" customWidth="1"/>
    <col min="15624" max="15624" width="8.28515625" style="6" customWidth="1"/>
    <col min="15625" max="15625" width="10" style="6" customWidth="1"/>
    <col min="15626" max="15626" width="11" style="6" customWidth="1"/>
    <col min="15627" max="15627" width="2.7109375" style="6" customWidth="1"/>
    <col min="15628" max="15631" width="15.7109375" style="6" customWidth="1"/>
    <col min="15632" max="15633" width="13.42578125" style="6" customWidth="1"/>
    <col min="15634" max="15871" width="9.140625" style="6"/>
    <col min="15872" max="15872" width="5.85546875" style="6" customWidth="1"/>
    <col min="15873" max="15873" width="21.140625" style="6" customWidth="1"/>
    <col min="15874" max="15874" width="7.28515625" style="6" customWidth="1"/>
    <col min="15875" max="15875" width="9.5703125" style="6" customWidth="1"/>
    <col min="15876" max="15877" width="9.28515625" style="6" customWidth="1"/>
    <col min="15878" max="15879" width="8.140625" style="6" customWidth="1"/>
    <col min="15880" max="15880" width="8.28515625" style="6" customWidth="1"/>
    <col min="15881" max="15881" width="10" style="6" customWidth="1"/>
    <col min="15882" max="15882" width="11" style="6" customWidth="1"/>
    <col min="15883" max="15883" width="2.7109375" style="6" customWidth="1"/>
    <col min="15884" max="15887" width="15.7109375" style="6" customWidth="1"/>
    <col min="15888" max="15889" width="13.42578125" style="6" customWidth="1"/>
    <col min="15890" max="16127" width="9.140625" style="6"/>
    <col min="16128" max="16128" width="5.85546875" style="6" customWidth="1"/>
    <col min="16129" max="16129" width="21.140625" style="6" customWidth="1"/>
    <col min="16130" max="16130" width="7.28515625" style="6" customWidth="1"/>
    <col min="16131" max="16131" width="9.5703125" style="6" customWidth="1"/>
    <col min="16132" max="16133" width="9.28515625" style="6" customWidth="1"/>
    <col min="16134" max="16135" width="8.140625" style="6" customWidth="1"/>
    <col min="16136" max="16136" width="8.28515625" style="6" customWidth="1"/>
    <col min="16137" max="16137" width="10" style="6" customWidth="1"/>
    <col min="16138" max="16138" width="11" style="6" customWidth="1"/>
    <col min="16139" max="16139" width="2.7109375" style="6" customWidth="1"/>
    <col min="16140" max="16143" width="15.7109375" style="6" customWidth="1"/>
    <col min="16144" max="16145" width="13.42578125" style="6" customWidth="1"/>
    <col min="16146" max="16384" width="9.140625" style="6"/>
  </cols>
  <sheetData>
    <row r="2" spans="1:246" x14ac:dyDescent="0.2">
      <c r="A2" s="4"/>
      <c r="B2" s="4"/>
      <c r="C2" s="4"/>
      <c r="D2" s="4"/>
    </row>
    <row r="5" spans="1:246" x14ac:dyDescent="0.2">
      <c r="A5" s="177" t="s">
        <v>0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8"/>
      <c r="M5" s="8"/>
      <c r="N5" s="8"/>
      <c r="O5" s="8"/>
      <c r="P5" s="8"/>
      <c r="Q5" s="8"/>
    </row>
    <row r="9" spans="1:246" s="10" customFormat="1" ht="24.75" customHeight="1" x14ac:dyDescent="0.25">
      <c r="A9" s="191" t="s">
        <v>314</v>
      </c>
      <c r="B9" s="191"/>
      <c r="C9" s="191"/>
      <c r="D9" s="191"/>
      <c r="E9" s="191"/>
      <c r="F9" s="191"/>
      <c r="G9" s="191"/>
      <c r="H9" s="191"/>
      <c r="I9" s="191"/>
      <c r="J9" s="191"/>
      <c r="K9" s="191"/>
      <c r="L9" s="9"/>
      <c r="M9" s="174">
        <v>2020</v>
      </c>
      <c r="N9" s="175"/>
      <c r="O9" s="175"/>
      <c r="P9" s="175"/>
      <c r="Q9" s="176"/>
    </row>
    <row r="10" spans="1:246" s="10" customFormat="1" x14ac:dyDescent="0.2">
      <c r="A10" s="181" t="s">
        <v>1</v>
      </c>
      <c r="B10" s="181" t="s">
        <v>2</v>
      </c>
      <c r="C10" s="181" t="s">
        <v>3</v>
      </c>
      <c r="D10" s="181" t="s">
        <v>4</v>
      </c>
      <c r="E10" s="182" t="s">
        <v>5</v>
      </c>
      <c r="F10" s="183"/>
      <c r="G10" s="188" t="s">
        <v>6</v>
      </c>
      <c r="H10" s="188"/>
      <c r="I10" s="188"/>
      <c r="J10" s="55" t="s">
        <v>7</v>
      </c>
      <c r="K10" s="12" t="s">
        <v>8</v>
      </c>
      <c r="L10" s="13"/>
      <c r="M10" s="94">
        <v>44086</v>
      </c>
      <c r="N10" s="94">
        <v>44030</v>
      </c>
      <c r="O10" s="164">
        <v>44023</v>
      </c>
      <c r="P10" s="164">
        <v>44016</v>
      </c>
      <c r="Q10" s="94">
        <v>43898</v>
      </c>
      <c r="S10" s="80"/>
    </row>
    <row r="11" spans="1:246" s="10" customFormat="1" x14ac:dyDescent="0.2">
      <c r="A11" s="181"/>
      <c r="B11" s="181"/>
      <c r="C11" s="181"/>
      <c r="D11" s="181"/>
      <c r="E11" s="184"/>
      <c r="F11" s="185"/>
      <c r="G11" s="189">
        <v>1</v>
      </c>
      <c r="H11" s="189">
        <v>2</v>
      </c>
      <c r="I11" s="189">
        <v>3</v>
      </c>
      <c r="J11" s="11" t="s">
        <v>9</v>
      </c>
      <c r="K11" s="14" t="s">
        <v>10</v>
      </c>
      <c r="L11" s="13"/>
      <c r="M11" s="16" t="s">
        <v>12</v>
      </c>
      <c r="N11" s="16" t="s">
        <v>14</v>
      </c>
      <c r="O11" s="165" t="s">
        <v>16</v>
      </c>
      <c r="P11" s="165" t="s">
        <v>384</v>
      </c>
      <c r="Q11" s="16" t="s">
        <v>288</v>
      </c>
      <c r="S11" s="82"/>
    </row>
    <row r="12" spans="1:246" s="10" customFormat="1" x14ac:dyDescent="0.2">
      <c r="A12" s="181"/>
      <c r="B12" s="181"/>
      <c r="C12" s="181"/>
      <c r="D12" s="181"/>
      <c r="E12" s="186"/>
      <c r="F12" s="187"/>
      <c r="G12" s="189"/>
      <c r="H12" s="189"/>
      <c r="I12" s="189"/>
      <c r="J12" s="17" t="s">
        <v>10</v>
      </c>
      <c r="K12" s="18" t="s">
        <v>17</v>
      </c>
      <c r="L12" s="19"/>
      <c r="M12" s="20" t="s">
        <v>526</v>
      </c>
      <c r="N12" s="20" t="s">
        <v>25</v>
      </c>
      <c r="O12" s="166" t="s">
        <v>30</v>
      </c>
      <c r="P12" s="166" t="s">
        <v>27</v>
      </c>
      <c r="Q12" s="20" t="s">
        <v>44</v>
      </c>
      <c r="S12" s="85"/>
    </row>
    <row r="13" spans="1:246" s="4" customFormat="1" x14ac:dyDescent="0.2">
      <c r="A13" s="3"/>
      <c r="B13" s="2"/>
      <c r="C13" s="2"/>
      <c r="D13" s="2"/>
      <c r="L13" s="5"/>
      <c r="M13" s="95"/>
      <c r="N13" s="95"/>
      <c r="O13" s="95"/>
      <c r="P13" s="95"/>
      <c r="Q13" s="95"/>
      <c r="S13" s="3"/>
      <c r="IK13" s="6"/>
      <c r="IL13" s="6"/>
    </row>
    <row r="14" spans="1:246" ht="14.1" customHeight="1" x14ac:dyDescent="0.25">
      <c r="A14" s="23">
        <f t="shared" ref="A14:A43" si="0">A13+1</f>
        <v>1</v>
      </c>
      <c r="B14" s="126" t="s">
        <v>245</v>
      </c>
      <c r="C14" s="127">
        <v>154</v>
      </c>
      <c r="D14" s="128" t="s">
        <v>66</v>
      </c>
      <c r="E14" s="129">
        <f t="shared" ref="E14:E43" si="1">MAX(M14:P14)</f>
        <v>545</v>
      </c>
      <c r="F14" s="129" t="str">
        <f>VLOOKUP(E14,Tab!$I$2:$J$255,2,TRUE)</f>
        <v>Não</v>
      </c>
      <c r="G14" s="130">
        <f t="shared" ref="G14:G43" si="2">LARGE(M14:Q14,1)</f>
        <v>545</v>
      </c>
      <c r="H14" s="130">
        <f t="shared" ref="H14:H43" si="3">LARGE(M14:Q14,2)</f>
        <v>542</v>
      </c>
      <c r="I14" s="130">
        <f t="shared" ref="I14:I43" si="4">LARGE(M14:Q14,3)</f>
        <v>541</v>
      </c>
      <c r="J14" s="29">
        <f t="shared" ref="J14:J43" si="5">SUM(G14:I14)</f>
        <v>1628</v>
      </c>
      <c r="K14" s="131">
        <f t="shared" ref="K14:K43" si="6">J14/3</f>
        <v>542.66666666666663</v>
      </c>
      <c r="L14" s="31"/>
      <c r="M14" s="96">
        <v>541</v>
      </c>
      <c r="N14" s="96">
        <v>542</v>
      </c>
      <c r="O14" s="96">
        <v>0</v>
      </c>
      <c r="P14" s="96">
        <v>545</v>
      </c>
      <c r="Q14" s="96">
        <v>0</v>
      </c>
      <c r="S14" s="88"/>
    </row>
    <row r="15" spans="1:246" ht="14.1" customHeight="1" x14ac:dyDescent="0.25">
      <c r="A15" s="23">
        <f t="shared" si="0"/>
        <v>2</v>
      </c>
      <c r="B15" s="126" t="s">
        <v>152</v>
      </c>
      <c r="C15" s="127">
        <v>362</v>
      </c>
      <c r="D15" s="128" t="s">
        <v>66</v>
      </c>
      <c r="E15" s="129">
        <f t="shared" si="1"/>
        <v>545</v>
      </c>
      <c r="F15" s="129" t="str">
        <f>VLOOKUP(E15,Tab!$I$2:$J$255,2,TRUE)</f>
        <v>Não</v>
      </c>
      <c r="G15" s="130">
        <f t="shared" si="2"/>
        <v>545</v>
      </c>
      <c r="H15" s="130">
        <f t="shared" si="3"/>
        <v>529</v>
      </c>
      <c r="I15" s="130">
        <f t="shared" si="4"/>
        <v>522</v>
      </c>
      <c r="J15" s="29">
        <f t="shared" si="5"/>
        <v>1596</v>
      </c>
      <c r="K15" s="131">
        <f t="shared" si="6"/>
        <v>532</v>
      </c>
      <c r="L15" s="31"/>
      <c r="M15" s="96">
        <v>545</v>
      </c>
      <c r="N15" s="96">
        <v>522</v>
      </c>
      <c r="O15" s="96">
        <v>0</v>
      </c>
      <c r="P15" s="96">
        <v>529</v>
      </c>
      <c r="Q15" s="96">
        <v>0</v>
      </c>
      <c r="S15" s="88"/>
    </row>
    <row r="16" spans="1:246" ht="14.1" customHeight="1" x14ac:dyDescent="0.25">
      <c r="A16" s="23">
        <f t="shared" si="0"/>
        <v>3</v>
      </c>
      <c r="B16" s="155" t="s">
        <v>246</v>
      </c>
      <c r="C16" s="35">
        <v>3268</v>
      </c>
      <c r="D16" s="154" t="s">
        <v>44</v>
      </c>
      <c r="E16" s="129">
        <f t="shared" si="1"/>
        <v>526</v>
      </c>
      <c r="F16" s="129" t="str">
        <f>VLOOKUP(E16,Tab!$I$2:$J$255,2,TRUE)</f>
        <v>Não</v>
      </c>
      <c r="G16" s="130">
        <f t="shared" si="2"/>
        <v>533</v>
      </c>
      <c r="H16" s="130">
        <f t="shared" si="3"/>
        <v>526</v>
      </c>
      <c r="I16" s="130">
        <f t="shared" si="4"/>
        <v>525</v>
      </c>
      <c r="J16" s="29">
        <f t="shared" si="5"/>
        <v>1584</v>
      </c>
      <c r="K16" s="131">
        <f t="shared" si="6"/>
        <v>528</v>
      </c>
      <c r="L16" s="31"/>
      <c r="M16" s="96">
        <v>0</v>
      </c>
      <c r="N16" s="96">
        <v>526</v>
      </c>
      <c r="O16" s="96">
        <v>0</v>
      </c>
      <c r="P16" s="96">
        <v>525</v>
      </c>
      <c r="Q16" s="96">
        <v>533</v>
      </c>
      <c r="S16" s="88"/>
    </row>
    <row r="17" spans="1:19" ht="14.1" customHeight="1" x14ac:dyDescent="0.25">
      <c r="A17" s="23">
        <f t="shared" si="0"/>
        <v>4</v>
      </c>
      <c r="B17" s="155" t="s">
        <v>70</v>
      </c>
      <c r="C17" s="35">
        <v>12263</v>
      </c>
      <c r="D17" s="154" t="s">
        <v>44</v>
      </c>
      <c r="E17" s="129">
        <f t="shared" si="1"/>
        <v>517</v>
      </c>
      <c r="F17" s="129" t="str">
        <f>VLOOKUP(E17,Tab!$I$2:$J$255,2,TRUE)</f>
        <v>Não</v>
      </c>
      <c r="G17" s="130">
        <f t="shared" si="2"/>
        <v>517</v>
      </c>
      <c r="H17" s="130">
        <f t="shared" si="3"/>
        <v>513</v>
      </c>
      <c r="I17" s="130">
        <f t="shared" si="4"/>
        <v>494</v>
      </c>
      <c r="J17" s="29">
        <f t="shared" si="5"/>
        <v>1524</v>
      </c>
      <c r="K17" s="131">
        <f t="shared" si="6"/>
        <v>508</v>
      </c>
      <c r="L17" s="31"/>
      <c r="M17" s="96">
        <v>517</v>
      </c>
      <c r="N17" s="96">
        <v>513</v>
      </c>
      <c r="O17" s="96">
        <v>0</v>
      </c>
      <c r="P17" s="96">
        <v>486</v>
      </c>
      <c r="Q17" s="96">
        <v>494</v>
      </c>
      <c r="S17" s="88"/>
    </row>
    <row r="18" spans="1:19" ht="14.1" customHeight="1" x14ac:dyDescent="0.25">
      <c r="A18" s="23">
        <f t="shared" si="0"/>
        <v>5</v>
      </c>
      <c r="B18" s="155" t="s">
        <v>135</v>
      </c>
      <c r="C18" s="35">
        <v>6463</v>
      </c>
      <c r="D18" s="154" t="s">
        <v>136</v>
      </c>
      <c r="E18" s="129">
        <f t="shared" si="1"/>
        <v>526</v>
      </c>
      <c r="F18" s="129" t="str">
        <f>VLOOKUP(E18,Tab!$I$2:$J$255,2,TRUE)</f>
        <v>Não</v>
      </c>
      <c r="G18" s="130">
        <f t="shared" si="2"/>
        <v>526</v>
      </c>
      <c r="H18" s="130">
        <f t="shared" si="3"/>
        <v>505</v>
      </c>
      <c r="I18" s="130">
        <f t="shared" si="4"/>
        <v>481</v>
      </c>
      <c r="J18" s="29">
        <f t="shared" si="5"/>
        <v>1512</v>
      </c>
      <c r="K18" s="131">
        <f t="shared" si="6"/>
        <v>504</v>
      </c>
      <c r="L18" s="31"/>
      <c r="M18" s="96">
        <v>526</v>
      </c>
      <c r="N18" s="96">
        <v>0</v>
      </c>
      <c r="O18" s="96">
        <v>0</v>
      </c>
      <c r="P18" s="96">
        <v>481</v>
      </c>
      <c r="Q18" s="96">
        <v>505</v>
      </c>
      <c r="S18" s="88"/>
    </row>
    <row r="19" spans="1:19" ht="14.1" customHeight="1" x14ac:dyDescent="0.25">
      <c r="A19" s="23">
        <f t="shared" si="0"/>
        <v>6</v>
      </c>
      <c r="B19" s="37" t="s">
        <v>129</v>
      </c>
      <c r="C19" s="25">
        <v>11120</v>
      </c>
      <c r="D19" s="26" t="s">
        <v>64</v>
      </c>
      <c r="E19" s="129">
        <f t="shared" si="1"/>
        <v>545</v>
      </c>
      <c r="F19" s="129" t="str">
        <f>VLOOKUP(E19,Tab!$I$2:$J$255,2,TRUE)</f>
        <v>Não</v>
      </c>
      <c r="G19" s="130">
        <f t="shared" si="2"/>
        <v>545</v>
      </c>
      <c r="H19" s="130">
        <f t="shared" si="3"/>
        <v>525</v>
      </c>
      <c r="I19" s="130">
        <f t="shared" si="4"/>
        <v>0</v>
      </c>
      <c r="J19" s="29">
        <f t="shared" si="5"/>
        <v>1070</v>
      </c>
      <c r="K19" s="131">
        <f t="shared" si="6"/>
        <v>356.66666666666669</v>
      </c>
      <c r="L19" s="31"/>
      <c r="M19" s="96">
        <v>525</v>
      </c>
      <c r="N19" s="96">
        <v>545</v>
      </c>
      <c r="O19" s="96">
        <v>0</v>
      </c>
      <c r="P19" s="96">
        <v>0</v>
      </c>
      <c r="Q19" s="96">
        <v>0</v>
      </c>
      <c r="S19" s="88"/>
    </row>
    <row r="20" spans="1:19" ht="14.1" customHeight="1" x14ac:dyDescent="0.25">
      <c r="A20" s="23">
        <f t="shared" si="0"/>
        <v>7</v>
      </c>
      <c r="B20" s="34" t="s">
        <v>38</v>
      </c>
      <c r="C20" s="35">
        <v>10436</v>
      </c>
      <c r="D20" s="36" t="s">
        <v>39</v>
      </c>
      <c r="E20" s="129">
        <f t="shared" si="1"/>
        <v>525</v>
      </c>
      <c r="F20" s="129" t="str">
        <f>VLOOKUP(E20,Tab!$I$2:$J$255,2,TRUE)</f>
        <v>Não</v>
      </c>
      <c r="G20" s="130">
        <f t="shared" si="2"/>
        <v>525</v>
      </c>
      <c r="H20" s="130">
        <f t="shared" si="3"/>
        <v>513</v>
      </c>
      <c r="I20" s="130">
        <f t="shared" si="4"/>
        <v>0</v>
      </c>
      <c r="J20" s="29">
        <f t="shared" si="5"/>
        <v>1038</v>
      </c>
      <c r="K20" s="131">
        <f t="shared" si="6"/>
        <v>346</v>
      </c>
      <c r="L20" s="31"/>
      <c r="M20" s="96">
        <v>525</v>
      </c>
      <c r="N20" s="96">
        <v>513</v>
      </c>
      <c r="O20" s="96">
        <v>0</v>
      </c>
      <c r="P20" s="96">
        <v>0</v>
      </c>
      <c r="Q20" s="96">
        <v>0</v>
      </c>
      <c r="S20" s="88"/>
    </row>
    <row r="21" spans="1:19" ht="14.1" customHeight="1" x14ac:dyDescent="0.25">
      <c r="A21" s="23">
        <f t="shared" si="0"/>
        <v>8</v>
      </c>
      <c r="B21" s="34" t="s">
        <v>65</v>
      </c>
      <c r="C21" s="35">
        <v>2090</v>
      </c>
      <c r="D21" s="36" t="s">
        <v>66</v>
      </c>
      <c r="E21" s="129">
        <f t="shared" si="1"/>
        <v>510</v>
      </c>
      <c r="F21" s="129" t="str">
        <f>VLOOKUP(E21,Tab!$I$2:$J$255,2,TRUE)</f>
        <v>Não</v>
      </c>
      <c r="G21" s="130">
        <f t="shared" si="2"/>
        <v>510</v>
      </c>
      <c r="H21" s="130">
        <f t="shared" si="3"/>
        <v>508</v>
      </c>
      <c r="I21" s="130">
        <f t="shared" si="4"/>
        <v>0</v>
      </c>
      <c r="J21" s="29">
        <f t="shared" si="5"/>
        <v>1018</v>
      </c>
      <c r="K21" s="131">
        <f t="shared" si="6"/>
        <v>339.33333333333331</v>
      </c>
      <c r="L21" s="31"/>
      <c r="M21" s="96">
        <v>508</v>
      </c>
      <c r="N21" s="96">
        <v>0</v>
      </c>
      <c r="O21" s="96">
        <v>0</v>
      </c>
      <c r="P21" s="96">
        <v>510</v>
      </c>
      <c r="Q21" s="96">
        <v>0</v>
      </c>
      <c r="S21" s="88"/>
    </row>
    <row r="22" spans="1:19" ht="14.1" customHeight="1" x14ac:dyDescent="0.25">
      <c r="A22" s="23">
        <f t="shared" si="0"/>
        <v>9</v>
      </c>
      <c r="B22" s="155" t="s">
        <v>153</v>
      </c>
      <c r="C22" s="35">
        <v>634</v>
      </c>
      <c r="D22" s="154" t="s">
        <v>26</v>
      </c>
      <c r="E22" s="129">
        <f t="shared" si="1"/>
        <v>511</v>
      </c>
      <c r="F22" s="129" t="str">
        <f>VLOOKUP(E22,Tab!$I$2:$J$255,2,TRUE)</f>
        <v>Não</v>
      </c>
      <c r="G22" s="130">
        <f t="shared" si="2"/>
        <v>511</v>
      </c>
      <c r="H22" s="130">
        <f t="shared" si="3"/>
        <v>501</v>
      </c>
      <c r="I22" s="130">
        <f t="shared" si="4"/>
        <v>0</v>
      </c>
      <c r="J22" s="29">
        <f t="shared" si="5"/>
        <v>1012</v>
      </c>
      <c r="K22" s="131">
        <f t="shared" si="6"/>
        <v>337.33333333333331</v>
      </c>
      <c r="L22" s="31"/>
      <c r="M22" s="96">
        <v>0</v>
      </c>
      <c r="N22" s="96">
        <v>501</v>
      </c>
      <c r="O22" s="96">
        <v>0</v>
      </c>
      <c r="P22" s="96">
        <v>511</v>
      </c>
      <c r="Q22" s="96">
        <v>0</v>
      </c>
      <c r="S22" s="88"/>
    </row>
    <row r="23" spans="1:19" ht="14.1" customHeight="1" x14ac:dyDescent="0.25">
      <c r="A23" s="23">
        <f t="shared" si="0"/>
        <v>10</v>
      </c>
      <c r="B23" s="126" t="s">
        <v>452</v>
      </c>
      <c r="C23" s="127">
        <v>14168</v>
      </c>
      <c r="D23" s="128" t="s">
        <v>175</v>
      </c>
      <c r="E23" s="129">
        <f t="shared" si="1"/>
        <v>355</v>
      </c>
      <c r="F23" s="129" t="e">
        <f>VLOOKUP(E23,Tab!$I$2:$J$255,2,TRUE)</f>
        <v>#N/A</v>
      </c>
      <c r="G23" s="130">
        <f t="shared" si="2"/>
        <v>355</v>
      </c>
      <c r="H23" s="130">
        <f t="shared" si="3"/>
        <v>338</v>
      </c>
      <c r="I23" s="130">
        <f t="shared" si="4"/>
        <v>315</v>
      </c>
      <c r="J23" s="29">
        <f t="shared" si="5"/>
        <v>1008</v>
      </c>
      <c r="K23" s="131">
        <f t="shared" si="6"/>
        <v>336</v>
      </c>
      <c r="L23" s="31"/>
      <c r="M23" s="96">
        <v>355</v>
      </c>
      <c r="N23" s="96">
        <v>338</v>
      </c>
      <c r="O23" s="96">
        <v>0</v>
      </c>
      <c r="P23" s="96">
        <v>315</v>
      </c>
      <c r="Q23" s="96">
        <v>0</v>
      </c>
      <c r="S23" s="88"/>
    </row>
    <row r="24" spans="1:19" ht="14.1" customHeight="1" x14ac:dyDescent="0.25">
      <c r="A24" s="23">
        <f t="shared" si="0"/>
        <v>11</v>
      </c>
      <c r="B24" s="126" t="s">
        <v>73</v>
      </c>
      <c r="C24" s="127">
        <v>10928</v>
      </c>
      <c r="D24" s="128" t="s">
        <v>66</v>
      </c>
      <c r="E24" s="129">
        <f t="shared" si="1"/>
        <v>508</v>
      </c>
      <c r="F24" s="129" t="str">
        <f>VLOOKUP(E24,Tab!$I$2:$J$255,2,TRUE)</f>
        <v>Não</v>
      </c>
      <c r="G24" s="130">
        <f t="shared" si="2"/>
        <v>508</v>
      </c>
      <c r="H24" s="130">
        <f t="shared" si="3"/>
        <v>495</v>
      </c>
      <c r="I24" s="130">
        <f t="shared" si="4"/>
        <v>0</v>
      </c>
      <c r="J24" s="29">
        <f t="shared" si="5"/>
        <v>1003</v>
      </c>
      <c r="K24" s="131">
        <f t="shared" si="6"/>
        <v>334.33333333333331</v>
      </c>
      <c r="L24" s="31"/>
      <c r="M24" s="96">
        <v>508</v>
      </c>
      <c r="N24" s="96">
        <v>495</v>
      </c>
      <c r="O24" s="96">
        <v>0</v>
      </c>
      <c r="P24" s="96">
        <v>0</v>
      </c>
      <c r="Q24" s="96">
        <v>0</v>
      </c>
      <c r="S24" s="88"/>
    </row>
    <row r="25" spans="1:19" ht="14.1" customHeight="1" x14ac:dyDescent="0.25">
      <c r="A25" s="23">
        <f t="shared" si="0"/>
        <v>12</v>
      </c>
      <c r="B25" s="155" t="s">
        <v>128</v>
      </c>
      <c r="C25" s="35">
        <v>787</v>
      </c>
      <c r="D25" s="154" t="s">
        <v>64</v>
      </c>
      <c r="E25" s="129">
        <f t="shared" si="1"/>
        <v>551</v>
      </c>
      <c r="F25" s="129" t="str">
        <f>VLOOKUP(E25,Tab!$I$2:$J$255,2,TRUE)</f>
        <v>Não</v>
      </c>
      <c r="G25" s="130">
        <f t="shared" si="2"/>
        <v>551</v>
      </c>
      <c r="H25" s="130">
        <f t="shared" si="3"/>
        <v>413</v>
      </c>
      <c r="I25" s="130">
        <f t="shared" si="4"/>
        <v>0</v>
      </c>
      <c r="J25" s="29">
        <f t="shared" si="5"/>
        <v>964</v>
      </c>
      <c r="K25" s="131">
        <f t="shared" si="6"/>
        <v>321.33333333333331</v>
      </c>
      <c r="L25" s="31"/>
      <c r="M25" s="96">
        <v>0</v>
      </c>
      <c r="N25" s="96">
        <v>551</v>
      </c>
      <c r="O25" s="96">
        <v>0</v>
      </c>
      <c r="P25" s="96">
        <v>0</v>
      </c>
      <c r="Q25" s="96">
        <v>413</v>
      </c>
      <c r="S25" s="88"/>
    </row>
    <row r="26" spans="1:19" ht="14.1" customHeight="1" x14ac:dyDescent="0.25">
      <c r="A26" s="23">
        <f t="shared" si="0"/>
        <v>13</v>
      </c>
      <c r="B26" s="155" t="s">
        <v>80</v>
      </c>
      <c r="C26" s="35">
        <v>10</v>
      </c>
      <c r="D26" s="154" t="s">
        <v>44</v>
      </c>
      <c r="E26" s="129">
        <f t="shared" si="1"/>
        <v>483</v>
      </c>
      <c r="F26" s="129" t="e">
        <f>VLOOKUP(E26,Tab!$I$2:$J$255,2,TRUE)</f>
        <v>#N/A</v>
      </c>
      <c r="G26" s="130">
        <f t="shared" si="2"/>
        <v>483</v>
      </c>
      <c r="H26" s="130">
        <f t="shared" si="3"/>
        <v>474</v>
      </c>
      <c r="I26" s="130">
        <f t="shared" si="4"/>
        <v>0</v>
      </c>
      <c r="J26" s="29">
        <f t="shared" si="5"/>
        <v>957</v>
      </c>
      <c r="K26" s="131">
        <f t="shared" si="6"/>
        <v>319</v>
      </c>
      <c r="L26" s="31"/>
      <c r="M26" s="96">
        <v>0</v>
      </c>
      <c r="N26" s="96">
        <v>0</v>
      </c>
      <c r="O26" s="96">
        <v>0</v>
      </c>
      <c r="P26" s="96">
        <v>483</v>
      </c>
      <c r="Q26" s="96">
        <v>474</v>
      </c>
      <c r="S26" s="88"/>
    </row>
    <row r="27" spans="1:19" ht="14.1" customHeight="1" x14ac:dyDescent="0.25">
      <c r="A27" s="23">
        <f t="shared" si="0"/>
        <v>14</v>
      </c>
      <c r="B27" s="34" t="s">
        <v>90</v>
      </c>
      <c r="C27" s="35">
        <v>1805</v>
      </c>
      <c r="D27" s="36" t="s">
        <v>26</v>
      </c>
      <c r="E27" s="129">
        <f t="shared" si="1"/>
        <v>436</v>
      </c>
      <c r="F27" s="129" t="e">
        <f>VLOOKUP(E27,Tab!$I$2:$J$255,2,TRUE)</f>
        <v>#N/A</v>
      </c>
      <c r="G27" s="130">
        <f t="shared" si="2"/>
        <v>436</v>
      </c>
      <c r="H27" s="130">
        <f t="shared" si="3"/>
        <v>382</v>
      </c>
      <c r="I27" s="130">
        <f t="shared" si="4"/>
        <v>0</v>
      </c>
      <c r="J27" s="29">
        <f t="shared" si="5"/>
        <v>818</v>
      </c>
      <c r="K27" s="131">
        <f t="shared" si="6"/>
        <v>272.66666666666669</v>
      </c>
      <c r="L27" s="31"/>
      <c r="M27" s="96">
        <v>0</v>
      </c>
      <c r="N27" s="96">
        <v>436</v>
      </c>
      <c r="O27" s="96">
        <v>0</v>
      </c>
      <c r="P27" s="96">
        <v>382</v>
      </c>
      <c r="Q27" s="96">
        <v>0</v>
      </c>
      <c r="S27" s="88"/>
    </row>
    <row r="28" spans="1:19" ht="14.1" customHeight="1" x14ac:dyDescent="0.25">
      <c r="A28" s="23">
        <f t="shared" si="0"/>
        <v>15</v>
      </c>
      <c r="B28" s="37" t="s">
        <v>322</v>
      </c>
      <c r="C28" s="25">
        <v>7910</v>
      </c>
      <c r="D28" s="26" t="s">
        <v>59</v>
      </c>
      <c r="E28" s="129">
        <f t="shared" si="1"/>
        <v>343</v>
      </c>
      <c r="F28" s="129" t="e">
        <f>VLOOKUP(E28,Tab!$I$2:$J$255,2,TRUE)</f>
        <v>#N/A</v>
      </c>
      <c r="G28" s="130">
        <f t="shared" si="2"/>
        <v>343</v>
      </c>
      <c r="H28" s="130">
        <f t="shared" si="3"/>
        <v>271</v>
      </c>
      <c r="I28" s="130">
        <f t="shared" si="4"/>
        <v>0</v>
      </c>
      <c r="J28" s="29">
        <f t="shared" si="5"/>
        <v>614</v>
      </c>
      <c r="K28" s="131">
        <f t="shared" si="6"/>
        <v>204.66666666666666</v>
      </c>
      <c r="L28" s="31"/>
      <c r="M28" s="96">
        <v>0</v>
      </c>
      <c r="N28" s="96">
        <v>271</v>
      </c>
      <c r="O28" s="96">
        <v>0</v>
      </c>
      <c r="P28" s="96">
        <v>343</v>
      </c>
      <c r="Q28" s="96">
        <v>0</v>
      </c>
      <c r="S28" s="88"/>
    </row>
    <row r="29" spans="1:19" ht="14.1" customHeight="1" x14ac:dyDescent="0.25">
      <c r="A29" s="23">
        <f t="shared" si="0"/>
        <v>16</v>
      </c>
      <c r="B29" s="155" t="s">
        <v>280</v>
      </c>
      <c r="C29" s="35">
        <v>602</v>
      </c>
      <c r="D29" s="154" t="s">
        <v>64</v>
      </c>
      <c r="E29" s="129">
        <f t="shared" si="1"/>
        <v>506</v>
      </c>
      <c r="F29" s="129" t="str">
        <f>VLOOKUP(E29,Tab!$I$2:$J$255,2,TRUE)</f>
        <v>Não</v>
      </c>
      <c r="G29" s="130">
        <f t="shared" si="2"/>
        <v>506</v>
      </c>
      <c r="H29" s="130">
        <f t="shared" si="3"/>
        <v>0</v>
      </c>
      <c r="I29" s="130">
        <f t="shared" si="4"/>
        <v>0</v>
      </c>
      <c r="J29" s="29">
        <f t="shared" si="5"/>
        <v>506</v>
      </c>
      <c r="K29" s="131">
        <f t="shared" si="6"/>
        <v>168.66666666666666</v>
      </c>
      <c r="L29" s="31"/>
      <c r="M29" s="96">
        <v>0</v>
      </c>
      <c r="N29" s="96">
        <v>506</v>
      </c>
      <c r="O29" s="96">
        <v>0</v>
      </c>
      <c r="P29" s="96">
        <v>0</v>
      </c>
      <c r="Q29" s="96">
        <v>0</v>
      </c>
      <c r="S29" s="88"/>
    </row>
    <row r="30" spans="1:19" ht="14.1" customHeight="1" x14ac:dyDescent="0.25">
      <c r="A30" s="23">
        <f t="shared" si="0"/>
        <v>17</v>
      </c>
      <c r="B30" s="155" t="s">
        <v>43</v>
      </c>
      <c r="C30" s="35">
        <v>633</v>
      </c>
      <c r="D30" s="154" t="s">
        <v>26</v>
      </c>
      <c r="E30" s="129">
        <f t="shared" si="1"/>
        <v>493</v>
      </c>
      <c r="F30" s="129" t="e">
        <f>VLOOKUP(E30,Tab!$I$2:$J$255,2,TRUE)</f>
        <v>#N/A</v>
      </c>
      <c r="G30" s="130">
        <f t="shared" si="2"/>
        <v>493</v>
      </c>
      <c r="H30" s="130">
        <f t="shared" si="3"/>
        <v>0</v>
      </c>
      <c r="I30" s="130">
        <f t="shared" si="4"/>
        <v>0</v>
      </c>
      <c r="J30" s="29">
        <f t="shared" si="5"/>
        <v>493</v>
      </c>
      <c r="K30" s="131">
        <f t="shared" si="6"/>
        <v>164.33333333333334</v>
      </c>
      <c r="L30" s="31"/>
      <c r="M30" s="96">
        <v>0</v>
      </c>
      <c r="N30" s="96">
        <v>493</v>
      </c>
      <c r="O30" s="96">
        <v>0</v>
      </c>
      <c r="P30" s="96">
        <v>0</v>
      </c>
      <c r="Q30" s="96">
        <v>0</v>
      </c>
      <c r="S30" s="88"/>
    </row>
    <row r="31" spans="1:19" ht="14.1" customHeight="1" x14ac:dyDescent="0.25">
      <c r="A31" s="23">
        <f t="shared" si="0"/>
        <v>18</v>
      </c>
      <c r="B31" s="155" t="s">
        <v>228</v>
      </c>
      <c r="C31" s="35">
        <v>1873</v>
      </c>
      <c r="D31" s="154" t="s">
        <v>64</v>
      </c>
      <c r="E31" s="129">
        <f t="shared" si="1"/>
        <v>485</v>
      </c>
      <c r="F31" s="129" t="e">
        <f>VLOOKUP(E31,Tab!$I$2:$J$255,2,TRUE)</f>
        <v>#N/A</v>
      </c>
      <c r="G31" s="130">
        <f t="shared" si="2"/>
        <v>485</v>
      </c>
      <c r="H31" s="130">
        <f t="shared" si="3"/>
        <v>0</v>
      </c>
      <c r="I31" s="130">
        <f t="shared" si="4"/>
        <v>0</v>
      </c>
      <c r="J31" s="29">
        <f t="shared" si="5"/>
        <v>485</v>
      </c>
      <c r="K31" s="131">
        <f t="shared" si="6"/>
        <v>161.66666666666666</v>
      </c>
      <c r="L31" s="31"/>
      <c r="M31" s="96">
        <v>0</v>
      </c>
      <c r="N31" s="96">
        <v>485</v>
      </c>
      <c r="O31" s="96">
        <v>0</v>
      </c>
      <c r="P31" s="96">
        <v>0</v>
      </c>
      <c r="Q31" s="96">
        <v>0</v>
      </c>
      <c r="S31" s="88"/>
    </row>
    <row r="32" spans="1:19" ht="14.1" customHeight="1" x14ac:dyDescent="0.25">
      <c r="A32" s="23">
        <f t="shared" si="0"/>
        <v>19</v>
      </c>
      <c r="B32" s="155" t="s">
        <v>428</v>
      </c>
      <c r="C32" s="35">
        <v>1671</v>
      </c>
      <c r="D32" s="154" t="s">
        <v>36</v>
      </c>
      <c r="E32" s="129">
        <f t="shared" si="1"/>
        <v>0</v>
      </c>
      <c r="F32" s="129" t="e">
        <f>VLOOKUP(E32,Tab!$I$2:$J$255,2,TRUE)</f>
        <v>#N/A</v>
      </c>
      <c r="G32" s="130">
        <f t="shared" si="2"/>
        <v>485</v>
      </c>
      <c r="H32" s="130">
        <f t="shared" si="3"/>
        <v>0</v>
      </c>
      <c r="I32" s="130">
        <f t="shared" si="4"/>
        <v>0</v>
      </c>
      <c r="J32" s="29">
        <f t="shared" si="5"/>
        <v>485</v>
      </c>
      <c r="K32" s="131">
        <f t="shared" si="6"/>
        <v>161.66666666666666</v>
      </c>
      <c r="L32" s="31"/>
      <c r="M32" s="96">
        <v>0</v>
      </c>
      <c r="N32" s="96">
        <v>0</v>
      </c>
      <c r="O32" s="96">
        <v>0</v>
      </c>
      <c r="P32" s="96">
        <v>0</v>
      </c>
      <c r="Q32" s="96">
        <v>485</v>
      </c>
      <c r="S32" s="88"/>
    </row>
    <row r="33" spans="1:19" ht="14.1" customHeight="1" x14ac:dyDescent="0.25">
      <c r="A33" s="23">
        <f t="shared" si="0"/>
        <v>20</v>
      </c>
      <c r="B33" s="126" t="s">
        <v>160</v>
      </c>
      <c r="C33" s="127">
        <v>10362</v>
      </c>
      <c r="D33" s="128" t="s">
        <v>97</v>
      </c>
      <c r="E33" s="129">
        <f t="shared" si="1"/>
        <v>482</v>
      </c>
      <c r="F33" s="129" t="e">
        <f>VLOOKUP(E33,Tab!$I$2:$J$255,2,TRUE)</f>
        <v>#N/A</v>
      </c>
      <c r="G33" s="130">
        <f t="shared" si="2"/>
        <v>482</v>
      </c>
      <c r="H33" s="130">
        <f t="shared" si="3"/>
        <v>0</v>
      </c>
      <c r="I33" s="130">
        <f t="shared" si="4"/>
        <v>0</v>
      </c>
      <c r="J33" s="29">
        <f t="shared" si="5"/>
        <v>482</v>
      </c>
      <c r="K33" s="131">
        <f t="shared" si="6"/>
        <v>160.66666666666666</v>
      </c>
      <c r="L33" s="31"/>
      <c r="M33" s="96">
        <v>0</v>
      </c>
      <c r="N33" s="96">
        <v>0</v>
      </c>
      <c r="O33" s="96">
        <v>482</v>
      </c>
      <c r="P33" s="96">
        <v>0</v>
      </c>
      <c r="Q33" s="96">
        <v>0</v>
      </c>
      <c r="S33" s="88"/>
    </row>
    <row r="34" spans="1:19" ht="14.1" customHeight="1" x14ac:dyDescent="0.25">
      <c r="A34" s="23">
        <f t="shared" si="0"/>
        <v>21</v>
      </c>
      <c r="B34" s="155" t="s">
        <v>140</v>
      </c>
      <c r="C34" s="35">
        <v>963</v>
      </c>
      <c r="D34" s="154" t="s">
        <v>64</v>
      </c>
      <c r="E34" s="129">
        <f t="shared" si="1"/>
        <v>475</v>
      </c>
      <c r="F34" s="129" t="e">
        <f>VLOOKUP(E34,Tab!$I$2:$J$255,2,TRUE)</f>
        <v>#N/A</v>
      </c>
      <c r="G34" s="130">
        <f t="shared" si="2"/>
        <v>475</v>
      </c>
      <c r="H34" s="130">
        <f t="shared" si="3"/>
        <v>0</v>
      </c>
      <c r="I34" s="130">
        <f t="shared" si="4"/>
        <v>0</v>
      </c>
      <c r="J34" s="29">
        <f t="shared" si="5"/>
        <v>475</v>
      </c>
      <c r="K34" s="131">
        <f t="shared" si="6"/>
        <v>158.33333333333334</v>
      </c>
      <c r="L34" s="31"/>
      <c r="M34" s="96">
        <v>475</v>
      </c>
      <c r="N34" s="96">
        <v>0</v>
      </c>
      <c r="O34" s="96">
        <v>0</v>
      </c>
      <c r="P34" s="96">
        <v>0</v>
      </c>
      <c r="Q34" s="96">
        <v>0</v>
      </c>
      <c r="S34" s="88"/>
    </row>
    <row r="35" spans="1:19" ht="14.1" customHeight="1" x14ac:dyDescent="0.25">
      <c r="A35" s="23">
        <f t="shared" si="0"/>
        <v>22</v>
      </c>
      <c r="B35" s="34" t="s">
        <v>347</v>
      </c>
      <c r="C35" s="35">
        <v>14367</v>
      </c>
      <c r="D35" s="128" t="s">
        <v>97</v>
      </c>
      <c r="E35" s="129">
        <f t="shared" si="1"/>
        <v>420</v>
      </c>
      <c r="F35" s="129" t="e">
        <f>VLOOKUP(E35,Tab!$I$2:$J$255,2,TRUE)</f>
        <v>#N/A</v>
      </c>
      <c r="G35" s="130">
        <f t="shared" si="2"/>
        <v>420</v>
      </c>
      <c r="H35" s="130">
        <f t="shared" si="3"/>
        <v>0</v>
      </c>
      <c r="I35" s="130">
        <f t="shared" si="4"/>
        <v>0</v>
      </c>
      <c r="J35" s="29">
        <f t="shared" si="5"/>
        <v>420</v>
      </c>
      <c r="K35" s="131">
        <f t="shared" si="6"/>
        <v>140</v>
      </c>
      <c r="L35" s="31"/>
      <c r="M35" s="96">
        <v>0</v>
      </c>
      <c r="N35" s="96">
        <v>0</v>
      </c>
      <c r="O35" s="96">
        <v>420</v>
      </c>
      <c r="P35" s="96">
        <v>0</v>
      </c>
      <c r="Q35" s="96">
        <v>0</v>
      </c>
      <c r="S35" s="88"/>
    </row>
    <row r="36" spans="1:19" ht="14.1" customHeight="1" x14ac:dyDescent="0.25">
      <c r="A36" s="23">
        <f t="shared" si="0"/>
        <v>23</v>
      </c>
      <c r="B36" s="155" t="s">
        <v>229</v>
      </c>
      <c r="C36" s="35">
        <v>1024</v>
      </c>
      <c r="D36" s="154" t="s">
        <v>44</v>
      </c>
      <c r="E36" s="129">
        <f t="shared" si="1"/>
        <v>0</v>
      </c>
      <c r="F36" s="129" t="e">
        <f>VLOOKUP(E36,Tab!$I$2:$J$255,2,TRUE)</f>
        <v>#N/A</v>
      </c>
      <c r="G36" s="130">
        <f t="shared" si="2"/>
        <v>365</v>
      </c>
      <c r="H36" s="130">
        <f t="shared" si="3"/>
        <v>0</v>
      </c>
      <c r="I36" s="130">
        <f t="shared" si="4"/>
        <v>0</v>
      </c>
      <c r="J36" s="29">
        <f t="shared" si="5"/>
        <v>365</v>
      </c>
      <c r="K36" s="131">
        <f t="shared" si="6"/>
        <v>121.66666666666667</v>
      </c>
      <c r="L36" s="31"/>
      <c r="M36" s="96">
        <v>0</v>
      </c>
      <c r="N36" s="96">
        <v>0</v>
      </c>
      <c r="O36" s="96">
        <v>0</v>
      </c>
      <c r="P36" s="96">
        <v>0</v>
      </c>
      <c r="Q36" s="96">
        <v>365</v>
      </c>
      <c r="S36" s="88"/>
    </row>
    <row r="37" spans="1:19" ht="14.1" customHeight="1" x14ac:dyDescent="0.25">
      <c r="A37" s="23">
        <f t="shared" si="0"/>
        <v>24</v>
      </c>
      <c r="B37" s="155" t="s">
        <v>216</v>
      </c>
      <c r="C37" s="35">
        <v>14775</v>
      </c>
      <c r="D37" s="154" t="s">
        <v>44</v>
      </c>
      <c r="E37" s="129">
        <f t="shared" si="1"/>
        <v>0</v>
      </c>
      <c r="F37" s="129" t="e">
        <f>VLOOKUP(E37,Tab!$I$2:$J$255,2,TRUE)</f>
        <v>#N/A</v>
      </c>
      <c r="G37" s="130">
        <f t="shared" si="2"/>
        <v>307</v>
      </c>
      <c r="H37" s="130">
        <f t="shared" si="3"/>
        <v>0</v>
      </c>
      <c r="I37" s="130">
        <f t="shared" si="4"/>
        <v>0</v>
      </c>
      <c r="J37" s="29">
        <f t="shared" si="5"/>
        <v>307</v>
      </c>
      <c r="K37" s="131">
        <f t="shared" si="6"/>
        <v>102.33333333333333</v>
      </c>
      <c r="L37" s="31"/>
      <c r="M37" s="96">
        <v>0</v>
      </c>
      <c r="N37" s="96">
        <v>0</v>
      </c>
      <c r="O37" s="96">
        <v>0</v>
      </c>
      <c r="P37" s="96">
        <v>0</v>
      </c>
      <c r="Q37" s="96">
        <v>307</v>
      </c>
      <c r="S37" s="88"/>
    </row>
    <row r="38" spans="1:19" ht="14.1" customHeight="1" x14ac:dyDescent="0.25">
      <c r="A38" s="23">
        <f t="shared" si="0"/>
        <v>25</v>
      </c>
      <c r="B38" s="126" t="s">
        <v>453</v>
      </c>
      <c r="C38" s="127">
        <v>14091</v>
      </c>
      <c r="D38" s="128" t="s">
        <v>97</v>
      </c>
      <c r="E38" s="129">
        <f t="shared" si="1"/>
        <v>212</v>
      </c>
      <c r="F38" s="129" t="e">
        <f>VLOOKUP(E38,Tab!$I$2:$J$255,2,TRUE)</f>
        <v>#N/A</v>
      </c>
      <c r="G38" s="130">
        <f t="shared" si="2"/>
        <v>212</v>
      </c>
      <c r="H38" s="130">
        <f t="shared" si="3"/>
        <v>0</v>
      </c>
      <c r="I38" s="130">
        <f t="shared" si="4"/>
        <v>0</v>
      </c>
      <c r="J38" s="29">
        <f t="shared" si="5"/>
        <v>212</v>
      </c>
      <c r="K38" s="131">
        <f t="shared" si="6"/>
        <v>70.666666666666671</v>
      </c>
      <c r="L38" s="31"/>
      <c r="M38" s="96">
        <v>0</v>
      </c>
      <c r="N38" s="96">
        <v>0</v>
      </c>
      <c r="O38" s="96">
        <v>212</v>
      </c>
      <c r="P38" s="96">
        <v>0</v>
      </c>
      <c r="Q38" s="96">
        <v>0</v>
      </c>
      <c r="S38" s="88"/>
    </row>
    <row r="39" spans="1:19" x14ac:dyDescent="0.25">
      <c r="A39" s="23">
        <f t="shared" si="0"/>
        <v>26</v>
      </c>
      <c r="B39" s="155"/>
      <c r="C39" s="35"/>
      <c r="D39" s="154"/>
      <c r="E39" s="129">
        <f t="shared" si="1"/>
        <v>0</v>
      </c>
      <c r="F39" s="129" t="e">
        <f>VLOOKUP(E39,Tab!$I$2:$J$255,2,TRUE)</f>
        <v>#N/A</v>
      </c>
      <c r="G39" s="130">
        <f t="shared" si="2"/>
        <v>0</v>
      </c>
      <c r="H39" s="130">
        <f t="shared" si="3"/>
        <v>0</v>
      </c>
      <c r="I39" s="130">
        <f t="shared" si="4"/>
        <v>0</v>
      </c>
      <c r="J39" s="29">
        <f t="shared" si="5"/>
        <v>0</v>
      </c>
      <c r="K39" s="131">
        <f t="shared" si="6"/>
        <v>0</v>
      </c>
      <c r="L39" s="31"/>
      <c r="M39" s="96">
        <v>0</v>
      </c>
      <c r="N39" s="96">
        <v>0</v>
      </c>
      <c r="O39" s="96">
        <v>0</v>
      </c>
      <c r="P39" s="96">
        <v>0</v>
      </c>
      <c r="Q39" s="96">
        <v>0</v>
      </c>
    </row>
    <row r="40" spans="1:19" x14ac:dyDescent="0.25">
      <c r="A40" s="23">
        <f t="shared" si="0"/>
        <v>27</v>
      </c>
      <c r="B40" s="155"/>
      <c r="C40" s="35"/>
      <c r="D40" s="154"/>
      <c r="E40" s="129">
        <f t="shared" si="1"/>
        <v>0</v>
      </c>
      <c r="F40" s="129" t="e">
        <f>VLOOKUP(E40,Tab!$I$2:$J$255,2,TRUE)</f>
        <v>#N/A</v>
      </c>
      <c r="G40" s="130">
        <f t="shared" si="2"/>
        <v>0</v>
      </c>
      <c r="H40" s="130">
        <f t="shared" si="3"/>
        <v>0</v>
      </c>
      <c r="I40" s="130">
        <f t="shared" si="4"/>
        <v>0</v>
      </c>
      <c r="J40" s="29">
        <f t="shared" si="5"/>
        <v>0</v>
      </c>
      <c r="K40" s="131">
        <f t="shared" si="6"/>
        <v>0</v>
      </c>
      <c r="L40" s="31"/>
      <c r="M40" s="96">
        <v>0</v>
      </c>
      <c r="N40" s="96">
        <v>0</v>
      </c>
      <c r="O40" s="96">
        <v>0</v>
      </c>
      <c r="P40" s="96">
        <v>0</v>
      </c>
      <c r="Q40" s="96">
        <v>0</v>
      </c>
    </row>
    <row r="41" spans="1:19" x14ac:dyDescent="0.25">
      <c r="A41" s="23">
        <f t="shared" si="0"/>
        <v>28</v>
      </c>
      <c r="B41" s="155"/>
      <c r="C41" s="35"/>
      <c r="D41" s="154"/>
      <c r="E41" s="129">
        <f t="shared" si="1"/>
        <v>0</v>
      </c>
      <c r="F41" s="129" t="e">
        <f>VLOOKUP(E41,Tab!$I$2:$J$255,2,TRUE)</f>
        <v>#N/A</v>
      </c>
      <c r="G41" s="130">
        <f t="shared" si="2"/>
        <v>0</v>
      </c>
      <c r="H41" s="130">
        <f t="shared" si="3"/>
        <v>0</v>
      </c>
      <c r="I41" s="130">
        <f t="shared" si="4"/>
        <v>0</v>
      </c>
      <c r="J41" s="29">
        <f t="shared" si="5"/>
        <v>0</v>
      </c>
      <c r="K41" s="131">
        <f t="shared" si="6"/>
        <v>0</v>
      </c>
      <c r="L41" s="31"/>
      <c r="M41" s="96">
        <v>0</v>
      </c>
      <c r="N41" s="96">
        <v>0</v>
      </c>
      <c r="O41" s="96">
        <v>0</v>
      </c>
      <c r="P41" s="96">
        <v>0</v>
      </c>
      <c r="Q41" s="96">
        <v>0</v>
      </c>
    </row>
    <row r="42" spans="1:19" x14ac:dyDescent="0.25">
      <c r="A42" s="23">
        <f t="shared" si="0"/>
        <v>29</v>
      </c>
      <c r="B42" s="155"/>
      <c r="C42" s="35"/>
      <c r="D42" s="154"/>
      <c r="E42" s="129">
        <f t="shared" si="1"/>
        <v>0</v>
      </c>
      <c r="F42" s="129" t="e">
        <f>VLOOKUP(E42,Tab!$I$2:$J$255,2,TRUE)</f>
        <v>#N/A</v>
      </c>
      <c r="G42" s="130">
        <f t="shared" si="2"/>
        <v>0</v>
      </c>
      <c r="H42" s="130">
        <f t="shared" si="3"/>
        <v>0</v>
      </c>
      <c r="I42" s="130">
        <f t="shared" si="4"/>
        <v>0</v>
      </c>
      <c r="J42" s="29">
        <f t="shared" si="5"/>
        <v>0</v>
      </c>
      <c r="K42" s="131">
        <f t="shared" si="6"/>
        <v>0</v>
      </c>
      <c r="L42" s="31"/>
      <c r="M42" s="96">
        <v>0</v>
      </c>
      <c r="N42" s="96">
        <v>0</v>
      </c>
      <c r="O42" s="96">
        <v>0</v>
      </c>
      <c r="P42" s="96">
        <v>0</v>
      </c>
      <c r="Q42" s="96">
        <v>0</v>
      </c>
    </row>
    <row r="43" spans="1:19" x14ac:dyDescent="0.25">
      <c r="A43" s="23">
        <f t="shared" si="0"/>
        <v>30</v>
      </c>
      <c r="B43" s="155"/>
      <c r="C43" s="35"/>
      <c r="D43" s="154"/>
      <c r="E43" s="129">
        <f t="shared" si="1"/>
        <v>0</v>
      </c>
      <c r="F43" s="129" t="e">
        <f>VLOOKUP(E43,Tab!$I$2:$J$255,2,TRUE)</f>
        <v>#N/A</v>
      </c>
      <c r="G43" s="130">
        <f t="shared" si="2"/>
        <v>0</v>
      </c>
      <c r="H43" s="130">
        <f t="shared" si="3"/>
        <v>0</v>
      </c>
      <c r="I43" s="130">
        <f t="shared" si="4"/>
        <v>0</v>
      </c>
      <c r="J43" s="29">
        <f t="shared" si="5"/>
        <v>0</v>
      </c>
      <c r="K43" s="131">
        <f t="shared" si="6"/>
        <v>0</v>
      </c>
      <c r="L43" s="31"/>
      <c r="M43" s="96">
        <v>0</v>
      </c>
      <c r="N43" s="96">
        <v>0</v>
      </c>
      <c r="O43" s="96">
        <v>0</v>
      </c>
      <c r="P43" s="96">
        <v>0</v>
      </c>
      <c r="Q43" s="96">
        <v>0</v>
      </c>
    </row>
  </sheetData>
  <sortState ref="B14:Q43">
    <sortCondition descending="1" ref="J14:J43"/>
    <sortCondition descending="1" ref="E14:E43"/>
  </sortState>
  <mergeCells count="12">
    <mergeCell ref="M9:Q9"/>
    <mergeCell ref="H11:H12"/>
    <mergeCell ref="I11:I12"/>
    <mergeCell ref="A5:K5"/>
    <mergeCell ref="A9:K9"/>
    <mergeCell ref="A10:A12"/>
    <mergeCell ref="B10:B12"/>
    <mergeCell ref="C10:C12"/>
    <mergeCell ref="D10:D12"/>
    <mergeCell ref="E10:F12"/>
    <mergeCell ref="G10:I10"/>
    <mergeCell ref="G11:G12"/>
  </mergeCells>
  <conditionalFormatting sqref="E10">
    <cfRule type="cellIs" dxfId="33" priority="1" stopIfTrue="1" operator="between">
      <formula>563</formula>
      <formula>569</formula>
    </cfRule>
    <cfRule type="cellIs" dxfId="32" priority="2" stopIfTrue="1" operator="between">
      <formula>570</formula>
      <formula>571</formula>
    </cfRule>
    <cfRule type="cellIs" dxfId="31" priority="3" stopIfTrue="1" operator="between">
      <formula>572</formula>
      <formula>600</formula>
    </cfRule>
  </conditionalFormatting>
  <conditionalFormatting sqref="E14:E43">
    <cfRule type="cellIs" dxfId="30" priority="4" stopIfTrue="1" operator="between">
      <formula>563</formula>
      <formula>600</formula>
    </cfRule>
  </conditionalFormatting>
  <conditionalFormatting sqref="F14:F43">
    <cfRule type="cellIs" dxfId="29" priority="5" stopIfTrue="1" operator="equal">
      <formula>"A"</formula>
    </cfRule>
    <cfRule type="cellIs" dxfId="28" priority="6" stopIfTrue="1" operator="equal">
      <formula>"B"</formula>
    </cfRule>
    <cfRule type="cellIs" dxfId="27" priority="7" stopIfTrue="1" operator="equal">
      <formula>"C"</formula>
    </cfRule>
  </conditionalFormatting>
  <pageMargins left="0.74791666666666667" right="0.74791666666666667" top="0.3" bottom="0.19027777777777777" header="0.51180555555555551" footer="0.51180555555555551"/>
  <pageSetup paperSize="9" scale="95" firstPageNumber="0" orientation="landscape" horizontalDpi="300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U23"/>
  <sheetViews>
    <sheetView showGridLines="0" zoomScaleSheetLayoutView="100" workbookViewId="0">
      <selection activeCell="A9" sqref="A9:K9"/>
    </sheetView>
  </sheetViews>
  <sheetFormatPr defaultRowHeight="15" x14ac:dyDescent="0.25"/>
  <cols>
    <col min="1" max="1" width="3.7109375" style="3" bestFit="1" customWidth="1"/>
    <col min="2" max="2" width="21.140625" style="2" customWidth="1"/>
    <col min="3" max="3" width="7.28515625" style="2" customWidth="1"/>
    <col min="4" max="4" width="9.5703125" style="2" customWidth="1"/>
    <col min="5" max="6" width="9.28515625" style="4" customWidth="1"/>
    <col min="7" max="8" width="8.140625" style="4" customWidth="1"/>
    <col min="9" max="9" width="8.28515625" style="4" customWidth="1"/>
    <col min="10" max="10" width="10" style="4" customWidth="1"/>
    <col min="11" max="11" width="11" style="4" customWidth="1"/>
    <col min="12" max="12" width="2.7109375" style="4" customWidth="1"/>
    <col min="13" max="14" width="13.28515625" style="3" customWidth="1"/>
    <col min="15" max="15" width="13.42578125" style="3" customWidth="1"/>
    <col min="16" max="16384" width="9.140625" style="4"/>
  </cols>
  <sheetData>
    <row r="2" spans="1:21" x14ac:dyDescent="0.25">
      <c r="A2" s="4"/>
      <c r="B2" s="4"/>
      <c r="C2" s="4"/>
      <c r="D2" s="4"/>
    </row>
    <row r="5" spans="1:21" x14ac:dyDescent="0.25">
      <c r="A5" s="177" t="s">
        <v>0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7"/>
    </row>
    <row r="9" spans="1:21" s="10" customFormat="1" ht="24.75" customHeight="1" x14ac:dyDescent="0.25">
      <c r="A9" s="191" t="s">
        <v>315</v>
      </c>
      <c r="B9" s="191"/>
      <c r="C9" s="191"/>
      <c r="D9" s="191"/>
      <c r="E9" s="191"/>
      <c r="F9" s="191"/>
      <c r="G9" s="191"/>
      <c r="H9" s="191"/>
      <c r="I9" s="191"/>
      <c r="J9" s="191"/>
      <c r="K9" s="191"/>
      <c r="L9" s="9"/>
      <c r="M9" s="174">
        <v>2020</v>
      </c>
      <c r="N9" s="175"/>
      <c r="O9" s="176"/>
    </row>
    <row r="10" spans="1:21" s="10" customFormat="1" ht="12.75" customHeight="1" x14ac:dyDescent="0.2">
      <c r="A10" s="181" t="s">
        <v>1</v>
      </c>
      <c r="B10" s="181" t="s">
        <v>2</v>
      </c>
      <c r="C10" s="181" t="s">
        <v>3</v>
      </c>
      <c r="D10" s="181" t="s">
        <v>4</v>
      </c>
      <c r="E10" s="182" t="s">
        <v>5</v>
      </c>
      <c r="F10" s="183"/>
      <c r="G10" s="188" t="s">
        <v>6</v>
      </c>
      <c r="H10" s="188"/>
      <c r="I10" s="188"/>
      <c r="J10" s="11" t="s">
        <v>7</v>
      </c>
      <c r="K10" s="12" t="s">
        <v>8</v>
      </c>
      <c r="L10" s="13"/>
      <c r="M10" s="101"/>
      <c r="N10" s="139"/>
      <c r="O10" s="94"/>
      <c r="P10" s="80"/>
      <c r="Q10" s="80"/>
      <c r="R10" s="80"/>
      <c r="S10" s="80"/>
      <c r="T10" s="80"/>
      <c r="U10" s="80"/>
    </row>
    <row r="11" spans="1:21" s="10" customFormat="1" x14ac:dyDescent="0.2">
      <c r="A11" s="181"/>
      <c r="B11" s="181"/>
      <c r="C11" s="181"/>
      <c r="D11" s="181"/>
      <c r="E11" s="184"/>
      <c r="F11" s="185"/>
      <c r="G11" s="189">
        <v>1</v>
      </c>
      <c r="H11" s="189">
        <v>2</v>
      </c>
      <c r="I11" s="192">
        <v>3</v>
      </c>
      <c r="J11" s="11" t="s">
        <v>9</v>
      </c>
      <c r="K11" s="14" t="s">
        <v>10</v>
      </c>
      <c r="L11" s="13"/>
      <c r="M11" s="100"/>
      <c r="N11" s="140"/>
      <c r="O11" s="16"/>
      <c r="P11" s="82"/>
      <c r="Q11" s="82"/>
      <c r="R11" s="82"/>
      <c r="S11" s="82"/>
      <c r="T11" s="82"/>
      <c r="U11" s="83"/>
    </row>
    <row r="12" spans="1:21" s="10" customFormat="1" x14ac:dyDescent="0.2">
      <c r="A12" s="181"/>
      <c r="B12" s="181"/>
      <c r="C12" s="181"/>
      <c r="D12" s="181"/>
      <c r="E12" s="186"/>
      <c r="F12" s="187"/>
      <c r="G12" s="189"/>
      <c r="H12" s="189"/>
      <c r="I12" s="192"/>
      <c r="J12" s="17" t="s">
        <v>10</v>
      </c>
      <c r="K12" s="18" t="s">
        <v>17</v>
      </c>
      <c r="L12" s="19"/>
      <c r="M12" s="99"/>
      <c r="N12" s="141"/>
      <c r="O12" s="20"/>
      <c r="P12" s="85"/>
      <c r="Q12" s="85"/>
      <c r="R12" s="85"/>
      <c r="S12" s="85"/>
      <c r="T12" s="85"/>
      <c r="U12" s="83"/>
    </row>
    <row r="13" spans="1:21" x14ac:dyDescent="0.25">
      <c r="L13" s="5"/>
      <c r="O13" s="98"/>
      <c r="P13" s="3"/>
      <c r="Q13" s="3"/>
      <c r="R13" s="3"/>
      <c r="S13" s="3"/>
      <c r="T13" s="3"/>
      <c r="U13" s="3"/>
    </row>
    <row r="14" spans="1:21" ht="14.1" customHeight="1" x14ac:dyDescent="0.25">
      <c r="A14" s="23">
        <f t="shared" ref="A14:A23" si="0">A13+1</f>
        <v>1</v>
      </c>
      <c r="B14" s="24"/>
      <c r="C14" s="37"/>
      <c r="D14" s="38"/>
      <c r="E14" s="27">
        <f>MAX(M14:O14)</f>
        <v>0</v>
      </c>
      <c r="F14" s="27" t="e">
        <f>VLOOKUP(E14,Tab!$K$2:$L$255,2,TRUE)</f>
        <v>#N/A</v>
      </c>
      <c r="G14" s="28">
        <f t="shared" ref="G14:G23" si="1">LARGE(M14:O14,1)</f>
        <v>0</v>
      </c>
      <c r="H14" s="28">
        <f t="shared" ref="H14:H23" si="2">LARGE(M14:O14,2)</f>
        <v>0</v>
      </c>
      <c r="I14" s="28">
        <f t="shared" ref="I14:I23" si="3">LARGE(M14:O14,3)</f>
        <v>0</v>
      </c>
      <c r="J14" s="29">
        <f t="shared" ref="J14:J23" si="4">SUM(G14:I14)</f>
        <v>0</v>
      </c>
      <c r="K14" s="30">
        <f t="shared" ref="K14:K23" si="5">J14/3</f>
        <v>0</v>
      </c>
      <c r="L14" s="31"/>
      <c r="M14" s="97">
        <v>0</v>
      </c>
      <c r="N14" s="97">
        <v>0</v>
      </c>
      <c r="O14" s="33">
        <v>0</v>
      </c>
      <c r="P14" s="88"/>
      <c r="Q14" s="88"/>
      <c r="R14" s="88"/>
      <c r="S14" s="88"/>
      <c r="T14" s="88"/>
      <c r="U14" s="88"/>
    </row>
    <row r="15" spans="1:21" ht="14.1" customHeight="1" x14ac:dyDescent="0.25">
      <c r="A15" s="23">
        <f t="shared" si="0"/>
        <v>2</v>
      </c>
      <c r="B15" s="37"/>
      <c r="C15" s="37"/>
      <c r="D15" s="37"/>
      <c r="E15" s="27">
        <f t="shared" ref="E15:E23" si="6">MAX(M15:O15)</f>
        <v>0</v>
      </c>
      <c r="F15" s="27" t="e">
        <f>VLOOKUP(E15,Tab!$K$2:$L$255,2,TRUE)</f>
        <v>#N/A</v>
      </c>
      <c r="G15" s="28">
        <f t="shared" si="1"/>
        <v>0</v>
      </c>
      <c r="H15" s="28">
        <f t="shared" si="2"/>
        <v>0</v>
      </c>
      <c r="I15" s="28">
        <f t="shared" si="3"/>
        <v>0</v>
      </c>
      <c r="J15" s="29">
        <f t="shared" si="4"/>
        <v>0</v>
      </c>
      <c r="K15" s="30">
        <f t="shared" si="5"/>
        <v>0</v>
      </c>
      <c r="L15" s="31"/>
      <c r="M15" s="97">
        <v>0</v>
      </c>
      <c r="N15" s="97">
        <v>0</v>
      </c>
      <c r="O15" s="33">
        <v>0</v>
      </c>
      <c r="P15" s="88"/>
      <c r="Q15" s="88"/>
      <c r="R15" s="88"/>
      <c r="S15" s="88"/>
      <c r="T15" s="88"/>
      <c r="U15" s="88"/>
    </row>
    <row r="16" spans="1:21" ht="14.1" customHeight="1" x14ac:dyDescent="0.25">
      <c r="A16" s="23">
        <f t="shared" si="0"/>
        <v>3</v>
      </c>
      <c r="B16" s="90"/>
      <c r="C16" s="90"/>
      <c r="D16" s="90"/>
      <c r="E16" s="27">
        <f t="shared" si="6"/>
        <v>0</v>
      </c>
      <c r="F16" s="27" t="e">
        <f>VLOOKUP(E16,Tab!$K$2:$L$255,2,TRUE)</f>
        <v>#N/A</v>
      </c>
      <c r="G16" s="28">
        <f t="shared" si="1"/>
        <v>0</v>
      </c>
      <c r="H16" s="28">
        <f t="shared" si="2"/>
        <v>0</v>
      </c>
      <c r="I16" s="28">
        <f t="shared" si="3"/>
        <v>0</v>
      </c>
      <c r="J16" s="29">
        <f t="shared" si="4"/>
        <v>0</v>
      </c>
      <c r="K16" s="30">
        <f t="shared" si="5"/>
        <v>0</v>
      </c>
      <c r="L16" s="31"/>
      <c r="M16" s="97">
        <v>0</v>
      </c>
      <c r="N16" s="97">
        <v>0</v>
      </c>
      <c r="O16" s="33">
        <v>0</v>
      </c>
      <c r="P16" s="88"/>
      <c r="Q16" s="88"/>
      <c r="R16" s="88"/>
      <c r="S16" s="88"/>
      <c r="T16" s="88"/>
      <c r="U16" s="88"/>
    </row>
    <row r="17" spans="1:21" ht="14.1" customHeight="1" x14ac:dyDescent="0.25">
      <c r="A17" s="23">
        <f t="shared" si="0"/>
        <v>4</v>
      </c>
      <c r="B17" s="92"/>
      <c r="C17" s="92"/>
      <c r="D17" s="92"/>
      <c r="E17" s="27">
        <f t="shared" si="6"/>
        <v>0</v>
      </c>
      <c r="F17" s="27" t="e">
        <f>VLOOKUP(E17,Tab!$K$2:$L$255,2,TRUE)</f>
        <v>#N/A</v>
      </c>
      <c r="G17" s="28">
        <f t="shared" si="1"/>
        <v>0</v>
      </c>
      <c r="H17" s="28">
        <f t="shared" si="2"/>
        <v>0</v>
      </c>
      <c r="I17" s="28">
        <f t="shared" si="3"/>
        <v>0</v>
      </c>
      <c r="J17" s="29">
        <f t="shared" si="4"/>
        <v>0</v>
      </c>
      <c r="K17" s="30">
        <f t="shared" si="5"/>
        <v>0</v>
      </c>
      <c r="L17" s="31"/>
      <c r="M17" s="97">
        <v>0</v>
      </c>
      <c r="N17" s="97">
        <v>0</v>
      </c>
      <c r="O17" s="33">
        <v>0</v>
      </c>
      <c r="P17" s="88"/>
      <c r="Q17" s="88"/>
      <c r="R17" s="88"/>
      <c r="S17" s="88"/>
      <c r="T17" s="88"/>
      <c r="U17" s="88"/>
    </row>
    <row r="18" spans="1:21" ht="14.1" customHeight="1" x14ac:dyDescent="0.25">
      <c r="A18" s="23">
        <f t="shared" si="0"/>
        <v>5</v>
      </c>
      <c r="B18" s="90"/>
      <c r="C18" s="90"/>
      <c r="D18" s="90"/>
      <c r="E18" s="27">
        <f t="shared" si="6"/>
        <v>0</v>
      </c>
      <c r="F18" s="27" t="e">
        <f>VLOOKUP(E18,Tab!$K$2:$L$255,2,TRUE)</f>
        <v>#N/A</v>
      </c>
      <c r="G18" s="28">
        <f t="shared" si="1"/>
        <v>0</v>
      </c>
      <c r="H18" s="28">
        <f t="shared" si="2"/>
        <v>0</v>
      </c>
      <c r="I18" s="28">
        <f t="shared" si="3"/>
        <v>0</v>
      </c>
      <c r="J18" s="29">
        <f t="shared" si="4"/>
        <v>0</v>
      </c>
      <c r="K18" s="30">
        <f t="shared" si="5"/>
        <v>0</v>
      </c>
      <c r="L18" s="31"/>
      <c r="M18" s="97">
        <v>0</v>
      </c>
      <c r="N18" s="97">
        <v>0</v>
      </c>
      <c r="O18" s="33">
        <v>0</v>
      </c>
      <c r="P18" s="88"/>
      <c r="Q18" s="88"/>
      <c r="R18" s="88"/>
      <c r="S18" s="88"/>
      <c r="T18" s="88"/>
      <c r="U18" s="88"/>
    </row>
    <row r="19" spans="1:21" ht="14.1" customHeight="1" x14ac:dyDescent="0.25">
      <c r="A19" s="23">
        <f t="shared" si="0"/>
        <v>6</v>
      </c>
      <c r="B19" s="90"/>
      <c r="C19" s="90"/>
      <c r="D19" s="90"/>
      <c r="E19" s="27">
        <f t="shared" si="6"/>
        <v>0</v>
      </c>
      <c r="F19" s="27" t="e">
        <f>VLOOKUP(E19,Tab!$K$2:$L$255,2,TRUE)</f>
        <v>#N/A</v>
      </c>
      <c r="G19" s="28">
        <f t="shared" si="1"/>
        <v>0</v>
      </c>
      <c r="H19" s="28">
        <f t="shared" si="2"/>
        <v>0</v>
      </c>
      <c r="I19" s="28">
        <f t="shared" si="3"/>
        <v>0</v>
      </c>
      <c r="J19" s="29">
        <f t="shared" si="4"/>
        <v>0</v>
      </c>
      <c r="K19" s="30">
        <f t="shared" si="5"/>
        <v>0</v>
      </c>
      <c r="L19" s="31"/>
      <c r="M19" s="97">
        <v>0</v>
      </c>
      <c r="N19" s="97">
        <v>0</v>
      </c>
      <c r="O19" s="33">
        <v>0</v>
      </c>
      <c r="P19" s="88"/>
      <c r="Q19" s="88"/>
      <c r="R19" s="88"/>
      <c r="S19" s="88"/>
      <c r="T19" s="88"/>
      <c r="U19" s="88"/>
    </row>
    <row r="20" spans="1:21" ht="14.1" customHeight="1" x14ac:dyDescent="0.25">
      <c r="A20" s="23">
        <f t="shared" si="0"/>
        <v>7</v>
      </c>
      <c r="B20" s="92"/>
      <c r="C20" s="92"/>
      <c r="D20" s="92"/>
      <c r="E20" s="27">
        <f t="shared" si="6"/>
        <v>0</v>
      </c>
      <c r="F20" s="27" t="e">
        <f>VLOOKUP(E20,Tab!$K$2:$L$255,2,TRUE)</f>
        <v>#N/A</v>
      </c>
      <c r="G20" s="28">
        <f t="shared" si="1"/>
        <v>0</v>
      </c>
      <c r="H20" s="28">
        <f t="shared" si="2"/>
        <v>0</v>
      </c>
      <c r="I20" s="28">
        <f t="shared" si="3"/>
        <v>0</v>
      </c>
      <c r="J20" s="29">
        <f t="shared" si="4"/>
        <v>0</v>
      </c>
      <c r="K20" s="30">
        <f t="shared" si="5"/>
        <v>0</v>
      </c>
      <c r="L20" s="31"/>
      <c r="M20" s="97">
        <v>0</v>
      </c>
      <c r="N20" s="97">
        <v>0</v>
      </c>
      <c r="O20" s="33">
        <v>0</v>
      </c>
      <c r="P20" s="88"/>
      <c r="Q20" s="88"/>
      <c r="R20" s="88"/>
      <c r="S20" s="88"/>
      <c r="T20" s="88"/>
      <c r="U20" s="88"/>
    </row>
    <row r="21" spans="1:21" ht="14.1" customHeight="1" x14ac:dyDescent="0.25">
      <c r="A21" s="23">
        <f t="shared" si="0"/>
        <v>8</v>
      </c>
      <c r="B21" s="92"/>
      <c r="C21" s="92"/>
      <c r="D21" s="92"/>
      <c r="E21" s="27">
        <f t="shared" si="6"/>
        <v>0</v>
      </c>
      <c r="F21" s="27" t="e">
        <f>VLOOKUP(E21,Tab!$K$2:$L$255,2,TRUE)</f>
        <v>#N/A</v>
      </c>
      <c r="G21" s="28">
        <f t="shared" si="1"/>
        <v>0</v>
      </c>
      <c r="H21" s="28">
        <f t="shared" si="2"/>
        <v>0</v>
      </c>
      <c r="I21" s="28">
        <f t="shared" si="3"/>
        <v>0</v>
      </c>
      <c r="J21" s="29">
        <f t="shared" si="4"/>
        <v>0</v>
      </c>
      <c r="K21" s="30">
        <f t="shared" si="5"/>
        <v>0</v>
      </c>
      <c r="L21" s="31"/>
      <c r="M21" s="97">
        <v>0</v>
      </c>
      <c r="N21" s="97">
        <v>0</v>
      </c>
      <c r="O21" s="33">
        <v>0</v>
      </c>
      <c r="P21" s="88"/>
      <c r="Q21" s="88"/>
      <c r="R21" s="88"/>
      <c r="S21" s="88"/>
      <c r="T21" s="88"/>
      <c r="U21" s="88"/>
    </row>
    <row r="22" spans="1:21" ht="14.1" customHeight="1" x14ac:dyDescent="0.25">
      <c r="A22" s="23">
        <f t="shared" si="0"/>
        <v>9</v>
      </c>
      <c r="B22" s="90"/>
      <c r="C22" s="90"/>
      <c r="D22" s="90"/>
      <c r="E22" s="27">
        <f t="shared" si="6"/>
        <v>0</v>
      </c>
      <c r="F22" s="27" t="e">
        <f>VLOOKUP(E22,Tab!$K$2:$L$255,2,TRUE)</f>
        <v>#N/A</v>
      </c>
      <c r="G22" s="28">
        <f t="shared" si="1"/>
        <v>0</v>
      </c>
      <c r="H22" s="28">
        <f t="shared" si="2"/>
        <v>0</v>
      </c>
      <c r="I22" s="28">
        <f t="shared" si="3"/>
        <v>0</v>
      </c>
      <c r="J22" s="29">
        <f t="shared" si="4"/>
        <v>0</v>
      </c>
      <c r="K22" s="30">
        <f t="shared" si="5"/>
        <v>0</v>
      </c>
      <c r="L22" s="31"/>
      <c r="M22" s="97">
        <v>0</v>
      </c>
      <c r="N22" s="97">
        <v>0</v>
      </c>
      <c r="O22" s="33">
        <v>0</v>
      </c>
      <c r="P22" s="88"/>
      <c r="Q22" s="88"/>
      <c r="R22" s="88"/>
      <c r="S22" s="88"/>
      <c r="T22" s="88"/>
      <c r="U22" s="88"/>
    </row>
    <row r="23" spans="1:21" ht="14.1" customHeight="1" x14ac:dyDescent="0.25">
      <c r="A23" s="23">
        <f t="shared" si="0"/>
        <v>10</v>
      </c>
      <c r="B23" s="90"/>
      <c r="C23" s="90"/>
      <c r="D23" s="90"/>
      <c r="E23" s="27">
        <f t="shared" si="6"/>
        <v>0</v>
      </c>
      <c r="F23" s="27" t="e">
        <f>VLOOKUP(E23,Tab!$K$2:$L$255,2,TRUE)</f>
        <v>#N/A</v>
      </c>
      <c r="G23" s="28">
        <f t="shared" si="1"/>
        <v>0</v>
      </c>
      <c r="H23" s="28">
        <f t="shared" si="2"/>
        <v>0</v>
      </c>
      <c r="I23" s="28">
        <f t="shared" si="3"/>
        <v>0</v>
      </c>
      <c r="J23" s="29">
        <f t="shared" si="4"/>
        <v>0</v>
      </c>
      <c r="K23" s="30">
        <f t="shared" si="5"/>
        <v>0</v>
      </c>
      <c r="L23" s="31"/>
      <c r="M23" s="97">
        <v>0</v>
      </c>
      <c r="N23" s="97">
        <v>0</v>
      </c>
      <c r="O23" s="33">
        <v>0</v>
      </c>
      <c r="P23" s="88"/>
      <c r="Q23" s="88"/>
      <c r="R23" s="88"/>
      <c r="S23" s="88"/>
      <c r="T23" s="88"/>
      <c r="U23" s="88"/>
    </row>
  </sheetData>
  <sortState ref="B14:O23">
    <sortCondition descending="1" ref="J14:J23"/>
    <sortCondition descending="1" ref="E14:E23"/>
  </sortState>
  <mergeCells count="12">
    <mergeCell ref="M9:O9"/>
    <mergeCell ref="G11:G12"/>
    <mergeCell ref="H11:H12"/>
    <mergeCell ref="I11:I12"/>
    <mergeCell ref="A5:K5"/>
    <mergeCell ref="A9:K9"/>
    <mergeCell ref="A10:A12"/>
    <mergeCell ref="B10:B12"/>
    <mergeCell ref="C10:C12"/>
    <mergeCell ref="D10:D12"/>
    <mergeCell ref="E10:F12"/>
    <mergeCell ref="G10:I10"/>
  </mergeCells>
  <conditionalFormatting sqref="E14:E23">
    <cfRule type="cellIs" dxfId="26" priority="1" stopIfTrue="1" operator="between">
      <formula>563</formula>
      <formula>600</formula>
    </cfRule>
  </conditionalFormatting>
  <conditionalFormatting sqref="F14:F23">
    <cfRule type="cellIs" dxfId="25" priority="2" stopIfTrue="1" operator="equal">
      <formula>"A"</formula>
    </cfRule>
    <cfRule type="cellIs" dxfId="24" priority="3" stopIfTrue="1" operator="equal">
      <formula>"B"</formula>
    </cfRule>
    <cfRule type="cellIs" dxfId="23" priority="4" stopIfTrue="1" operator="equal">
      <formula>"C"</formula>
    </cfRule>
  </conditionalFormatting>
  <pageMargins left="0.74791666666666667" right="0.74791666666666667" top="0.3" bottom="0.19027777777777777" header="0.51180555555555551" footer="0.51180555555555551"/>
  <pageSetup paperSize="9" scale="95" firstPageNumber="0" orientation="landscape" horizontalDpi="300" verticalDpi="300" r:id="rId1"/>
  <headerFooter alignWithMargins="0"/>
  <colBreaks count="1" manualBreakCount="1">
    <brk id="12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33"/>
  <sheetViews>
    <sheetView showGridLines="0" zoomScaleSheetLayoutView="100" workbookViewId="0">
      <selection activeCell="A9" sqref="A9:K9"/>
    </sheetView>
  </sheetViews>
  <sheetFormatPr defaultRowHeight="15" x14ac:dyDescent="0.2"/>
  <cols>
    <col min="1" max="1" width="4" style="3" customWidth="1"/>
    <col min="2" max="2" width="21.140625" style="2" customWidth="1"/>
    <col min="3" max="3" width="7.28515625" style="2" customWidth="1"/>
    <col min="4" max="4" width="10" style="2" customWidth="1"/>
    <col min="5" max="6" width="9.28515625" style="4" customWidth="1"/>
    <col min="7" max="8" width="8.140625" style="4" customWidth="1"/>
    <col min="9" max="9" width="8.28515625" style="4" customWidth="1"/>
    <col min="10" max="10" width="10" style="4" customWidth="1"/>
    <col min="11" max="11" width="11" style="4" customWidth="1"/>
    <col min="12" max="12" width="1.7109375" style="5" customWidth="1"/>
    <col min="13" max="13" width="17.28515625" style="5" bestFit="1" customWidth="1"/>
    <col min="14" max="15" width="16.85546875" style="5" customWidth="1"/>
    <col min="16" max="16" width="19.140625" style="5" customWidth="1"/>
    <col min="17" max="17" width="19.140625" style="5" bestFit="1" customWidth="1"/>
    <col min="18" max="21" width="16.85546875" style="5" customWidth="1"/>
    <col min="22" max="252" width="9.140625" style="6"/>
    <col min="253" max="253" width="4" style="6" customWidth="1"/>
    <col min="254" max="254" width="21.140625" style="6" customWidth="1"/>
    <col min="255" max="255" width="7.28515625" style="6" customWidth="1"/>
    <col min="256" max="256" width="10" style="6" customWidth="1"/>
    <col min="257" max="258" width="9.28515625" style="6" customWidth="1"/>
    <col min="259" max="260" width="8.140625" style="6" customWidth="1"/>
    <col min="261" max="261" width="8.28515625" style="6" customWidth="1"/>
    <col min="262" max="262" width="10" style="6" customWidth="1"/>
    <col min="263" max="263" width="11" style="6" customWidth="1"/>
    <col min="264" max="264" width="1.5703125" style="6" customWidth="1"/>
    <col min="265" max="269" width="16.85546875" style="6" customWidth="1"/>
    <col min="270" max="270" width="17.28515625" style="6" bestFit="1" customWidth="1"/>
    <col min="271" max="276" width="16.85546875" style="6" customWidth="1"/>
    <col min="277" max="277" width="14.7109375" style="6" customWidth="1"/>
    <col min="278" max="508" width="9.140625" style="6"/>
    <col min="509" max="509" width="4" style="6" customWidth="1"/>
    <col min="510" max="510" width="21.140625" style="6" customWidth="1"/>
    <col min="511" max="511" width="7.28515625" style="6" customWidth="1"/>
    <col min="512" max="512" width="10" style="6" customWidth="1"/>
    <col min="513" max="514" width="9.28515625" style="6" customWidth="1"/>
    <col min="515" max="516" width="8.140625" style="6" customWidth="1"/>
    <col min="517" max="517" width="8.28515625" style="6" customWidth="1"/>
    <col min="518" max="518" width="10" style="6" customWidth="1"/>
    <col min="519" max="519" width="11" style="6" customWidth="1"/>
    <col min="520" max="520" width="1.5703125" style="6" customWidth="1"/>
    <col min="521" max="525" width="16.85546875" style="6" customWidth="1"/>
    <col min="526" max="526" width="17.28515625" style="6" bestFit="1" customWidth="1"/>
    <col min="527" max="532" width="16.85546875" style="6" customWidth="1"/>
    <col min="533" max="533" width="14.7109375" style="6" customWidth="1"/>
    <col min="534" max="764" width="9.140625" style="6"/>
    <col min="765" max="765" width="4" style="6" customWidth="1"/>
    <col min="766" max="766" width="21.140625" style="6" customWidth="1"/>
    <col min="767" max="767" width="7.28515625" style="6" customWidth="1"/>
    <col min="768" max="768" width="10" style="6" customWidth="1"/>
    <col min="769" max="770" width="9.28515625" style="6" customWidth="1"/>
    <col min="771" max="772" width="8.140625" style="6" customWidth="1"/>
    <col min="773" max="773" width="8.28515625" style="6" customWidth="1"/>
    <col min="774" max="774" width="10" style="6" customWidth="1"/>
    <col min="775" max="775" width="11" style="6" customWidth="1"/>
    <col min="776" max="776" width="1.5703125" style="6" customWidth="1"/>
    <col min="777" max="781" width="16.85546875" style="6" customWidth="1"/>
    <col min="782" max="782" width="17.28515625" style="6" bestFit="1" customWidth="1"/>
    <col min="783" max="788" width="16.85546875" style="6" customWidth="1"/>
    <col min="789" max="789" width="14.7109375" style="6" customWidth="1"/>
    <col min="790" max="1020" width="9.140625" style="6"/>
    <col min="1021" max="1021" width="4" style="6" customWidth="1"/>
    <col min="1022" max="1022" width="21.140625" style="6" customWidth="1"/>
    <col min="1023" max="1023" width="7.28515625" style="6" customWidth="1"/>
    <col min="1024" max="1024" width="10" style="6" customWidth="1"/>
    <col min="1025" max="1026" width="9.28515625" style="6" customWidth="1"/>
    <col min="1027" max="1028" width="8.140625" style="6" customWidth="1"/>
    <col min="1029" max="1029" width="8.28515625" style="6" customWidth="1"/>
    <col min="1030" max="1030" width="10" style="6" customWidth="1"/>
    <col min="1031" max="1031" width="11" style="6" customWidth="1"/>
    <col min="1032" max="1032" width="1.5703125" style="6" customWidth="1"/>
    <col min="1033" max="1037" width="16.85546875" style="6" customWidth="1"/>
    <col min="1038" max="1038" width="17.28515625" style="6" bestFit="1" customWidth="1"/>
    <col min="1039" max="1044" width="16.85546875" style="6" customWidth="1"/>
    <col min="1045" max="1045" width="14.7109375" style="6" customWidth="1"/>
    <col min="1046" max="1276" width="9.140625" style="6"/>
    <col min="1277" max="1277" width="4" style="6" customWidth="1"/>
    <col min="1278" max="1278" width="21.140625" style="6" customWidth="1"/>
    <col min="1279" max="1279" width="7.28515625" style="6" customWidth="1"/>
    <col min="1280" max="1280" width="10" style="6" customWidth="1"/>
    <col min="1281" max="1282" width="9.28515625" style="6" customWidth="1"/>
    <col min="1283" max="1284" width="8.140625" style="6" customWidth="1"/>
    <col min="1285" max="1285" width="8.28515625" style="6" customWidth="1"/>
    <col min="1286" max="1286" width="10" style="6" customWidth="1"/>
    <col min="1287" max="1287" width="11" style="6" customWidth="1"/>
    <col min="1288" max="1288" width="1.5703125" style="6" customWidth="1"/>
    <col min="1289" max="1293" width="16.85546875" style="6" customWidth="1"/>
    <col min="1294" max="1294" width="17.28515625" style="6" bestFit="1" customWidth="1"/>
    <col min="1295" max="1300" width="16.85546875" style="6" customWidth="1"/>
    <col min="1301" max="1301" width="14.7109375" style="6" customWidth="1"/>
    <col min="1302" max="1532" width="9.140625" style="6"/>
    <col min="1533" max="1533" width="4" style="6" customWidth="1"/>
    <col min="1534" max="1534" width="21.140625" style="6" customWidth="1"/>
    <col min="1535" max="1535" width="7.28515625" style="6" customWidth="1"/>
    <col min="1536" max="1536" width="10" style="6" customWidth="1"/>
    <col min="1537" max="1538" width="9.28515625" style="6" customWidth="1"/>
    <col min="1539" max="1540" width="8.140625" style="6" customWidth="1"/>
    <col min="1541" max="1541" width="8.28515625" style="6" customWidth="1"/>
    <col min="1542" max="1542" width="10" style="6" customWidth="1"/>
    <col min="1543" max="1543" width="11" style="6" customWidth="1"/>
    <col min="1544" max="1544" width="1.5703125" style="6" customWidth="1"/>
    <col min="1545" max="1549" width="16.85546875" style="6" customWidth="1"/>
    <col min="1550" max="1550" width="17.28515625" style="6" bestFit="1" customWidth="1"/>
    <col min="1551" max="1556" width="16.85546875" style="6" customWidth="1"/>
    <col min="1557" max="1557" width="14.7109375" style="6" customWidth="1"/>
    <col min="1558" max="1788" width="9.140625" style="6"/>
    <col min="1789" max="1789" width="4" style="6" customWidth="1"/>
    <col min="1790" max="1790" width="21.140625" style="6" customWidth="1"/>
    <col min="1791" max="1791" width="7.28515625" style="6" customWidth="1"/>
    <col min="1792" max="1792" width="10" style="6" customWidth="1"/>
    <col min="1793" max="1794" width="9.28515625" style="6" customWidth="1"/>
    <col min="1795" max="1796" width="8.140625" style="6" customWidth="1"/>
    <col min="1797" max="1797" width="8.28515625" style="6" customWidth="1"/>
    <col min="1798" max="1798" width="10" style="6" customWidth="1"/>
    <col min="1799" max="1799" width="11" style="6" customWidth="1"/>
    <col min="1800" max="1800" width="1.5703125" style="6" customWidth="1"/>
    <col min="1801" max="1805" width="16.85546875" style="6" customWidth="1"/>
    <col min="1806" max="1806" width="17.28515625" style="6" bestFit="1" customWidth="1"/>
    <col min="1807" max="1812" width="16.85546875" style="6" customWidth="1"/>
    <col min="1813" max="1813" width="14.7109375" style="6" customWidth="1"/>
    <col min="1814" max="2044" width="9.140625" style="6"/>
    <col min="2045" max="2045" width="4" style="6" customWidth="1"/>
    <col min="2046" max="2046" width="21.140625" style="6" customWidth="1"/>
    <col min="2047" max="2047" width="7.28515625" style="6" customWidth="1"/>
    <col min="2048" max="2048" width="10" style="6" customWidth="1"/>
    <col min="2049" max="2050" width="9.28515625" style="6" customWidth="1"/>
    <col min="2051" max="2052" width="8.140625" style="6" customWidth="1"/>
    <col min="2053" max="2053" width="8.28515625" style="6" customWidth="1"/>
    <col min="2054" max="2054" width="10" style="6" customWidth="1"/>
    <col min="2055" max="2055" width="11" style="6" customWidth="1"/>
    <col min="2056" max="2056" width="1.5703125" style="6" customWidth="1"/>
    <col min="2057" max="2061" width="16.85546875" style="6" customWidth="1"/>
    <col min="2062" max="2062" width="17.28515625" style="6" bestFit="1" customWidth="1"/>
    <col min="2063" max="2068" width="16.85546875" style="6" customWidth="1"/>
    <col min="2069" max="2069" width="14.7109375" style="6" customWidth="1"/>
    <col min="2070" max="2300" width="9.140625" style="6"/>
    <col min="2301" max="2301" width="4" style="6" customWidth="1"/>
    <col min="2302" max="2302" width="21.140625" style="6" customWidth="1"/>
    <col min="2303" max="2303" width="7.28515625" style="6" customWidth="1"/>
    <col min="2304" max="2304" width="10" style="6" customWidth="1"/>
    <col min="2305" max="2306" width="9.28515625" style="6" customWidth="1"/>
    <col min="2307" max="2308" width="8.140625" style="6" customWidth="1"/>
    <col min="2309" max="2309" width="8.28515625" style="6" customWidth="1"/>
    <col min="2310" max="2310" width="10" style="6" customWidth="1"/>
    <col min="2311" max="2311" width="11" style="6" customWidth="1"/>
    <col min="2312" max="2312" width="1.5703125" style="6" customWidth="1"/>
    <col min="2313" max="2317" width="16.85546875" style="6" customWidth="1"/>
    <col min="2318" max="2318" width="17.28515625" style="6" bestFit="1" customWidth="1"/>
    <col min="2319" max="2324" width="16.85546875" style="6" customWidth="1"/>
    <col min="2325" max="2325" width="14.7109375" style="6" customWidth="1"/>
    <col min="2326" max="2556" width="9.140625" style="6"/>
    <col min="2557" max="2557" width="4" style="6" customWidth="1"/>
    <col min="2558" max="2558" width="21.140625" style="6" customWidth="1"/>
    <col min="2559" max="2559" width="7.28515625" style="6" customWidth="1"/>
    <col min="2560" max="2560" width="10" style="6" customWidth="1"/>
    <col min="2561" max="2562" width="9.28515625" style="6" customWidth="1"/>
    <col min="2563" max="2564" width="8.140625" style="6" customWidth="1"/>
    <col min="2565" max="2565" width="8.28515625" style="6" customWidth="1"/>
    <col min="2566" max="2566" width="10" style="6" customWidth="1"/>
    <col min="2567" max="2567" width="11" style="6" customWidth="1"/>
    <col min="2568" max="2568" width="1.5703125" style="6" customWidth="1"/>
    <col min="2569" max="2573" width="16.85546875" style="6" customWidth="1"/>
    <col min="2574" max="2574" width="17.28515625" style="6" bestFit="1" customWidth="1"/>
    <col min="2575" max="2580" width="16.85546875" style="6" customWidth="1"/>
    <col min="2581" max="2581" width="14.7109375" style="6" customWidth="1"/>
    <col min="2582" max="2812" width="9.140625" style="6"/>
    <col min="2813" max="2813" width="4" style="6" customWidth="1"/>
    <col min="2814" max="2814" width="21.140625" style="6" customWidth="1"/>
    <col min="2815" max="2815" width="7.28515625" style="6" customWidth="1"/>
    <col min="2816" max="2816" width="10" style="6" customWidth="1"/>
    <col min="2817" max="2818" width="9.28515625" style="6" customWidth="1"/>
    <col min="2819" max="2820" width="8.140625" style="6" customWidth="1"/>
    <col min="2821" max="2821" width="8.28515625" style="6" customWidth="1"/>
    <col min="2822" max="2822" width="10" style="6" customWidth="1"/>
    <col min="2823" max="2823" width="11" style="6" customWidth="1"/>
    <col min="2824" max="2824" width="1.5703125" style="6" customWidth="1"/>
    <col min="2825" max="2829" width="16.85546875" style="6" customWidth="1"/>
    <col min="2830" max="2830" width="17.28515625" style="6" bestFit="1" customWidth="1"/>
    <col min="2831" max="2836" width="16.85546875" style="6" customWidth="1"/>
    <col min="2837" max="2837" width="14.7109375" style="6" customWidth="1"/>
    <col min="2838" max="3068" width="9.140625" style="6"/>
    <col min="3069" max="3069" width="4" style="6" customWidth="1"/>
    <col min="3070" max="3070" width="21.140625" style="6" customWidth="1"/>
    <col min="3071" max="3071" width="7.28515625" style="6" customWidth="1"/>
    <col min="3072" max="3072" width="10" style="6" customWidth="1"/>
    <col min="3073" max="3074" width="9.28515625" style="6" customWidth="1"/>
    <col min="3075" max="3076" width="8.140625" style="6" customWidth="1"/>
    <col min="3077" max="3077" width="8.28515625" style="6" customWidth="1"/>
    <col min="3078" max="3078" width="10" style="6" customWidth="1"/>
    <col min="3079" max="3079" width="11" style="6" customWidth="1"/>
    <col min="3080" max="3080" width="1.5703125" style="6" customWidth="1"/>
    <col min="3081" max="3085" width="16.85546875" style="6" customWidth="1"/>
    <col min="3086" max="3086" width="17.28515625" style="6" bestFit="1" customWidth="1"/>
    <col min="3087" max="3092" width="16.85546875" style="6" customWidth="1"/>
    <col min="3093" max="3093" width="14.7109375" style="6" customWidth="1"/>
    <col min="3094" max="3324" width="9.140625" style="6"/>
    <col min="3325" max="3325" width="4" style="6" customWidth="1"/>
    <col min="3326" max="3326" width="21.140625" style="6" customWidth="1"/>
    <col min="3327" max="3327" width="7.28515625" style="6" customWidth="1"/>
    <col min="3328" max="3328" width="10" style="6" customWidth="1"/>
    <col min="3329" max="3330" width="9.28515625" style="6" customWidth="1"/>
    <col min="3331" max="3332" width="8.140625" style="6" customWidth="1"/>
    <col min="3333" max="3333" width="8.28515625" style="6" customWidth="1"/>
    <col min="3334" max="3334" width="10" style="6" customWidth="1"/>
    <col min="3335" max="3335" width="11" style="6" customWidth="1"/>
    <col min="3336" max="3336" width="1.5703125" style="6" customWidth="1"/>
    <col min="3337" max="3341" width="16.85546875" style="6" customWidth="1"/>
    <col min="3342" max="3342" width="17.28515625" style="6" bestFit="1" customWidth="1"/>
    <col min="3343" max="3348" width="16.85546875" style="6" customWidth="1"/>
    <col min="3349" max="3349" width="14.7109375" style="6" customWidth="1"/>
    <col min="3350" max="3580" width="9.140625" style="6"/>
    <col min="3581" max="3581" width="4" style="6" customWidth="1"/>
    <col min="3582" max="3582" width="21.140625" style="6" customWidth="1"/>
    <col min="3583" max="3583" width="7.28515625" style="6" customWidth="1"/>
    <col min="3584" max="3584" width="10" style="6" customWidth="1"/>
    <col min="3585" max="3586" width="9.28515625" style="6" customWidth="1"/>
    <col min="3587" max="3588" width="8.140625" style="6" customWidth="1"/>
    <col min="3589" max="3589" width="8.28515625" style="6" customWidth="1"/>
    <col min="3590" max="3590" width="10" style="6" customWidth="1"/>
    <col min="3591" max="3591" width="11" style="6" customWidth="1"/>
    <col min="3592" max="3592" width="1.5703125" style="6" customWidth="1"/>
    <col min="3593" max="3597" width="16.85546875" style="6" customWidth="1"/>
    <col min="3598" max="3598" width="17.28515625" style="6" bestFit="1" customWidth="1"/>
    <col min="3599" max="3604" width="16.85546875" style="6" customWidth="1"/>
    <col min="3605" max="3605" width="14.7109375" style="6" customWidth="1"/>
    <col min="3606" max="3836" width="9.140625" style="6"/>
    <col min="3837" max="3837" width="4" style="6" customWidth="1"/>
    <col min="3838" max="3838" width="21.140625" style="6" customWidth="1"/>
    <col min="3839" max="3839" width="7.28515625" style="6" customWidth="1"/>
    <col min="3840" max="3840" width="10" style="6" customWidth="1"/>
    <col min="3841" max="3842" width="9.28515625" style="6" customWidth="1"/>
    <col min="3843" max="3844" width="8.140625" style="6" customWidth="1"/>
    <col min="3845" max="3845" width="8.28515625" style="6" customWidth="1"/>
    <col min="3846" max="3846" width="10" style="6" customWidth="1"/>
    <col min="3847" max="3847" width="11" style="6" customWidth="1"/>
    <col min="3848" max="3848" width="1.5703125" style="6" customWidth="1"/>
    <col min="3849" max="3853" width="16.85546875" style="6" customWidth="1"/>
    <col min="3854" max="3854" width="17.28515625" style="6" bestFit="1" customWidth="1"/>
    <col min="3855" max="3860" width="16.85546875" style="6" customWidth="1"/>
    <col min="3861" max="3861" width="14.7109375" style="6" customWidth="1"/>
    <col min="3862" max="4092" width="9.140625" style="6"/>
    <col min="4093" max="4093" width="4" style="6" customWidth="1"/>
    <col min="4094" max="4094" width="21.140625" style="6" customWidth="1"/>
    <col min="4095" max="4095" width="7.28515625" style="6" customWidth="1"/>
    <col min="4096" max="4096" width="10" style="6" customWidth="1"/>
    <col min="4097" max="4098" width="9.28515625" style="6" customWidth="1"/>
    <col min="4099" max="4100" width="8.140625" style="6" customWidth="1"/>
    <col min="4101" max="4101" width="8.28515625" style="6" customWidth="1"/>
    <col min="4102" max="4102" width="10" style="6" customWidth="1"/>
    <col min="4103" max="4103" width="11" style="6" customWidth="1"/>
    <col min="4104" max="4104" width="1.5703125" style="6" customWidth="1"/>
    <col min="4105" max="4109" width="16.85546875" style="6" customWidth="1"/>
    <col min="4110" max="4110" width="17.28515625" style="6" bestFit="1" customWidth="1"/>
    <col min="4111" max="4116" width="16.85546875" style="6" customWidth="1"/>
    <col min="4117" max="4117" width="14.7109375" style="6" customWidth="1"/>
    <col min="4118" max="4348" width="9.140625" style="6"/>
    <col min="4349" max="4349" width="4" style="6" customWidth="1"/>
    <col min="4350" max="4350" width="21.140625" style="6" customWidth="1"/>
    <col min="4351" max="4351" width="7.28515625" style="6" customWidth="1"/>
    <col min="4352" max="4352" width="10" style="6" customWidth="1"/>
    <col min="4353" max="4354" width="9.28515625" style="6" customWidth="1"/>
    <col min="4355" max="4356" width="8.140625" style="6" customWidth="1"/>
    <col min="4357" max="4357" width="8.28515625" style="6" customWidth="1"/>
    <col min="4358" max="4358" width="10" style="6" customWidth="1"/>
    <col min="4359" max="4359" width="11" style="6" customWidth="1"/>
    <col min="4360" max="4360" width="1.5703125" style="6" customWidth="1"/>
    <col min="4361" max="4365" width="16.85546875" style="6" customWidth="1"/>
    <col min="4366" max="4366" width="17.28515625" style="6" bestFit="1" customWidth="1"/>
    <col min="4367" max="4372" width="16.85546875" style="6" customWidth="1"/>
    <col min="4373" max="4373" width="14.7109375" style="6" customWidth="1"/>
    <col min="4374" max="4604" width="9.140625" style="6"/>
    <col min="4605" max="4605" width="4" style="6" customWidth="1"/>
    <col min="4606" max="4606" width="21.140625" style="6" customWidth="1"/>
    <col min="4607" max="4607" width="7.28515625" style="6" customWidth="1"/>
    <col min="4608" max="4608" width="10" style="6" customWidth="1"/>
    <col min="4609" max="4610" width="9.28515625" style="6" customWidth="1"/>
    <col min="4611" max="4612" width="8.140625" style="6" customWidth="1"/>
    <col min="4613" max="4613" width="8.28515625" style="6" customWidth="1"/>
    <col min="4614" max="4614" width="10" style="6" customWidth="1"/>
    <col min="4615" max="4615" width="11" style="6" customWidth="1"/>
    <col min="4616" max="4616" width="1.5703125" style="6" customWidth="1"/>
    <col min="4617" max="4621" width="16.85546875" style="6" customWidth="1"/>
    <col min="4622" max="4622" width="17.28515625" style="6" bestFit="1" customWidth="1"/>
    <col min="4623" max="4628" width="16.85546875" style="6" customWidth="1"/>
    <col min="4629" max="4629" width="14.7109375" style="6" customWidth="1"/>
    <col min="4630" max="4860" width="9.140625" style="6"/>
    <col min="4861" max="4861" width="4" style="6" customWidth="1"/>
    <col min="4862" max="4862" width="21.140625" style="6" customWidth="1"/>
    <col min="4863" max="4863" width="7.28515625" style="6" customWidth="1"/>
    <col min="4864" max="4864" width="10" style="6" customWidth="1"/>
    <col min="4865" max="4866" width="9.28515625" style="6" customWidth="1"/>
    <col min="4867" max="4868" width="8.140625" style="6" customWidth="1"/>
    <col min="4869" max="4869" width="8.28515625" style="6" customWidth="1"/>
    <col min="4870" max="4870" width="10" style="6" customWidth="1"/>
    <col min="4871" max="4871" width="11" style="6" customWidth="1"/>
    <col min="4872" max="4872" width="1.5703125" style="6" customWidth="1"/>
    <col min="4873" max="4877" width="16.85546875" style="6" customWidth="1"/>
    <col min="4878" max="4878" width="17.28515625" style="6" bestFit="1" customWidth="1"/>
    <col min="4879" max="4884" width="16.85546875" style="6" customWidth="1"/>
    <col min="4885" max="4885" width="14.7109375" style="6" customWidth="1"/>
    <col min="4886" max="5116" width="9.140625" style="6"/>
    <col min="5117" max="5117" width="4" style="6" customWidth="1"/>
    <col min="5118" max="5118" width="21.140625" style="6" customWidth="1"/>
    <col min="5119" max="5119" width="7.28515625" style="6" customWidth="1"/>
    <col min="5120" max="5120" width="10" style="6" customWidth="1"/>
    <col min="5121" max="5122" width="9.28515625" style="6" customWidth="1"/>
    <col min="5123" max="5124" width="8.140625" style="6" customWidth="1"/>
    <col min="5125" max="5125" width="8.28515625" style="6" customWidth="1"/>
    <col min="5126" max="5126" width="10" style="6" customWidth="1"/>
    <col min="5127" max="5127" width="11" style="6" customWidth="1"/>
    <col min="5128" max="5128" width="1.5703125" style="6" customWidth="1"/>
    <col min="5129" max="5133" width="16.85546875" style="6" customWidth="1"/>
    <col min="5134" max="5134" width="17.28515625" style="6" bestFit="1" customWidth="1"/>
    <col min="5135" max="5140" width="16.85546875" style="6" customWidth="1"/>
    <col min="5141" max="5141" width="14.7109375" style="6" customWidth="1"/>
    <col min="5142" max="5372" width="9.140625" style="6"/>
    <col min="5373" max="5373" width="4" style="6" customWidth="1"/>
    <col min="5374" max="5374" width="21.140625" style="6" customWidth="1"/>
    <col min="5375" max="5375" width="7.28515625" style="6" customWidth="1"/>
    <col min="5376" max="5376" width="10" style="6" customWidth="1"/>
    <col min="5377" max="5378" width="9.28515625" style="6" customWidth="1"/>
    <col min="5379" max="5380" width="8.140625" style="6" customWidth="1"/>
    <col min="5381" max="5381" width="8.28515625" style="6" customWidth="1"/>
    <col min="5382" max="5382" width="10" style="6" customWidth="1"/>
    <col min="5383" max="5383" width="11" style="6" customWidth="1"/>
    <col min="5384" max="5384" width="1.5703125" style="6" customWidth="1"/>
    <col min="5385" max="5389" width="16.85546875" style="6" customWidth="1"/>
    <col min="5390" max="5390" width="17.28515625" style="6" bestFit="1" customWidth="1"/>
    <col min="5391" max="5396" width="16.85546875" style="6" customWidth="1"/>
    <col min="5397" max="5397" width="14.7109375" style="6" customWidth="1"/>
    <col min="5398" max="5628" width="9.140625" style="6"/>
    <col min="5629" max="5629" width="4" style="6" customWidth="1"/>
    <col min="5630" max="5630" width="21.140625" style="6" customWidth="1"/>
    <col min="5631" max="5631" width="7.28515625" style="6" customWidth="1"/>
    <col min="5632" max="5632" width="10" style="6" customWidth="1"/>
    <col min="5633" max="5634" width="9.28515625" style="6" customWidth="1"/>
    <col min="5635" max="5636" width="8.140625" style="6" customWidth="1"/>
    <col min="5637" max="5637" width="8.28515625" style="6" customWidth="1"/>
    <col min="5638" max="5638" width="10" style="6" customWidth="1"/>
    <col min="5639" max="5639" width="11" style="6" customWidth="1"/>
    <col min="5640" max="5640" width="1.5703125" style="6" customWidth="1"/>
    <col min="5641" max="5645" width="16.85546875" style="6" customWidth="1"/>
    <col min="5646" max="5646" width="17.28515625" style="6" bestFit="1" customWidth="1"/>
    <col min="5647" max="5652" width="16.85546875" style="6" customWidth="1"/>
    <col min="5653" max="5653" width="14.7109375" style="6" customWidth="1"/>
    <col min="5654" max="5884" width="9.140625" style="6"/>
    <col min="5885" max="5885" width="4" style="6" customWidth="1"/>
    <col min="5886" max="5886" width="21.140625" style="6" customWidth="1"/>
    <col min="5887" max="5887" width="7.28515625" style="6" customWidth="1"/>
    <col min="5888" max="5888" width="10" style="6" customWidth="1"/>
    <col min="5889" max="5890" width="9.28515625" style="6" customWidth="1"/>
    <col min="5891" max="5892" width="8.140625" style="6" customWidth="1"/>
    <col min="5893" max="5893" width="8.28515625" style="6" customWidth="1"/>
    <col min="5894" max="5894" width="10" style="6" customWidth="1"/>
    <col min="5895" max="5895" width="11" style="6" customWidth="1"/>
    <col min="5896" max="5896" width="1.5703125" style="6" customWidth="1"/>
    <col min="5897" max="5901" width="16.85546875" style="6" customWidth="1"/>
    <col min="5902" max="5902" width="17.28515625" style="6" bestFit="1" customWidth="1"/>
    <col min="5903" max="5908" width="16.85546875" style="6" customWidth="1"/>
    <col min="5909" max="5909" width="14.7109375" style="6" customWidth="1"/>
    <col min="5910" max="6140" width="9.140625" style="6"/>
    <col min="6141" max="6141" width="4" style="6" customWidth="1"/>
    <col min="6142" max="6142" width="21.140625" style="6" customWidth="1"/>
    <col min="6143" max="6143" width="7.28515625" style="6" customWidth="1"/>
    <col min="6144" max="6144" width="10" style="6" customWidth="1"/>
    <col min="6145" max="6146" width="9.28515625" style="6" customWidth="1"/>
    <col min="6147" max="6148" width="8.140625" style="6" customWidth="1"/>
    <col min="6149" max="6149" width="8.28515625" style="6" customWidth="1"/>
    <col min="6150" max="6150" width="10" style="6" customWidth="1"/>
    <col min="6151" max="6151" width="11" style="6" customWidth="1"/>
    <col min="6152" max="6152" width="1.5703125" style="6" customWidth="1"/>
    <col min="6153" max="6157" width="16.85546875" style="6" customWidth="1"/>
    <col min="6158" max="6158" width="17.28515625" style="6" bestFit="1" customWidth="1"/>
    <col min="6159" max="6164" width="16.85546875" style="6" customWidth="1"/>
    <col min="6165" max="6165" width="14.7109375" style="6" customWidth="1"/>
    <col min="6166" max="6396" width="9.140625" style="6"/>
    <col min="6397" max="6397" width="4" style="6" customWidth="1"/>
    <col min="6398" max="6398" width="21.140625" style="6" customWidth="1"/>
    <col min="6399" max="6399" width="7.28515625" style="6" customWidth="1"/>
    <col min="6400" max="6400" width="10" style="6" customWidth="1"/>
    <col min="6401" max="6402" width="9.28515625" style="6" customWidth="1"/>
    <col min="6403" max="6404" width="8.140625" style="6" customWidth="1"/>
    <col min="6405" max="6405" width="8.28515625" style="6" customWidth="1"/>
    <col min="6406" max="6406" width="10" style="6" customWidth="1"/>
    <col min="6407" max="6407" width="11" style="6" customWidth="1"/>
    <col min="6408" max="6408" width="1.5703125" style="6" customWidth="1"/>
    <col min="6409" max="6413" width="16.85546875" style="6" customWidth="1"/>
    <col min="6414" max="6414" width="17.28515625" style="6" bestFit="1" customWidth="1"/>
    <col min="6415" max="6420" width="16.85546875" style="6" customWidth="1"/>
    <col min="6421" max="6421" width="14.7109375" style="6" customWidth="1"/>
    <col min="6422" max="6652" width="9.140625" style="6"/>
    <col min="6653" max="6653" width="4" style="6" customWidth="1"/>
    <col min="6654" max="6654" width="21.140625" style="6" customWidth="1"/>
    <col min="6655" max="6655" width="7.28515625" style="6" customWidth="1"/>
    <col min="6656" max="6656" width="10" style="6" customWidth="1"/>
    <col min="6657" max="6658" width="9.28515625" style="6" customWidth="1"/>
    <col min="6659" max="6660" width="8.140625" style="6" customWidth="1"/>
    <col min="6661" max="6661" width="8.28515625" style="6" customWidth="1"/>
    <col min="6662" max="6662" width="10" style="6" customWidth="1"/>
    <col min="6663" max="6663" width="11" style="6" customWidth="1"/>
    <col min="6664" max="6664" width="1.5703125" style="6" customWidth="1"/>
    <col min="6665" max="6669" width="16.85546875" style="6" customWidth="1"/>
    <col min="6670" max="6670" width="17.28515625" style="6" bestFit="1" customWidth="1"/>
    <col min="6671" max="6676" width="16.85546875" style="6" customWidth="1"/>
    <col min="6677" max="6677" width="14.7109375" style="6" customWidth="1"/>
    <col min="6678" max="6908" width="9.140625" style="6"/>
    <col min="6909" max="6909" width="4" style="6" customWidth="1"/>
    <col min="6910" max="6910" width="21.140625" style="6" customWidth="1"/>
    <col min="6911" max="6911" width="7.28515625" style="6" customWidth="1"/>
    <col min="6912" max="6912" width="10" style="6" customWidth="1"/>
    <col min="6913" max="6914" width="9.28515625" style="6" customWidth="1"/>
    <col min="6915" max="6916" width="8.140625" style="6" customWidth="1"/>
    <col min="6917" max="6917" width="8.28515625" style="6" customWidth="1"/>
    <col min="6918" max="6918" width="10" style="6" customWidth="1"/>
    <col min="6919" max="6919" width="11" style="6" customWidth="1"/>
    <col min="6920" max="6920" width="1.5703125" style="6" customWidth="1"/>
    <col min="6921" max="6925" width="16.85546875" style="6" customWidth="1"/>
    <col min="6926" max="6926" width="17.28515625" style="6" bestFit="1" customWidth="1"/>
    <col min="6927" max="6932" width="16.85546875" style="6" customWidth="1"/>
    <col min="6933" max="6933" width="14.7109375" style="6" customWidth="1"/>
    <col min="6934" max="7164" width="9.140625" style="6"/>
    <col min="7165" max="7165" width="4" style="6" customWidth="1"/>
    <col min="7166" max="7166" width="21.140625" style="6" customWidth="1"/>
    <col min="7167" max="7167" width="7.28515625" style="6" customWidth="1"/>
    <col min="7168" max="7168" width="10" style="6" customWidth="1"/>
    <col min="7169" max="7170" width="9.28515625" style="6" customWidth="1"/>
    <col min="7171" max="7172" width="8.140625" style="6" customWidth="1"/>
    <col min="7173" max="7173" width="8.28515625" style="6" customWidth="1"/>
    <col min="7174" max="7174" width="10" style="6" customWidth="1"/>
    <col min="7175" max="7175" width="11" style="6" customWidth="1"/>
    <col min="7176" max="7176" width="1.5703125" style="6" customWidth="1"/>
    <col min="7177" max="7181" width="16.85546875" style="6" customWidth="1"/>
    <col min="7182" max="7182" width="17.28515625" style="6" bestFit="1" customWidth="1"/>
    <col min="7183" max="7188" width="16.85546875" style="6" customWidth="1"/>
    <col min="7189" max="7189" width="14.7109375" style="6" customWidth="1"/>
    <col min="7190" max="7420" width="9.140625" style="6"/>
    <col min="7421" max="7421" width="4" style="6" customWidth="1"/>
    <col min="7422" max="7422" width="21.140625" style="6" customWidth="1"/>
    <col min="7423" max="7423" width="7.28515625" style="6" customWidth="1"/>
    <col min="7424" max="7424" width="10" style="6" customWidth="1"/>
    <col min="7425" max="7426" width="9.28515625" style="6" customWidth="1"/>
    <col min="7427" max="7428" width="8.140625" style="6" customWidth="1"/>
    <col min="7429" max="7429" width="8.28515625" style="6" customWidth="1"/>
    <col min="7430" max="7430" width="10" style="6" customWidth="1"/>
    <col min="7431" max="7431" width="11" style="6" customWidth="1"/>
    <col min="7432" max="7432" width="1.5703125" style="6" customWidth="1"/>
    <col min="7433" max="7437" width="16.85546875" style="6" customWidth="1"/>
    <col min="7438" max="7438" width="17.28515625" style="6" bestFit="1" customWidth="1"/>
    <col min="7439" max="7444" width="16.85546875" style="6" customWidth="1"/>
    <col min="7445" max="7445" width="14.7109375" style="6" customWidth="1"/>
    <col min="7446" max="7676" width="9.140625" style="6"/>
    <col min="7677" max="7677" width="4" style="6" customWidth="1"/>
    <col min="7678" max="7678" width="21.140625" style="6" customWidth="1"/>
    <col min="7679" max="7679" width="7.28515625" style="6" customWidth="1"/>
    <col min="7680" max="7680" width="10" style="6" customWidth="1"/>
    <col min="7681" max="7682" width="9.28515625" style="6" customWidth="1"/>
    <col min="7683" max="7684" width="8.140625" style="6" customWidth="1"/>
    <col min="7685" max="7685" width="8.28515625" style="6" customWidth="1"/>
    <col min="7686" max="7686" width="10" style="6" customWidth="1"/>
    <col min="7687" max="7687" width="11" style="6" customWidth="1"/>
    <col min="7688" max="7688" width="1.5703125" style="6" customWidth="1"/>
    <col min="7689" max="7693" width="16.85546875" style="6" customWidth="1"/>
    <col min="7694" max="7694" width="17.28515625" style="6" bestFit="1" customWidth="1"/>
    <col min="7695" max="7700" width="16.85546875" style="6" customWidth="1"/>
    <col min="7701" max="7701" width="14.7109375" style="6" customWidth="1"/>
    <col min="7702" max="7932" width="9.140625" style="6"/>
    <col min="7933" max="7933" width="4" style="6" customWidth="1"/>
    <col min="7934" max="7934" width="21.140625" style="6" customWidth="1"/>
    <col min="7935" max="7935" width="7.28515625" style="6" customWidth="1"/>
    <col min="7936" max="7936" width="10" style="6" customWidth="1"/>
    <col min="7937" max="7938" width="9.28515625" style="6" customWidth="1"/>
    <col min="7939" max="7940" width="8.140625" style="6" customWidth="1"/>
    <col min="7941" max="7941" width="8.28515625" style="6" customWidth="1"/>
    <col min="7942" max="7942" width="10" style="6" customWidth="1"/>
    <col min="7943" max="7943" width="11" style="6" customWidth="1"/>
    <col min="7944" max="7944" width="1.5703125" style="6" customWidth="1"/>
    <col min="7945" max="7949" width="16.85546875" style="6" customWidth="1"/>
    <col min="7950" max="7950" width="17.28515625" style="6" bestFit="1" customWidth="1"/>
    <col min="7951" max="7956" width="16.85546875" style="6" customWidth="1"/>
    <col min="7957" max="7957" width="14.7109375" style="6" customWidth="1"/>
    <col min="7958" max="8188" width="9.140625" style="6"/>
    <col min="8189" max="8189" width="4" style="6" customWidth="1"/>
    <col min="8190" max="8190" width="21.140625" style="6" customWidth="1"/>
    <col min="8191" max="8191" width="7.28515625" style="6" customWidth="1"/>
    <col min="8192" max="8192" width="10" style="6" customWidth="1"/>
    <col min="8193" max="8194" width="9.28515625" style="6" customWidth="1"/>
    <col min="8195" max="8196" width="8.140625" style="6" customWidth="1"/>
    <col min="8197" max="8197" width="8.28515625" style="6" customWidth="1"/>
    <col min="8198" max="8198" width="10" style="6" customWidth="1"/>
    <col min="8199" max="8199" width="11" style="6" customWidth="1"/>
    <col min="8200" max="8200" width="1.5703125" style="6" customWidth="1"/>
    <col min="8201" max="8205" width="16.85546875" style="6" customWidth="1"/>
    <col min="8206" max="8206" width="17.28515625" style="6" bestFit="1" customWidth="1"/>
    <col min="8207" max="8212" width="16.85546875" style="6" customWidth="1"/>
    <col min="8213" max="8213" width="14.7109375" style="6" customWidth="1"/>
    <col min="8214" max="8444" width="9.140625" style="6"/>
    <col min="8445" max="8445" width="4" style="6" customWidth="1"/>
    <col min="8446" max="8446" width="21.140625" style="6" customWidth="1"/>
    <col min="8447" max="8447" width="7.28515625" style="6" customWidth="1"/>
    <col min="8448" max="8448" width="10" style="6" customWidth="1"/>
    <col min="8449" max="8450" width="9.28515625" style="6" customWidth="1"/>
    <col min="8451" max="8452" width="8.140625" style="6" customWidth="1"/>
    <col min="8453" max="8453" width="8.28515625" style="6" customWidth="1"/>
    <col min="8454" max="8454" width="10" style="6" customWidth="1"/>
    <col min="8455" max="8455" width="11" style="6" customWidth="1"/>
    <col min="8456" max="8456" width="1.5703125" style="6" customWidth="1"/>
    <col min="8457" max="8461" width="16.85546875" style="6" customWidth="1"/>
    <col min="8462" max="8462" width="17.28515625" style="6" bestFit="1" customWidth="1"/>
    <col min="8463" max="8468" width="16.85546875" style="6" customWidth="1"/>
    <col min="8469" max="8469" width="14.7109375" style="6" customWidth="1"/>
    <col min="8470" max="8700" width="9.140625" style="6"/>
    <col min="8701" max="8701" width="4" style="6" customWidth="1"/>
    <col min="8702" max="8702" width="21.140625" style="6" customWidth="1"/>
    <col min="8703" max="8703" width="7.28515625" style="6" customWidth="1"/>
    <col min="8704" max="8704" width="10" style="6" customWidth="1"/>
    <col min="8705" max="8706" width="9.28515625" style="6" customWidth="1"/>
    <col min="8707" max="8708" width="8.140625" style="6" customWidth="1"/>
    <col min="8709" max="8709" width="8.28515625" style="6" customWidth="1"/>
    <col min="8710" max="8710" width="10" style="6" customWidth="1"/>
    <col min="8711" max="8711" width="11" style="6" customWidth="1"/>
    <col min="8712" max="8712" width="1.5703125" style="6" customWidth="1"/>
    <col min="8713" max="8717" width="16.85546875" style="6" customWidth="1"/>
    <col min="8718" max="8718" width="17.28515625" style="6" bestFit="1" customWidth="1"/>
    <col min="8719" max="8724" width="16.85546875" style="6" customWidth="1"/>
    <col min="8725" max="8725" width="14.7109375" style="6" customWidth="1"/>
    <col min="8726" max="8956" width="9.140625" style="6"/>
    <col min="8957" max="8957" width="4" style="6" customWidth="1"/>
    <col min="8958" max="8958" width="21.140625" style="6" customWidth="1"/>
    <col min="8959" max="8959" width="7.28515625" style="6" customWidth="1"/>
    <col min="8960" max="8960" width="10" style="6" customWidth="1"/>
    <col min="8961" max="8962" width="9.28515625" style="6" customWidth="1"/>
    <col min="8963" max="8964" width="8.140625" style="6" customWidth="1"/>
    <col min="8965" max="8965" width="8.28515625" style="6" customWidth="1"/>
    <col min="8966" max="8966" width="10" style="6" customWidth="1"/>
    <col min="8967" max="8967" width="11" style="6" customWidth="1"/>
    <col min="8968" max="8968" width="1.5703125" style="6" customWidth="1"/>
    <col min="8969" max="8973" width="16.85546875" style="6" customWidth="1"/>
    <col min="8974" max="8974" width="17.28515625" style="6" bestFit="1" customWidth="1"/>
    <col min="8975" max="8980" width="16.85546875" style="6" customWidth="1"/>
    <col min="8981" max="8981" width="14.7109375" style="6" customWidth="1"/>
    <col min="8982" max="9212" width="9.140625" style="6"/>
    <col min="9213" max="9213" width="4" style="6" customWidth="1"/>
    <col min="9214" max="9214" width="21.140625" style="6" customWidth="1"/>
    <col min="9215" max="9215" width="7.28515625" style="6" customWidth="1"/>
    <col min="9216" max="9216" width="10" style="6" customWidth="1"/>
    <col min="9217" max="9218" width="9.28515625" style="6" customWidth="1"/>
    <col min="9219" max="9220" width="8.140625" style="6" customWidth="1"/>
    <col min="9221" max="9221" width="8.28515625" style="6" customWidth="1"/>
    <col min="9222" max="9222" width="10" style="6" customWidth="1"/>
    <col min="9223" max="9223" width="11" style="6" customWidth="1"/>
    <col min="9224" max="9224" width="1.5703125" style="6" customWidth="1"/>
    <col min="9225" max="9229" width="16.85546875" style="6" customWidth="1"/>
    <col min="9230" max="9230" width="17.28515625" style="6" bestFit="1" customWidth="1"/>
    <col min="9231" max="9236" width="16.85546875" style="6" customWidth="1"/>
    <col min="9237" max="9237" width="14.7109375" style="6" customWidth="1"/>
    <col min="9238" max="9468" width="9.140625" style="6"/>
    <col min="9469" max="9469" width="4" style="6" customWidth="1"/>
    <col min="9470" max="9470" width="21.140625" style="6" customWidth="1"/>
    <col min="9471" max="9471" width="7.28515625" style="6" customWidth="1"/>
    <col min="9472" max="9472" width="10" style="6" customWidth="1"/>
    <col min="9473" max="9474" width="9.28515625" style="6" customWidth="1"/>
    <col min="9475" max="9476" width="8.140625" style="6" customWidth="1"/>
    <col min="9477" max="9477" width="8.28515625" style="6" customWidth="1"/>
    <col min="9478" max="9478" width="10" style="6" customWidth="1"/>
    <col min="9479" max="9479" width="11" style="6" customWidth="1"/>
    <col min="9480" max="9480" width="1.5703125" style="6" customWidth="1"/>
    <col min="9481" max="9485" width="16.85546875" style="6" customWidth="1"/>
    <col min="9486" max="9486" width="17.28515625" style="6" bestFit="1" customWidth="1"/>
    <col min="9487" max="9492" width="16.85546875" style="6" customWidth="1"/>
    <col min="9493" max="9493" width="14.7109375" style="6" customWidth="1"/>
    <col min="9494" max="9724" width="9.140625" style="6"/>
    <col min="9725" max="9725" width="4" style="6" customWidth="1"/>
    <col min="9726" max="9726" width="21.140625" style="6" customWidth="1"/>
    <col min="9727" max="9727" width="7.28515625" style="6" customWidth="1"/>
    <col min="9728" max="9728" width="10" style="6" customWidth="1"/>
    <col min="9729" max="9730" width="9.28515625" style="6" customWidth="1"/>
    <col min="9731" max="9732" width="8.140625" style="6" customWidth="1"/>
    <col min="9733" max="9733" width="8.28515625" style="6" customWidth="1"/>
    <col min="9734" max="9734" width="10" style="6" customWidth="1"/>
    <col min="9735" max="9735" width="11" style="6" customWidth="1"/>
    <col min="9736" max="9736" width="1.5703125" style="6" customWidth="1"/>
    <col min="9737" max="9741" width="16.85546875" style="6" customWidth="1"/>
    <col min="9742" max="9742" width="17.28515625" style="6" bestFit="1" customWidth="1"/>
    <col min="9743" max="9748" width="16.85546875" style="6" customWidth="1"/>
    <col min="9749" max="9749" width="14.7109375" style="6" customWidth="1"/>
    <col min="9750" max="9980" width="9.140625" style="6"/>
    <col min="9981" max="9981" width="4" style="6" customWidth="1"/>
    <col min="9982" max="9982" width="21.140625" style="6" customWidth="1"/>
    <col min="9983" max="9983" width="7.28515625" style="6" customWidth="1"/>
    <col min="9984" max="9984" width="10" style="6" customWidth="1"/>
    <col min="9985" max="9986" width="9.28515625" style="6" customWidth="1"/>
    <col min="9987" max="9988" width="8.140625" style="6" customWidth="1"/>
    <col min="9989" max="9989" width="8.28515625" style="6" customWidth="1"/>
    <col min="9990" max="9990" width="10" style="6" customWidth="1"/>
    <col min="9991" max="9991" width="11" style="6" customWidth="1"/>
    <col min="9992" max="9992" width="1.5703125" style="6" customWidth="1"/>
    <col min="9993" max="9997" width="16.85546875" style="6" customWidth="1"/>
    <col min="9998" max="9998" width="17.28515625" style="6" bestFit="1" customWidth="1"/>
    <col min="9999" max="10004" width="16.85546875" style="6" customWidth="1"/>
    <col min="10005" max="10005" width="14.7109375" style="6" customWidth="1"/>
    <col min="10006" max="10236" width="9.140625" style="6"/>
    <col min="10237" max="10237" width="4" style="6" customWidth="1"/>
    <col min="10238" max="10238" width="21.140625" style="6" customWidth="1"/>
    <col min="10239" max="10239" width="7.28515625" style="6" customWidth="1"/>
    <col min="10240" max="10240" width="10" style="6" customWidth="1"/>
    <col min="10241" max="10242" width="9.28515625" style="6" customWidth="1"/>
    <col min="10243" max="10244" width="8.140625" style="6" customWidth="1"/>
    <col min="10245" max="10245" width="8.28515625" style="6" customWidth="1"/>
    <col min="10246" max="10246" width="10" style="6" customWidth="1"/>
    <col min="10247" max="10247" width="11" style="6" customWidth="1"/>
    <col min="10248" max="10248" width="1.5703125" style="6" customWidth="1"/>
    <col min="10249" max="10253" width="16.85546875" style="6" customWidth="1"/>
    <col min="10254" max="10254" width="17.28515625" style="6" bestFit="1" customWidth="1"/>
    <col min="10255" max="10260" width="16.85546875" style="6" customWidth="1"/>
    <col min="10261" max="10261" width="14.7109375" style="6" customWidth="1"/>
    <col min="10262" max="10492" width="9.140625" style="6"/>
    <col min="10493" max="10493" width="4" style="6" customWidth="1"/>
    <col min="10494" max="10494" width="21.140625" style="6" customWidth="1"/>
    <col min="10495" max="10495" width="7.28515625" style="6" customWidth="1"/>
    <col min="10496" max="10496" width="10" style="6" customWidth="1"/>
    <col min="10497" max="10498" width="9.28515625" style="6" customWidth="1"/>
    <col min="10499" max="10500" width="8.140625" style="6" customWidth="1"/>
    <col min="10501" max="10501" width="8.28515625" style="6" customWidth="1"/>
    <col min="10502" max="10502" width="10" style="6" customWidth="1"/>
    <col min="10503" max="10503" width="11" style="6" customWidth="1"/>
    <col min="10504" max="10504" width="1.5703125" style="6" customWidth="1"/>
    <col min="10505" max="10509" width="16.85546875" style="6" customWidth="1"/>
    <col min="10510" max="10510" width="17.28515625" style="6" bestFit="1" customWidth="1"/>
    <col min="10511" max="10516" width="16.85546875" style="6" customWidth="1"/>
    <col min="10517" max="10517" width="14.7109375" style="6" customWidth="1"/>
    <col min="10518" max="10748" width="9.140625" style="6"/>
    <col min="10749" max="10749" width="4" style="6" customWidth="1"/>
    <col min="10750" max="10750" width="21.140625" style="6" customWidth="1"/>
    <col min="10751" max="10751" width="7.28515625" style="6" customWidth="1"/>
    <col min="10752" max="10752" width="10" style="6" customWidth="1"/>
    <col min="10753" max="10754" width="9.28515625" style="6" customWidth="1"/>
    <col min="10755" max="10756" width="8.140625" style="6" customWidth="1"/>
    <col min="10757" max="10757" width="8.28515625" style="6" customWidth="1"/>
    <col min="10758" max="10758" width="10" style="6" customWidth="1"/>
    <col min="10759" max="10759" width="11" style="6" customWidth="1"/>
    <col min="10760" max="10760" width="1.5703125" style="6" customWidth="1"/>
    <col min="10761" max="10765" width="16.85546875" style="6" customWidth="1"/>
    <col min="10766" max="10766" width="17.28515625" style="6" bestFit="1" customWidth="1"/>
    <col min="10767" max="10772" width="16.85546875" style="6" customWidth="1"/>
    <col min="10773" max="10773" width="14.7109375" style="6" customWidth="1"/>
    <col min="10774" max="11004" width="9.140625" style="6"/>
    <col min="11005" max="11005" width="4" style="6" customWidth="1"/>
    <col min="11006" max="11006" width="21.140625" style="6" customWidth="1"/>
    <col min="11007" max="11007" width="7.28515625" style="6" customWidth="1"/>
    <col min="11008" max="11008" width="10" style="6" customWidth="1"/>
    <col min="11009" max="11010" width="9.28515625" style="6" customWidth="1"/>
    <col min="11011" max="11012" width="8.140625" style="6" customWidth="1"/>
    <col min="11013" max="11013" width="8.28515625" style="6" customWidth="1"/>
    <col min="11014" max="11014" width="10" style="6" customWidth="1"/>
    <col min="11015" max="11015" width="11" style="6" customWidth="1"/>
    <col min="11016" max="11016" width="1.5703125" style="6" customWidth="1"/>
    <col min="11017" max="11021" width="16.85546875" style="6" customWidth="1"/>
    <col min="11022" max="11022" width="17.28515625" style="6" bestFit="1" customWidth="1"/>
    <col min="11023" max="11028" width="16.85546875" style="6" customWidth="1"/>
    <col min="11029" max="11029" width="14.7109375" style="6" customWidth="1"/>
    <col min="11030" max="11260" width="9.140625" style="6"/>
    <col min="11261" max="11261" width="4" style="6" customWidth="1"/>
    <col min="11262" max="11262" width="21.140625" style="6" customWidth="1"/>
    <col min="11263" max="11263" width="7.28515625" style="6" customWidth="1"/>
    <col min="11264" max="11264" width="10" style="6" customWidth="1"/>
    <col min="11265" max="11266" width="9.28515625" style="6" customWidth="1"/>
    <col min="11267" max="11268" width="8.140625" style="6" customWidth="1"/>
    <col min="11269" max="11269" width="8.28515625" style="6" customWidth="1"/>
    <col min="11270" max="11270" width="10" style="6" customWidth="1"/>
    <col min="11271" max="11271" width="11" style="6" customWidth="1"/>
    <col min="11272" max="11272" width="1.5703125" style="6" customWidth="1"/>
    <col min="11273" max="11277" width="16.85546875" style="6" customWidth="1"/>
    <col min="11278" max="11278" width="17.28515625" style="6" bestFit="1" customWidth="1"/>
    <col min="11279" max="11284" width="16.85546875" style="6" customWidth="1"/>
    <col min="11285" max="11285" width="14.7109375" style="6" customWidth="1"/>
    <col min="11286" max="11516" width="9.140625" style="6"/>
    <col min="11517" max="11517" width="4" style="6" customWidth="1"/>
    <col min="11518" max="11518" width="21.140625" style="6" customWidth="1"/>
    <col min="11519" max="11519" width="7.28515625" style="6" customWidth="1"/>
    <col min="11520" max="11520" width="10" style="6" customWidth="1"/>
    <col min="11521" max="11522" width="9.28515625" style="6" customWidth="1"/>
    <col min="11523" max="11524" width="8.140625" style="6" customWidth="1"/>
    <col min="11525" max="11525" width="8.28515625" style="6" customWidth="1"/>
    <col min="11526" max="11526" width="10" style="6" customWidth="1"/>
    <col min="11527" max="11527" width="11" style="6" customWidth="1"/>
    <col min="11528" max="11528" width="1.5703125" style="6" customWidth="1"/>
    <col min="11529" max="11533" width="16.85546875" style="6" customWidth="1"/>
    <col min="11534" max="11534" width="17.28515625" style="6" bestFit="1" customWidth="1"/>
    <col min="11535" max="11540" width="16.85546875" style="6" customWidth="1"/>
    <col min="11541" max="11541" width="14.7109375" style="6" customWidth="1"/>
    <col min="11542" max="11772" width="9.140625" style="6"/>
    <col min="11773" max="11773" width="4" style="6" customWidth="1"/>
    <col min="11774" max="11774" width="21.140625" style="6" customWidth="1"/>
    <col min="11775" max="11775" width="7.28515625" style="6" customWidth="1"/>
    <col min="11776" max="11776" width="10" style="6" customWidth="1"/>
    <col min="11777" max="11778" width="9.28515625" style="6" customWidth="1"/>
    <col min="11779" max="11780" width="8.140625" style="6" customWidth="1"/>
    <col min="11781" max="11781" width="8.28515625" style="6" customWidth="1"/>
    <col min="11782" max="11782" width="10" style="6" customWidth="1"/>
    <col min="11783" max="11783" width="11" style="6" customWidth="1"/>
    <col min="11784" max="11784" width="1.5703125" style="6" customWidth="1"/>
    <col min="11785" max="11789" width="16.85546875" style="6" customWidth="1"/>
    <col min="11790" max="11790" width="17.28515625" style="6" bestFit="1" customWidth="1"/>
    <col min="11791" max="11796" width="16.85546875" style="6" customWidth="1"/>
    <col min="11797" max="11797" width="14.7109375" style="6" customWidth="1"/>
    <col min="11798" max="12028" width="9.140625" style="6"/>
    <col min="12029" max="12029" width="4" style="6" customWidth="1"/>
    <col min="12030" max="12030" width="21.140625" style="6" customWidth="1"/>
    <col min="12031" max="12031" width="7.28515625" style="6" customWidth="1"/>
    <col min="12032" max="12032" width="10" style="6" customWidth="1"/>
    <col min="12033" max="12034" width="9.28515625" style="6" customWidth="1"/>
    <col min="12035" max="12036" width="8.140625" style="6" customWidth="1"/>
    <col min="12037" max="12037" width="8.28515625" style="6" customWidth="1"/>
    <col min="12038" max="12038" width="10" style="6" customWidth="1"/>
    <col min="12039" max="12039" width="11" style="6" customWidth="1"/>
    <col min="12040" max="12040" width="1.5703125" style="6" customWidth="1"/>
    <col min="12041" max="12045" width="16.85546875" style="6" customWidth="1"/>
    <col min="12046" max="12046" width="17.28515625" style="6" bestFit="1" customWidth="1"/>
    <col min="12047" max="12052" width="16.85546875" style="6" customWidth="1"/>
    <col min="12053" max="12053" width="14.7109375" style="6" customWidth="1"/>
    <col min="12054" max="12284" width="9.140625" style="6"/>
    <col min="12285" max="12285" width="4" style="6" customWidth="1"/>
    <col min="12286" max="12286" width="21.140625" style="6" customWidth="1"/>
    <col min="12287" max="12287" width="7.28515625" style="6" customWidth="1"/>
    <col min="12288" max="12288" width="10" style="6" customWidth="1"/>
    <col min="12289" max="12290" width="9.28515625" style="6" customWidth="1"/>
    <col min="12291" max="12292" width="8.140625" style="6" customWidth="1"/>
    <col min="12293" max="12293" width="8.28515625" style="6" customWidth="1"/>
    <col min="12294" max="12294" width="10" style="6" customWidth="1"/>
    <col min="12295" max="12295" width="11" style="6" customWidth="1"/>
    <col min="12296" max="12296" width="1.5703125" style="6" customWidth="1"/>
    <col min="12297" max="12301" width="16.85546875" style="6" customWidth="1"/>
    <col min="12302" max="12302" width="17.28515625" style="6" bestFit="1" customWidth="1"/>
    <col min="12303" max="12308" width="16.85546875" style="6" customWidth="1"/>
    <col min="12309" max="12309" width="14.7109375" style="6" customWidth="1"/>
    <col min="12310" max="12540" width="9.140625" style="6"/>
    <col min="12541" max="12541" width="4" style="6" customWidth="1"/>
    <col min="12542" max="12542" width="21.140625" style="6" customWidth="1"/>
    <col min="12543" max="12543" width="7.28515625" style="6" customWidth="1"/>
    <col min="12544" max="12544" width="10" style="6" customWidth="1"/>
    <col min="12545" max="12546" width="9.28515625" style="6" customWidth="1"/>
    <col min="12547" max="12548" width="8.140625" style="6" customWidth="1"/>
    <col min="12549" max="12549" width="8.28515625" style="6" customWidth="1"/>
    <col min="12550" max="12550" width="10" style="6" customWidth="1"/>
    <col min="12551" max="12551" width="11" style="6" customWidth="1"/>
    <col min="12552" max="12552" width="1.5703125" style="6" customWidth="1"/>
    <col min="12553" max="12557" width="16.85546875" style="6" customWidth="1"/>
    <col min="12558" max="12558" width="17.28515625" style="6" bestFit="1" customWidth="1"/>
    <col min="12559" max="12564" width="16.85546875" style="6" customWidth="1"/>
    <col min="12565" max="12565" width="14.7109375" style="6" customWidth="1"/>
    <col min="12566" max="12796" width="9.140625" style="6"/>
    <col min="12797" max="12797" width="4" style="6" customWidth="1"/>
    <col min="12798" max="12798" width="21.140625" style="6" customWidth="1"/>
    <col min="12799" max="12799" width="7.28515625" style="6" customWidth="1"/>
    <col min="12800" max="12800" width="10" style="6" customWidth="1"/>
    <col min="12801" max="12802" width="9.28515625" style="6" customWidth="1"/>
    <col min="12803" max="12804" width="8.140625" style="6" customWidth="1"/>
    <col min="12805" max="12805" width="8.28515625" style="6" customWidth="1"/>
    <col min="12806" max="12806" width="10" style="6" customWidth="1"/>
    <col min="12807" max="12807" width="11" style="6" customWidth="1"/>
    <col min="12808" max="12808" width="1.5703125" style="6" customWidth="1"/>
    <col min="12809" max="12813" width="16.85546875" style="6" customWidth="1"/>
    <col min="12814" max="12814" width="17.28515625" style="6" bestFit="1" customWidth="1"/>
    <col min="12815" max="12820" width="16.85546875" style="6" customWidth="1"/>
    <col min="12821" max="12821" width="14.7109375" style="6" customWidth="1"/>
    <col min="12822" max="13052" width="9.140625" style="6"/>
    <col min="13053" max="13053" width="4" style="6" customWidth="1"/>
    <col min="13054" max="13054" width="21.140625" style="6" customWidth="1"/>
    <col min="13055" max="13055" width="7.28515625" style="6" customWidth="1"/>
    <col min="13056" max="13056" width="10" style="6" customWidth="1"/>
    <col min="13057" max="13058" width="9.28515625" style="6" customWidth="1"/>
    <col min="13059" max="13060" width="8.140625" style="6" customWidth="1"/>
    <col min="13061" max="13061" width="8.28515625" style="6" customWidth="1"/>
    <col min="13062" max="13062" width="10" style="6" customWidth="1"/>
    <col min="13063" max="13063" width="11" style="6" customWidth="1"/>
    <col min="13064" max="13064" width="1.5703125" style="6" customWidth="1"/>
    <col min="13065" max="13069" width="16.85546875" style="6" customWidth="1"/>
    <col min="13070" max="13070" width="17.28515625" style="6" bestFit="1" customWidth="1"/>
    <col min="13071" max="13076" width="16.85546875" style="6" customWidth="1"/>
    <col min="13077" max="13077" width="14.7109375" style="6" customWidth="1"/>
    <col min="13078" max="13308" width="9.140625" style="6"/>
    <col min="13309" max="13309" width="4" style="6" customWidth="1"/>
    <col min="13310" max="13310" width="21.140625" style="6" customWidth="1"/>
    <col min="13311" max="13311" width="7.28515625" style="6" customWidth="1"/>
    <col min="13312" max="13312" width="10" style="6" customWidth="1"/>
    <col min="13313" max="13314" width="9.28515625" style="6" customWidth="1"/>
    <col min="13315" max="13316" width="8.140625" style="6" customWidth="1"/>
    <col min="13317" max="13317" width="8.28515625" style="6" customWidth="1"/>
    <col min="13318" max="13318" width="10" style="6" customWidth="1"/>
    <col min="13319" max="13319" width="11" style="6" customWidth="1"/>
    <col min="13320" max="13320" width="1.5703125" style="6" customWidth="1"/>
    <col min="13321" max="13325" width="16.85546875" style="6" customWidth="1"/>
    <col min="13326" max="13326" width="17.28515625" style="6" bestFit="1" customWidth="1"/>
    <col min="13327" max="13332" width="16.85546875" style="6" customWidth="1"/>
    <col min="13333" max="13333" width="14.7109375" style="6" customWidth="1"/>
    <col min="13334" max="13564" width="9.140625" style="6"/>
    <col min="13565" max="13565" width="4" style="6" customWidth="1"/>
    <col min="13566" max="13566" width="21.140625" style="6" customWidth="1"/>
    <col min="13567" max="13567" width="7.28515625" style="6" customWidth="1"/>
    <col min="13568" max="13568" width="10" style="6" customWidth="1"/>
    <col min="13569" max="13570" width="9.28515625" style="6" customWidth="1"/>
    <col min="13571" max="13572" width="8.140625" style="6" customWidth="1"/>
    <col min="13573" max="13573" width="8.28515625" style="6" customWidth="1"/>
    <col min="13574" max="13574" width="10" style="6" customWidth="1"/>
    <col min="13575" max="13575" width="11" style="6" customWidth="1"/>
    <col min="13576" max="13576" width="1.5703125" style="6" customWidth="1"/>
    <col min="13577" max="13581" width="16.85546875" style="6" customWidth="1"/>
    <col min="13582" max="13582" width="17.28515625" style="6" bestFit="1" customWidth="1"/>
    <col min="13583" max="13588" width="16.85546875" style="6" customWidth="1"/>
    <col min="13589" max="13589" width="14.7109375" style="6" customWidth="1"/>
    <col min="13590" max="13820" width="9.140625" style="6"/>
    <col min="13821" max="13821" width="4" style="6" customWidth="1"/>
    <col min="13822" max="13822" width="21.140625" style="6" customWidth="1"/>
    <col min="13823" max="13823" width="7.28515625" style="6" customWidth="1"/>
    <col min="13824" max="13824" width="10" style="6" customWidth="1"/>
    <col min="13825" max="13826" width="9.28515625" style="6" customWidth="1"/>
    <col min="13827" max="13828" width="8.140625" style="6" customWidth="1"/>
    <col min="13829" max="13829" width="8.28515625" style="6" customWidth="1"/>
    <col min="13830" max="13830" width="10" style="6" customWidth="1"/>
    <col min="13831" max="13831" width="11" style="6" customWidth="1"/>
    <col min="13832" max="13832" width="1.5703125" style="6" customWidth="1"/>
    <col min="13833" max="13837" width="16.85546875" style="6" customWidth="1"/>
    <col min="13838" max="13838" width="17.28515625" style="6" bestFit="1" customWidth="1"/>
    <col min="13839" max="13844" width="16.85546875" style="6" customWidth="1"/>
    <col min="13845" max="13845" width="14.7109375" style="6" customWidth="1"/>
    <col min="13846" max="14076" width="9.140625" style="6"/>
    <col min="14077" max="14077" width="4" style="6" customWidth="1"/>
    <col min="14078" max="14078" width="21.140625" style="6" customWidth="1"/>
    <col min="14079" max="14079" width="7.28515625" style="6" customWidth="1"/>
    <col min="14080" max="14080" width="10" style="6" customWidth="1"/>
    <col min="14081" max="14082" width="9.28515625" style="6" customWidth="1"/>
    <col min="14083" max="14084" width="8.140625" style="6" customWidth="1"/>
    <col min="14085" max="14085" width="8.28515625" style="6" customWidth="1"/>
    <col min="14086" max="14086" width="10" style="6" customWidth="1"/>
    <col min="14087" max="14087" width="11" style="6" customWidth="1"/>
    <col min="14088" max="14088" width="1.5703125" style="6" customWidth="1"/>
    <col min="14089" max="14093" width="16.85546875" style="6" customWidth="1"/>
    <col min="14094" max="14094" width="17.28515625" style="6" bestFit="1" customWidth="1"/>
    <col min="14095" max="14100" width="16.85546875" style="6" customWidth="1"/>
    <col min="14101" max="14101" width="14.7109375" style="6" customWidth="1"/>
    <col min="14102" max="14332" width="9.140625" style="6"/>
    <col min="14333" max="14333" width="4" style="6" customWidth="1"/>
    <col min="14334" max="14334" width="21.140625" style="6" customWidth="1"/>
    <col min="14335" max="14335" width="7.28515625" style="6" customWidth="1"/>
    <col min="14336" max="14336" width="10" style="6" customWidth="1"/>
    <col min="14337" max="14338" width="9.28515625" style="6" customWidth="1"/>
    <col min="14339" max="14340" width="8.140625" style="6" customWidth="1"/>
    <col min="14341" max="14341" width="8.28515625" style="6" customWidth="1"/>
    <col min="14342" max="14342" width="10" style="6" customWidth="1"/>
    <col min="14343" max="14343" width="11" style="6" customWidth="1"/>
    <col min="14344" max="14344" width="1.5703125" style="6" customWidth="1"/>
    <col min="14345" max="14349" width="16.85546875" style="6" customWidth="1"/>
    <col min="14350" max="14350" width="17.28515625" style="6" bestFit="1" customWidth="1"/>
    <col min="14351" max="14356" width="16.85546875" style="6" customWidth="1"/>
    <col min="14357" max="14357" width="14.7109375" style="6" customWidth="1"/>
    <col min="14358" max="14588" width="9.140625" style="6"/>
    <col min="14589" max="14589" width="4" style="6" customWidth="1"/>
    <col min="14590" max="14590" width="21.140625" style="6" customWidth="1"/>
    <col min="14591" max="14591" width="7.28515625" style="6" customWidth="1"/>
    <col min="14592" max="14592" width="10" style="6" customWidth="1"/>
    <col min="14593" max="14594" width="9.28515625" style="6" customWidth="1"/>
    <col min="14595" max="14596" width="8.140625" style="6" customWidth="1"/>
    <col min="14597" max="14597" width="8.28515625" style="6" customWidth="1"/>
    <col min="14598" max="14598" width="10" style="6" customWidth="1"/>
    <col min="14599" max="14599" width="11" style="6" customWidth="1"/>
    <col min="14600" max="14600" width="1.5703125" style="6" customWidth="1"/>
    <col min="14601" max="14605" width="16.85546875" style="6" customWidth="1"/>
    <col min="14606" max="14606" width="17.28515625" style="6" bestFit="1" customWidth="1"/>
    <col min="14607" max="14612" width="16.85546875" style="6" customWidth="1"/>
    <col min="14613" max="14613" width="14.7109375" style="6" customWidth="1"/>
    <col min="14614" max="14844" width="9.140625" style="6"/>
    <col min="14845" max="14845" width="4" style="6" customWidth="1"/>
    <col min="14846" max="14846" width="21.140625" style="6" customWidth="1"/>
    <col min="14847" max="14847" width="7.28515625" style="6" customWidth="1"/>
    <col min="14848" max="14848" width="10" style="6" customWidth="1"/>
    <col min="14849" max="14850" width="9.28515625" style="6" customWidth="1"/>
    <col min="14851" max="14852" width="8.140625" style="6" customWidth="1"/>
    <col min="14853" max="14853" width="8.28515625" style="6" customWidth="1"/>
    <col min="14854" max="14854" width="10" style="6" customWidth="1"/>
    <col min="14855" max="14855" width="11" style="6" customWidth="1"/>
    <col min="14856" max="14856" width="1.5703125" style="6" customWidth="1"/>
    <col min="14857" max="14861" width="16.85546875" style="6" customWidth="1"/>
    <col min="14862" max="14862" width="17.28515625" style="6" bestFit="1" customWidth="1"/>
    <col min="14863" max="14868" width="16.85546875" style="6" customWidth="1"/>
    <col min="14869" max="14869" width="14.7109375" style="6" customWidth="1"/>
    <col min="14870" max="15100" width="9.140625" style="6"/>
    <col min="15101" max="15101" width="4" style="6" customWidth="1"/>
    <col min="15102" max="15102" width="21.140625" style="6" customWidth="1"/>
    <col min="15103" max="15103" width="7.28515625" style="6" customWidth="1"/>
    <col min="15104" max="15104" width="10" style="6" customWidth="1"/>
    <col min="15105" max="15106" width="9.28515625" style="6" customWidth="1"/>
    <col min="15107" max="15108" width="8.140625" style="6" customWidth="1"/>
    <col min="15109" max="15109" width="8.28515625" style="6" customWidth="1"/>
    <col min="15110" max="15110" width="10" style="6" customWidth="1"/>
    <col min="15111" max="15111" width="11" style="6" customWidth="1"/>
    <col min="15112" max="15112" width="1.5703125" style="6" customWidth="1"/>
    <col min="15113" max="15117" width="16.85546875" style="6" customWidth="1"/>
    <col min="15118" max="15118" width="17.28515625" style="6" bestFit="1" customWidth="1"/>
    <col min="15119" max="15124" width="16.85546875" style="6" customWidth="1"/>
    <col min="15125" max="15125" width="14.7109375" style="6" customWidth="1"/>
    <col min="15126" max="15356" width="9.140625" style="6"/>
    <col min="15357" max="15357" width="4" style="6" customWidth="1"/>
    <col min="15358" max="15358" width="21.140625" style="6" customWidth="1"/>
    <col min="15359" max="15359" width="7.28515625" style="6" customWidth="1"/>
    <col min="15360" max="15360" width="10" style="6" customWidth="1"/>
    <col min="15361" max="15362" width="9.28515625" style="6" customWidth="1"/>
    <col min="15363" max="15364" width="8.140625" style="6" customWidth="1"/>
    <col min="15365" max="15365" width="8.28515625" style="6" customWidth="1"/>
    <col min="15366" max="15366" width="10" style="6" customWidth="1"/>
    <col min="15367" max="15367" width="11" style="6" customWidth="1"/>
    <col min="15368" max="15368" width="1.5703125" style="6" customWidth="1"/>
    <col min="15369" max="15373" width="16.85546875" style="6" customWidth="1"/>
    <col min="15374" max="15374" width="17.28515625" style="6" bestFit="1" customWidth="1"/>
    <col min="15375" max="15380" width="16.85546875" style="6" customWidth="1"/>
    <col min="15381" max="15381" width="14.7109375" style="6" customWidth="1"/>
    <col min="15382" max="15612" width="9.140625" style="6"/>
    <col min="15613" max="15613" width="4" style="6" customWidth="1"/>
    <col min="15614" max="15614" width="21.140625" style="6" customWidth="1"/>
    <col min="15615" max="15615" width="7.28515625" style="6" customWidth="1"/>
    <col min="15616" max="15616" width="10" style="6" customWidth="1"/>
    <col min="15617" max="15618" width="9.28515625" style="6" customWidth="1"/>
    <col min="15619" max="15620" width="8.140625" style="6" customWidth="1"/>
    <col min="15621" max="15621" width="8.28515625" style="6" customWidth="1"/>
    <col min="15622" max="15622" width="10" style="6" customWidth="1"/>
    <col min="15623" max="15623" width="11" style="6" customWidth="1"/>
    <col min="15624" max="15624" width="1.5703125" style="6" customWidth="1"/>
    <col min="15625" max="15629" width="16.85546875" style="6" customWidth="1"/>
    <col min="15630" max="15630" width="17.28515625" style="6" bestFit="1" customWidth="1"/>
    <col min="15631" max="15636" width="16.85546875" style="6" customWidth="1"/>
    <col min="15637" max="15637" width="14.7109375" style="6" customWidth="1"/>
    <col min="15638" max="15868" width="9.140625" style="6"/>
    <col min="15869" max="15869" width="4" style="6" customWidth="1"/>
    <col min="15870" max="15870" width="21.140625" style="6" customWidth="1"/>
    <col min="15871" max="15871" width="7.28515625" style="6" customWidth="1"/>
    <col min="15872" max="15872" width="10" style="6" customWidth="1"/>
    <col min="15873" max="15874" width="9.28515625" style="6" customWidth="1"/>
    <col min="15875" max="15876" width="8.140625" style="6" customWidth="1"/>
    <col min="15877" max="15877" width="8.28515625" style="6" customWidth="1"/>
    <col min="15878" max="15878" width="10" style="6" customWidth="1"/>
    <col min="15879" max="15879" width="11" style="6" customWidth="1"/>
    <col min="15880" max="15880" width="1.5703125" style="6" customWidth="1"/>
    <col min="15881" max="15885" width="16.85546875" style="6" customWidth="1"/>
    <col min="15886" max="15886" width="17.28515625" style="6" bestFit="1" customWidth="1"/>
    <col min="15887" max="15892" width="16.85546875" style="6" customWidth="1"/>
    <col min="15893" max="15893" width="14.7109375" style="6" customWidth="1"/>
    <col min="15894" max="16124" width="9.140625" style="6"/>
    <col min="16125" max="16125" width="4" style="6" customWidth="1"/>
    <col min="16126" max="16126" width="21.140625" style="6" customWidth="1"/>
    <col min="16127" max="16127" width="7.28515625" style="6" customWidth="1"/>
    <col min="16128" max="16128" width="10" style="6" customWidth="1"/>
    <col min="16129" max="16130" width="9.28515625" style="6" customWidth="1"/>
    <col min="16131" max="16132" width="8.140625" style="6" customWidth="1"/>
    <col min="16133" max="16133" width="8.28515625" style="6" customWidth="1"/>
    <col min="16134" max="16134" width="10" style="6" customWidth="1"/>
    <col min="16135" max="16135" width="11" style="6" customWidth="1"/>
    <col min="16136" max="16136" width="1.5703125" style="6" customWidth="1"/>
    <col min="16137" max="16141" width="16.85546875" style="6" customWidth="1"/>
    <col min="16142" max="16142" width="17.28515625" style="6" bestFit="1" customWidth="1"/>
    <col min="16143" max="16148" width="16.85546875" style="6" customWidth="1"/>
    <col min="16149" max="16149" width="14.7109375" style="6" customWidth="1"/>
    <col min="16150" max="16384" width="9.140625" style="6"/>
  </cols>
  <sheetData>
    <row r="2" spans="1:21" x14ac:dyDescent="0.2">
      <c r="A2" s="4"/>
      <c r="B2" s="4"/>
    </row>
    <row r="5" spans="1:21" ht="12.75" x14ac:dyDescent="0.2">
      <c r="A5" s="177" t="s">
        <v>0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8"/>
      <c r="M5" s="8"/>
      <c r="N5" s="8"/>
      <c r="O5" s="8"/>
      <c r="P5" s="8"/>
      <c r="Q5" s="8"/>
      <c r="R5" s="8"/>
      <c r="S5" s="8"/>
      <c r="T5" s="8"/>
      <c r="U5" s="8"/>
    </row>
    <row r="9" spans="1:21" s="10" customFormat="1" ht="24.75" customHeight="1" x14ac:dyDescent="0.25">
      <c r="A9" s="191" t="s">
        <v>316</v>
      </c>
      <c r="B9" s="191"/>
      <c r="C9" s="191"/>
      <c r="D9" s="191"/>
      <c r="E9" s="191"/>
      <c r="F9" s="191"/>
      <c r="G9" s="191"/>
      <c r="H9" s="191"/>
      <c r="I9" s="191"/>
      <c r="J9" s="191"/>
      <c r="K9" s="191"/>
      <c r="L9" s="9"/>
      <c r="M9" s="174">
        <v>2020</v>
      </c>
      <c r="N9" s="175"/>
      <c r="O9" s="175"/>
      <c r="P9" s="175"/>
      <c r="Q9" s="175"/>
      <c r="R9" s="175"/>
      <c r="S9" s="175"/>
      <c r="T9" s="175"/>
      <c r="U9" s="176"/>
    </row>
    <row r="10" spans="1:21" s="10" customFormat="1" ht="12.75" customHeight="1" x14ac:dyDescent="0.25">
      <c r="A10" s="181" t="s">
        <v>1</v>
      </c>
      <c r="B10" s="181" t="s">
        <v>2</v>
      </c>
      <c r="C10" s="189" t="s">
        <v>3</v>
      </c>
      <c r="D10" s="189" t="s">
        <v>4</v>
      </c>
      <c r="E10" s="182" t="s">
        <v>5</v>
      </c>
      <c r="F10" s="183"/>
      <c r="G10" s="188" t="s">
        <v>6</v>
      </c>
      <c r="H10" s="188"/>
      <c r="I10" s="188"/>
      <c r="J10" s="61" t="s">
        <v>7</v>
      </c>
      <c r="K10" s="79" t="s">
        <v>8</v>
      </c>
      <c r="L10" s="13"/>
      <c r="M10" s="119">
        <v>44114</v>
      </c>
      <c r="N10" s="119">
        <v>44107</v>
      </c>
      <c r="O10" s="119">
        <v>44087</v>
      </c>
      <c r="P10" s="119">
        <v>44065</v>
      </c>
      <c r="Q10" s="119">
        <v>44051</v>
      </c>
      <c r="R10" s="119">
        <v>44031</v>
      </c>
      <c r="S10" s="152">
        <v>44017</v>
      </c>
      <c r="T10" s="119">
        <v>43904</v>
      </c>
      <c r="U10" s="163">
        <v>43891</v>
      </c>
    </row>
    <row r="11" spans="1:21" s="10" customFormat="1" x14ac:dyDescent="0.2">
      <c r="A11" s="181"/>
      <c r="B11" s="181"/>
      <c r="C11" s="189"/>
      <c r="D11" s="189"/>
      <c r="E11" s="184"/>
      <c r="F11" s="185"/>
      <c r="G11" s="189">
        <v>1</v>
      </c>
      <c r="H11" s="189">
        <v>2</v>
      </c>
      <c r="I11" s="192">
        <v>3</v>
      </c>
      <c r="J11" s="62" t="s">
        <v>9</v>
      </c>
      <c r="K11" s="81" t="s">
        <v>10</v>
      </c>
      <c r="L11" s="13"/>
      <c r="M11" s="157" t="s">
        <v>12</v>
      </c>
      <c r="N11" s="157" t="s">
        <v>15</v>
      </c>
      <c r="O11" s="157" t="s">
        <v>12</v>
      </c>
      <c r="P11" s="157" t="s">
        <v>549</v>
      </c>
      <c r="Q11" s="157" t="s">
        <v>549</v>
      </c>
      <c r="R11" s="157" t="s">
        <v>376</v>
      </c>
      <c r="S11" s="167" t="s">
        <v>16</v>
      </c>
      <c r="T11" s="157" t="s">
        <v>384</v>
      </c>
      <c r="U11" s="143" t="s">
        <v>444</v>
      </c>
    </row>
    <row r="12" spans="1:21" s="10" customFormat="1" x14ac:dyDescent="0.2">
      <c r="A12" s="181"/>
      <c r="B12" s="181"/>
      <c r="C12" s="181"/>
      <c r="D12" s="181"/>
      <c r="E12" s="186"/>
      <c r="F12" s="187"/>
      <c r="G12" s="189"/>
      <c r="H12" s="189"/>
      <c r="I12" s="192"/>
      <c r="J12" s="63" t="s">
        <v>10</v>
      </c>
      <c r="K12" s="84" t="s">
        <v>17</v>
      </c>
      <c r="L12" s="19"/>
      <c r="M12" s="159" t="s">
        <v>503</v>
      </c>
      <c r="N12" s="159" t="s">
        <v>44</v>
      </c>
      <c r="O12" s="159" t="s">
        <v>525</v>
      </c>
      <c r="P12" s="159" t="s">
        <v>23</v>
      </c>
      <c r="Q12" s="159" t="s">
        <v>19</v>
      </c>
      <c r="R12" s="159" t="s">
        <v>25</v>
      </c>
      <c r="S12" s="168" t="s">
        <v>27</v>
      </c>
      <c r="T12" s="159" t="s">
        <v>29</v>
      </c>
      <c r="U12" s="144" t="s">
        <v>446</v>
      </c>
    </row>
    <row r="13" spans="1:21" x14ac:dyDescent="0.2">
      <c r="M13" s="146"/>
      <c r="N13" s="146"/>
      <c r="O13" s="146"/>
      <c r="P13" s="146"/>
      <c r="Q13" s="146"/>
      <c r="R13" s="146"/>
      <c r="S13" s="146"/>
      <c r="T13" s="146"/>
      <c r="U13" s="146"/>
    </row>
    <row r="14" spans="1:21" ht="14.1" customHeight="1" x14ac:dyDescent="0.25">
      <c r="A14" s="23">
        <f t="shared" ref="A14:A33" si="0">A13+1</f>
        <v>1</v>
      </c>
      <c r="B14" s="37" t="s">
        <v>187</v>
      </c>
      <c r="C14" s="25">
        <v>12403</v>
      </c>
      <c r="D14" s="26" t="s">
        <v>62</v>
      </c>
      <c r="E14" s="27">
        <f t="shared" ref="E14:E33" si="1">MAX(M14:S14)</f>
        <v>566</v>
      </c>
      <c r="F14" s="27" t="str">
        <f>VLOOKUP(E14,Tab!$M$2:$N$255,2,TRUE)</f>
        <v>C</v>
      </c>
      <c r="G14" s="28">
        <f t="shared" ref="G14:G33" si="2">LARGE(M14:U14,1)</f>
        <v>566</v>
      </c>
      <c r="H14" s="28">
        <f t="shared" ref="H14:H33" si="3">LARGE(M14:U14,2)</f>
        <v>565</v>
      </c>
      <c r="I14" s="28">
        <f t="shared" ref="I14:I33" si="4">LARGE(M14:U14,3)</f>
        <v>556</v>
      </c>
      <c r="J14" s="29">
        <f t="shared" ref="J14:J33" si="5">SUM(G14:I14)</f>
        <v>1687</v>
      </c>
      <c r="K14" s="30">
        <f t="shared" ref="K14:K33" si="6">J14/3</f>
        <v>562.33333333333337</v>
      </c>
      <c r="L14" s="31"/>
      <c r="M14" s="87">
        <v>0</v>
      </c>
      <c r="N14" s="87">
        <v>0</v>
      </c>
      <c r="O14" s="87">
        <v>556</v>
      </c>
      <c r="P14" s="87">
        <v>0</v>
      </c>
      <c r="Q14" s="87">
        <v>0</v>
      </c>
      <c r="R14" s="87">
        <v>566</v>
      </c>
      <c r="S14" s="87">
        <v>565</v>
      </c>
      <c r="T14" s="87">
        <v>0</v>
      </c>
      <c r="U14" s="142">
        <v>0</v>
      </c>
    </row>
    <row r="15" spans="1:21" ht="14.1" customHeight="1" x14ac:dyDescent="0.25">
      <c r="A15" s="23">
        <f t="shared" si="0"/>
        <v>2</v>
      </c>
      <c r="B15" s="53" t="s">
        <v>207</v>
      </c>
      <c r="C15" s="35">
        <v>1097</v>
      </c>
      <c r="D15" s="154" t="s">
        <v>66</v>
      </c>
      <c r="E15" s="27">
        <f t="shared" si="1"/>
        <v>551</v>
      </c>
      <c r="F15" s="27" t="str">
        <f>VLOOKUP(E15,Tab!$M$2:$N$255,2,TRUE)</f>
        <v>Não</v>
      </c>
      <c r="G15" s="28">
        <f t="shared" si="2"/>
        <v>551</v>
      </c>
      <c r="H15" s="28">
        <f t="shared" si="3"/>
        <v>538</v>
      </c>
      <c r="I15" s="28">
        <f t="shared" si="4"/>
        <v>528</v>
      </c>
      <c r="J15" s="29">
        <f t="shared" si="5"/>
        <v>1617</v>
      </c>
      <c r="K15" s="30">
        <f t="shared" si="6"/>
        <v>539</v>
      </c>
      <c r="L15" s="31"/>
      <c r="M15" s="87">
        <v>0</v>
      </c>
      <c r="N15" s="87">
        <v>538</v>
      </c>
      <c r="O15" s="87">
        <v>551</v>
      </c>
      <c r="P15" s="87">
        <v>0</v>
      </c>
      <c r="Q15" s="87">
        <v>0</v>
      </c>
      <c r="R15" s="87">
        <v>528</v>
      </c>
      <c r="S15" s="87">
        <v>451</v>
      </c>
      <c r="T15" s="87">
        <v>0</v>
      </c>
      <c r="U15" s="142">
        <v>0</v>
      </c>
    </row>
    <row r="16" spans="1:21" ht="14.1" customHeight="1" x14ac:dyDescent="0.25">
      <c r="A16" s="23">
        <f t="shared" si="0"/>
        <v>3</v>
      </c>
      <c r="B16" s="155" t="s">
        <v>203</v>
      </c>
      <c r="C16" s="35">
        <v>728</v>
      </c>
      <c r="D16" s="154" t="s">
        <v>44</v>
      </c>
      <c r="E16" s="27">
        <f t="shared" si="1"/>
        <v>538</v>
      </c>
      <c r="F16" s="27" t="str">
        <f>VLOOKUP(E16,Tab!$M$2:$N$255,2,TRUE)</f>
        <v>Não</v>
      </c>
      <c r="G16" s="28">
        <f t="shared" si="2"/>
        <v>538</v>
      </c>
      <c r="H16" s="28">
        <f t="shared" si="3"/>
        <v>530</v>
      </c>
      <c r="I16" s="28">
        <f t="shared" si="4"/>
        <v>525</v>
      </c>
      <c r="J16" s="29">
        <f t="shared" si="5"/>
        <v>1593</v>
      </c>
      <c r="K16" s="30">
        <f t="shared" si="6"/>
        <v>531</v>
      </c>
      <c r="L16" s="31"/>
      <c r="M16" s="87">
        <v>0</v>
      </c>
      <c r="N16" s="87">
        <v>525</v>
      </c>
      <c r="O16" s="87">
        <v>538</v>
      </c>
      <c r="P16" s="87">
        <v>0</v>
      </c>
      <c r="Q16" s="87">
        <v>0</v>
      </c>
      <c r="R16" s="87">
        <v>525</v>
      </c>
      <c r="S16" s="87">
        <v>530</v>
      </c>
      <c r="T16" s="87">
        <v>0</v>
      </c>
      <c r="U16" s="142">
        <v>509</v>
      </c>
    </row>
    <row r="17" spans="1:21" ht="14.1" customHeight="1" x14ac:dyDescent="0.25">
      <c r="A17" s="23">
        <f t="shared" si="0"/>
        <v>4</v>
      </c>
      <c r="B17" s="37" t="s">
        <v>355</v>
      </c>
      <c r="C17" s="25">
        <v>10133</v>
      </c>
      <c r="D17" s="26" t="s">
        <v>66</v>
      </c>
      <c r="E17" s="27">
        <f t="shared" si="1"/>
        <v>539</v>
      </c>
      <c r="F17" s="27" t="str">
        <f>VLOOKUP(E17,Tab!$M$2:$N$255,2,TRUE)</f>
        <v>Não</v>
      </c>
      <c r="G17" s="28">
        <f t="shared" si="2"/>
        <v>539</v>
      </c>
      <c r="H17" s="28">
        <f t="shared" si="3"/>
        <v>528</v>
      </c>
      <c r="I17" s="28">
        <f t="shared" si="4"/>
        <v>525</v>
      </c>
      <c r="J17" s="29">
        <f t="shared" si="5"/>
        <v>1592</v>
      </c>
      <c r="K17" s="30">
        <f t="shared" si="6"/>
        <v>530.66666666666663</v>
      </c>
      <c r="L17" s="31"/>
      <c r="M17" s="87">
        <v>0</v>
      </c>
      <c r="N17" s="87">
        <v>525</v>
      </c>
      <c r="O17" s="87">
        <v>528</v>
      </c>
      <c r="P17" s="87">
        <v>0</v>
      </c>
      <c r="Q17" s="87">
        <v>0</v>
      </c>
      <c r="R17" s="87">
        <v>539</v>
      </c>
      <c r="S17" s="87">
        <v>514</v>
      </c>
      <c r="T17" s="87">
        <v>0</v>
      </c>
      <c r="U17" s="142">
        <v>0</v>
      </c>
    </row>
    <row r="18" spans="1:21" ht="14.1" customHeight="1" x14ac:dyDescent="0.25">
      <c r="A18" s="23">
        <f t="shared" si="0"/>
        <v>5</v>
      </c>
      <c r="B18" s="155" t="s">
        <v>327</v>
      </c>
      <c r="C18" s="35">
        <v>11315</v>
      </c>
      <c r="D18" s="154" t="s">
        <v>26</v>
      </c>
      <c r="E18" s="27">
        <f t="shared" si="1"/>
        <v>516</v>
      </c>
      <c r="F18" s="27" t="str">
        <f>VLOOKUP(E18,Tab!$M$2:$N$255,2,TRUE)</f>
        <v>Não</v>
      </c>
      <c r="G18" s="28">
        <f t="shared" si="2"/>
        <v>516</v>
      </c>
      <c r="H18" s="28">
        <f t="shared" si="3"/>
        <v>506</v>
      </c>
      <c r="I18" s="28">
        <f t="shared" si="4"/>
        <v>506</v>
      </c>
      <c r="J18" s="29">
        <f t="shared" si="5"/>
        <v>1528</v>
      </c>
      <c r="K18" s="30">
        <f t="shared" si="6"/>
        <v>509.33333333333331</v>
      </c>
      <c r="L18" s="31"/>
      <c r="M18" s="87">
        <v>0</v>
      </c>
      <c r="N18" s="87">
        <v>506</v>
      </c>
      <c r="O18" s="87">
        <v>486</v>
      </c>
      <c r="P18" s="87">
        <v>0</v>
      </c>
      <c r="Q18" s="87">
        <v>0</v>
      </c>
      <c r="R18" s="87">
        <v>516</v>
      </c>
      <c r="S18" s="87">
        <v>506</v>
      </c>
      <c r="T18" s="87">
        <v>0</v>
      </c>
      <c r="U18" s="142">
        <v>0</v>
      </c>
    </row>
    <row r="19" spans="1:21" ht="14.1" customHeight="1" x14ac:dyDescent="0.25">
      <c r="A19" s="23">
        <f t="shared" si="0"/>
        <v>6</v>
      </c>
      <c r="B19" s="37" t="s">
        <v>451</v>
      </c>
      <c r="C19" s="25">
        <v>14700</v>
      </c>
      <c r="D19" s="26" t="s">
        <v>44</v>
      </c>
      <c r="E19" s="27">
        <f t="shared" si="1"/>
        <v>493</v>
      </c>
      <c r="F19" s="27" t="e">
        <f>VLOOKUP(E19,Tab!$M$2:$N$255,2,TRUE)</f>
        <v>#N/A</v>
      </c>
      <c r="G19" s="28">
        <f t="shared" si="2"/>
        <v>493</v>
      </c>
      <c r="H19" s="28">
        <f t="shared" si="3"/>
        <v>481</v>
      </c>
      <c r="I19" s="28">
        <f t="shared" si="4"/>
        <v>476</v>
      </c>
      <c r="J19" s="29">
        <f t="shared" si="5"/>
        <v>1450</v>
      </c>
      <c r="K19" s="30">
        <f t="shared" si="6"/>
        <v>483.33333333333331</v>
      </c>
      <c r="L19" s="31"/>
      <c r="M19" s="87">
        <v>0</v>
      </c>
      <c r="N19" s="87">
        <v>476</v>
      </c>
      <c r="O19" s="87">
        <v>0</v>
      </c>
      <c r="P19" s="87">
        <v>0</v>
      </c>
      <c r="Q19" s="87">
        <v>0</v>
      </c>
      <c r="R19" s="87">
        <v>493</v>
      </c>
      <c r="S19" s="87">
        <v>481</v>
      </c>
      <c r="T19" s="87">
        <v>0</v>
      </c>
      <c r="U19" s="142">
        <v>0</v>
      </c>
    </row>
    <row r="20" spans="1:21" ht="14.1" customHeight="1" x14ac:dyDescent="0.25">
      <c r="A20" s="23">
        <f t="shared" si="0"/>
        <v>7</v>
      </c>
      <c r="B20" s="37" t="s">
        <v>272</v>
      </c>
      <c r="C20" s="25">
        <v>14094</v>
      </c>
      <c r="D20" s="26" t="s">
        <v>41</v>
      </c>
      <c r="E20" s="27">
        <f t="shared" si="1"/>
        <v>448</v>
      </c>
      <c r="F20" s="27" t="e">
        <f>VLOOKUP(E20,Tab!$M$2:$N$255,2,TRUE)</f>
        <v>#N/A</v>
      </c>
      <c r="G20" s="28">
        <f t="shared" si="2"/>
        <v>456</v>
      </c>
      <c r="H20" s="28">
        <f t="shared" si="3"/>
        <v>448</v>
      </c>
      <c r="I20" s="28">
        <f t="shared" si="4"/>
        <v>446</v>
      </c>
      <c r="J20" s="29">
        <f t="shared" si="5"/>
        <v>1350</v>
      </c>
      <c r="K20" s="30">
        <f t="shared" si="6"/>
        <v>450</v>
      </c>
      <c r="L20" s="31"/>
      <c r="M20" s="87">
        <v>0</v>
      </c>
      <c r="N20" s="87">
        <v>0</v>
      </c>
      <c r="O20" s="87">
        <v>0</v>
      </c>
      <c r="P20" s="87">
        <v>448</v>
      </c>
      <c r="Q20" s="87">
        <v>446</v>
      </c>
      <c r="R20" s="87">
        <v>0</v>
      </c>
      <c r="S20" s="87">
        <v>0</v>
      </c>
      <c r="T20" s="87">
        <v>456</v>
      </c>
      <c r="U20" s="142">
        <v>0</v>
      </c>
    </row>
    <row r="21" spans="1:21" ht="14.1" customHeight="1" x14ac:dyDescent="0.25">
      <c r="A21" s="23">
        <f t="shared" si="0"/>
        <v>8</v>
      </c>
      <c r="B21" s="37" t="s">
        <v>197</v>
      </c>
      <c r="C21" s="25">
        <v>721</v>
      </c>
      <c r="D21" s="26" t="s">
        <v>66</v>
      </c>
      <c r="E21" s="27">
        <f t="shared" si="1"/>
        <v>565</v>
      </c>
      <c r="F21" s="27" t="str">
        <f>VLOOKUP(E21,Tab!$M$2:$N$255,2,TRUE)</f>
        <v>C</v>
      </c>
      <c r="G21" s="28">
        <f t="shared" si="2"/>
        <v>565</v>
      </c>
      <c r="H21" s="28">
        <f t="shared" si="3"/>
        <v>537</v>
      </c>
      <c r="I21" s="28">
        <f t="shared" si="4"/>
        <v>0</v>
      </c>
      <c r="J21" s="29">
        <f t="shared" si="5"/>
        <v>1102</v>
      </c>
      <c r="K21" s="30">
        <f t="shared" si="6"/>
        <v>367.33333333333331</v>
      </c>
      <c r="L21" s="31"/>
      <c r="M21" s="87">
        <v>0</v>
      </c>
      <c r="N21" s="87">
        <v>0</v>
      </c>
      <c r="O21" s="87">
        <v>0</v>
      </c>
      <c r="P21" s="87">
        <v>0</v>
      </c>
      <c r="Q21" s="87">
        <v>0</v>
      </c>
      <c r="R21" s="87">
        <v>565</v>
      </c>
      <c r="S21" s="87">
        <v>537</v>
      </c>
      <c r="T21" s="87">
        <v>0</v>
      </c>
      <c r="U21" s="142">
        <v>0</v>
      </c>
    </row>
    <row r="22" spans="1:21" ht="14.1" customHeight="1" x14ac:dyDescent="0.25">
      <c r="A22" s="23">
        <f t="shared" si="0"/>
        <v>9</v>
      </c>
      <c r="B22" s="37" t="s">
        <v>450</v>
      </c>
      <c r="C22" s="25">
        <v>14574</v>
      </c>
      <c r="D22" s="26" t="s">
        <v>175</v>
      </c>
      <c r="E22" s="27">
        <f t="shared" si="1"/>
        <v>497</v>
      </c>
      <c r="F22" s="27" t="e">
        <f>VLOOKUP(E22,Tab!$M$2:$N$255,2,TRUE)</f>
        <v>#N/A</v>
      </c>
      <c r="G22" s="28">
        <f t="shared" si="2"/>
        <v>497</v>
      </c>
      <c r="H22" s="28">
        <f t="shared" si="3"/>
        <v>487</v>
      </c>
      <c r="I22" s="28">
        <f t="shared" si="4"/>
        <v>0</v>
      </c>
      <c r="J22" s="29">
        <f t="shared" si="5"/>
        <v>984</v>
      </c>
      <c r="K22" s="30">
        <f t="shared" si="6"/>
        <v>328</v>
      </c>
      <c r="L22" s="31"/>
      <c r="M22" s="87">
        <v>0</v>
      </c>
      <c r="N22" s="87">
        <v>0</v>
      </c>
      <c r="O22" s="87">
        <v>0</v>
      </c>
      <c r="P22" s="87">
        <v>0</v>
      </c>
      <c r="Q22" s="87">
        <v>0</v>
      </c>
      <c r="R22" s="87">
        <v>487</v>
      </c>
      <c r="S22" s="87">
        <v>497</v>
      </c>
      <c r="T22" s="87">
        <v>0</v>
      </c>
      <c r="U22" s="142">
        <v>0</v>
      </c>
    </row>
    <row r="23" spans="1:21" ht="14.1" customHeight="1" x14ac:dyDescent="0.25">
      <c r="A23" s="23">
        <f t="shared" si="0"/>
        <v>10</v>
      </c>
      <c r="B23" s="53" t="s">
        <v>199</v>
      </c>
      <c r="C23" s="35">
        <v>6303</v>
      </c>
      <c r="D23" s="154" t="s">
        <v>41</v>
      </c>
      <c r="E23" s="27">
        <f t="shared" si="1"/>
        <v>454</v>
      </c>
      <c r="F23" s="27" t="e">
        <f>VLOOKUP(E23,Tab!$M$2:$N$255,2,TRUE)</f>
        <v>#N/A</v>
      </c>
      <c r="G23" s="28">
        <f t="shared" si="2"/>
        <v>468</v>
      </c>
      <c r="H23" s="28">
        <f t="shared" si="3"/>
        <v>454</v>
      </c>
      <c r="I23" s="28">
        <f t="shared" si="4"/>
        <v>0</v>
      </c>
      <c r="J23" s="29">
        <f t="shared" si="5"/>
        <v>922</v>
      </c>
      <c r="K23" s="30">
        <f t="shared" si="6"/>
        <v>307.33333333333331</v>
      </c>
      <c r="L23" s="31"/>
      <c r="M23" s="87">
        <v>454</v>
      </c>
      <c r="N23" s="87">
        <v>0</v>
      </c>
      <c r="O23" s="87">
        <v>0</v>
      </c>
      <c r="P23" s="87">
        <v>0</v>
      </c>
      <c r="Q23" s="87">
        <v>0</v>
      </c>
      <c r="R23" s="87">
        <v>0</v>
      </c>
      <c r="S23" s="87">
        <v>0</v>
      </c>
      <c r="T23" s="87">
        <v>468</v>
      </c>
      <c r="U23" s="142">
        <v>0</v>
      </c>
    </row>
    <row r="24" spans="1:21" ht="14.1" customHeight="1" x14ac:dyDescent="0.25">
      <c r="A24" s="23">
        <f t="shared" si="0"/>
        <v>11</v>
      </c>
      <c r="B24" s="53" t="s">
        <v>183</v>
      </c>
      <c r="C24" s="35">
        <v>3609</v>
      </c>
      <c r="D24" s="154" t="s">
        <v>66</v>
      </c>
      <c r="E24" s="27">
        <f t="shared" si="1"/>
        <v>583</v>
      </c>
      <c r="F24" s="27" t="str">
        <f>VLOOKUP(E24,Tab!$M$2:$N$255,2,TRUE)</f>
        <v>A</v>
      </c>
      <c r="G24" s="28">
        <f t="shared" si="2"/>
        <v>583</v>
      </c>
      <c r="H24" s="28">
        <f t="shared" si="3"/>
        <v>0</v>
      </c>
      <c r="I24" s="28">
        <f t="shared" si="4"/>
        <v>0</v>
      </c>
      <c r="J24" s="29">
        <f t="shared" si="5"/>
        <v>583</v>
      </c>
      <c r="K24" s="30">
        <f t="shared" si="6"/>
        <v>194.33333333333334</v>
      </c>
      <c r="L24" s="31"/>
      <c r="M24" s="87">
        <v>0</v>
      </c>
      <c r="N24" s="87">
        <v>0</v>
      </c>
      <c r="O24" s="87">
        <v>0</v>
      </c>
      <c r="P24" s="87">
        <v>0</v>
      </c>
      <c r="Q24" s="87">
        <v>0</v>
      </c>
      <c r="R24" s="87">
        <v>583</v>
      </c>
      <c r="S24" s="87">
        <v>0</v>
      </c>
      <c r="T24" s="87">
        <v>0</v>
      </c>
      <c r="U24" s="142">
        <v>0</v>
      </c>
    </row>
    <row r="25" spans="1:21" ht="14.1" customHeight="1" x14ac:dyDescent="0.25">
      <c r="A25" s="23">
        <f t="shared" si="0"/>
        <v>12</v>
      </c>
      <c r="B25" s="155" t="s">
        <v>188</v>
      </c>
      <c r="C25" s="35">
        <v>13265</v>
      </c>
      <c r="D25" s="154" t="s">
        <v>26</v>
      </c>
      <c r="E25" s="27">
        <f t="shared" si="1"/>
        <v>559</v>
      </c>
      <c r="F25" s="27" t="str">
        <f>VLOOKUP(E25,Tab!$M$2:$N$255,2,TRUE)</f>
        <v>Não</v>
      </c>
      <c r="G25" s="28">
        <f t="shared" si="2"/>
        <v>559</v>
      </c>
      <c r="H25" s="28">
        <f t="shared" si="3"/>
        <v>0</v>
      </c>
      <c r="I25" s="28">
        <f t="shared" si="4"/>
        <v>0</v>
      </c>
      <c r="J25" s="29">
        <f t="shared" si="5"/>
        <v>559</v>
      </c>
      <c r="K25" s="30">
        <f t="shared" si="6"/>
        <v>186.33333333333334</v>
      </c>
      <c r="L25" s="31"/>
      <c r="M25" s="87">
        <v>0</v>
      </c>
      <c r="N25" s="87">
        <v>0</v>
      </c>
      <c r="O25" s="87">
        <v>0</v>
      </c>
      <c r="P25" s="87">
        <v>0</v>
      </c>
      <c r="Q25" s="87">
        <v>0</v>
      </c>
      <c r="R25" s="87">
        <v>559</v>
      </c>
      <c r="S25" s="87">
        <v>0</v>
      </c>
      <c r="T25" s="87">
        <v>0</v>
      </c>
      <c r="U25" s="142">
        <v>0</v>
      </c>
    </row>
    <row r="26" spans="1:21" ht="14.1" customHeight="1" x14ac:dyDescent="0.25">
      <c r="A26" s="23">
        <f t="shared" si="0"/>
        <v>13</v>
      </c>
      <c r="B26" s="155" t="s">
        <v>292</v>
      </c>
      <c r="C26" s="35">
        <v>5346</v>
      </c>
      <c r="D26" s="154" t="s">
        <v>66</v>
      </c>
      <c r="E26" s="27">
        <f t="shared" si="1"/>
        <v>533</v>
      </c>
      <c r="F26" s="27" t="str">
        <f>VLOOKUP(E26,Tab!$M$2:$N$255,2,TRUE)</f>
        <v>Não</v>
      </c>
      <c r="G26" s="28">
        <f t="shared" si="2"/>
        <v>533</v>
      </c>
      <c r="H26" s="28">
        <f t="shared" si="3"/>
        <v>0</v>
      </c>
      <c r="I26" s="28">
        <f t="shared" si="4"/>
        <v>0</v>
      </c>
      <c r="J26" s="29">
        <f t="shared" si="5"/>
        <v>533</v>
      </c>
      <c r="K26" s="30">
        <f t="shared" si="6"/>
        <v>177.66666666666666</v>
      </c>
      <c r="L26" s="31"/>
      <c r="M26" s="87">
        <v>0</v>
      </c>
      <c r="N26" s="87">
        <v>0</v>
      </c>
      <c r="O26" s="87">
        <v>0</v>
      </c>
      <c r="P26" s="87">
        <v>0</v>
      </c>
      <c r="Q26" s="87">
        <v>0</v>
      </c>
      <c r="R26" s="87">
        <v>533</v>
      </c>
      <c r="S26" s="87">
        <v>0</v>
      </c>
      <c r="T26" s="87">
        <v>0</v>
      </c>
      <c r="U26" s="142">
        <v>0</v>
      </c>
    </row>
    <row r="27" spans="1:21" ht="14.1" customHeight="1" x14ac:dyDescent="0.25">
      <c r="A27" s="23">
        <f t="shared" si="0"/>
        <v>14</v>
      </c>
      <c r="B27" s="155" t="s">
        <v>191</v>
      </c>
      <c r="C27" s="35">
        <v>11929</v>
      </c>
      <c r="D27" s="154" t="s">
        <v>41</v>
      </c>
      <c r="E27" s="27">
        <f t="shared" si="1"/>
        <v>514</v>
      </c>
      <c r="F27" s="27" t="str">
        <f>VLOOKUP(E27,Tab!$M$2:$N$255,2,TRUE)</f>
        <v>Não</v>
      </c>
      <c r="G27" s="28">
        <f t="shared" si="2"/>
        <v>514</v>
      </c>
      <c r="H27" s="28">
        <f t="shared" si="3"/>
        <v>0</v>
      </c>
      <c r="I27" s="28">
        <f t="shared" si="4"/>
        <v>0</v>
      </c>
      <c r="J27" s="29">
        <f t="shared" si="5"/>
        <v>514</v>
      </c>
      <c r="K27" s="30">
        <f t="shared" si="6"/>
        <v>171.33333333333334</v>
      </c>
      <c r="L27" s="31"/>
      <c r="M27" s="87">
        <v>0</v>
      </c>
      <c r="N27" s="87">
        <v>0</v>
      </c>
      <c r="O27" s="87">
        <v>0</v>
      </c>
      <c r="P27" s="87">
        <v>0</v>
      </c>
      <c r="Q27" s="87">
        <v>514</v>
      </c>
      <c r="R27" s="87">
        <v>0</v>
      </c>
      <c r="S27" s="87">
        <v>0</v>
      </c>
      <c r="T27" s="87">
        <v>0</v>
      </c>
      <c r="U27" s="142">
        <v>0</v>
      </c>
    </row>
    <row r="28" spans="1:21" ht="14.1" customHeight="1" x14ac:dyDescent="0.25">
      <c r="A28" s="23">
        <f t="shared" si="0"/>
        <v>15</v>
      </c>
      <c r="B28" s="155" t="s">
        <v>247</v>
      </c>
      <c r="C28" s="35">
        <v>11486</v>
      </c>
      <c r="D28" s="154" t="s">
        <v>41</v>
      </c>
      <c r="E28" s="27">
        <f t="shared" si="1"/>
        <v>0</v>
      </c>
      <c r="F28" s="27" t="e">
        <f>VLOOKUP(E28,Tab!$M$2:$N$255,2,TRUE)</f>
        <v>#N/A</v>
      </c>
      <c r="G28" s="28">
        <f t="shared" si="2"/>
        <v>452</v>
      </c>
      <c r="H28" s="28">
        <f t="shared" si="3"/>
        <v>0</v>
      </c>
      <c r="I28" s="28">
        <f t="shared" si="4"/>
        <v>0</v>
      </c>
      <c r="J28" s="29">
        <f t="shared" si="5"/>
        <v>452</v>
      </c>
      <c r="K28" s="30">
        <f t="shared" si="6"/>
        <v>150.66666666666666</v>
      </c>
      <c r="L28" s="31"/>
      <c r="M28" s="87">
        <v>0</v>
      </c>
      <c r="N28" s="87">
        <v>0</v>
      </c>
      <c r="O28" s="87">
        <v>0</v>
      </c>
      <c r="P28" s="87">
        <v>0</v>
      </c>
      <c r="Q28" s="87">
        <v>0</v>
      </c>
      <c r="R28" s="87">
        <v>0</v>
      </c>
      <c r="S28" s="87">
        <v>0</v>
      </c>
      <c r="T28" s="87">
        <v>452</v>
      </c>
      <c r="U28" s="142">
        <v>0</v>
      </c>
    </row>
    <row r="29" spans="1:21" ht="14.1" customHeight="1" x14ac:dyDescent="0.25">
      <c r="A29" s="23">
        <f t="shared" si="0"/>
        <v>16</v>
      </c>
      <c r="B29" s="155" t="s">
        <v>193</v>
      </c>
      <c r="C29" s="35">
        <v>12644</v>
      </c>
      <c r="D29" s="154" t="s">
        <v>26</v>
      </c>
      <c r="E29" s="27">
        <f t="shared" si="1"/>
        <v>445</v>
      </c>
      <c r="F29" s="27" t="e">
        <f>VLOOKUP(E29,Tab!$M$2:$N$255,2,TRUE)</f>
        <v>#N/A</v>
      </c>
      <c r="G29" s="28">
        <f t="shared" si="2"/>
        <v>445</v>
      </c>
      <c r="H29" s="28">
        <f t="shared" si="3"/>
        <v>0</v>
      </c>
      <c r="I29" s="28">
        <f t="shared" si="4"/>
        <v>0</v>
      </c>
      <c r="J29" s="29">
        <f t="shared" si="5"/>
        <v>445</v>
      </c>
      <c r="K29" s="30">
        <f t="shared" si="6"/>
        <v>148.33333333333334</v>
      </c>
      <c r="L29" s="31"/>
      <c r="M29" s="87">
        <v>0</v>
      </c>
      <c r="N29" s="87">
        <v>0</v>
      </c>
      <c r="O29" s="87">
        <v>0</v>
      </c>
      <c r="P29" s="87">
        <v>0</v>
      </c>
      <c r="Q29" s="87">
        <v>0</v>
      </c>
      <c r="R29" s="87">
        <v>445</v>
      </c>
      <c r="S29" s="87">
        <v>0</v>
      </c>
      <c r="T29" s="87">
        <v>0</v>
      </c>
      <c r="U29" s="142">
        <v>0</v>
      </c>
    </row>
    <row r="30" spans="1:21" ht="14.1" customHeight="1" x14ac:dyDescent="0.25">
      <c r="A30" s="23">
        <f t="shared" si="0"/>
        <v>17</v>
      </c>
      <c r="B30" s="155" t="s">
        <v>200</v>
      </c>
      <c r="C30" s="35">
        <v>7457</v>
      </c>
      <c r="D30" s="154" t="s">
        <v>41</v>
      </c>
      <c r="E30" s="27">
        <f t="shared" si="1"/>
        <v>326</v>
      </c>
      <c r="F30" s="27" t="e">
        <f>VLOOKUP(E30,Tab!$M$2:$N$255,2,TRUE)</f>
        <v>#N/A</v>
      </c>
      <c r="G30" s="28">
        <f t="shared" si="2"/>
        <v>326</v>
      </c>
      <c r="H30" s="28">
        <f t="shared" si="3"/>
        <v>0</v>
      </c>
      <c r="I30" s="28">
        <f t="shared" si="4"/>
        <v>0</v>
      </c>
      <c r="J30" s="29">
        <f t="shared" si="5"/>
        <v>326</v>
      </c>
      <c r="K30" s="30">
        <f t="shared" si="6"/>
        <v>108.66666666666667</v>
      </c>
      <c r="L30" s="31"/>
      <c r="M30" s="87">
        <v>326</v>
      </c>
      <c r="N30" s="87">
        <v>0</v>
      </c>
      <c r="O30" s="87">
        <v>0</v>
      </c>
      <c r="P30" s="87">
        <v>0</v>
      </c>
      <c r="Q30" s="87">
        <v>0</v>
      </c>
      <c r="R30" s="87">
        <v>0</v>
      </c>
      <c r="S30" s="87">
        <v>0</v>
      </c>
      <c r="T30" s="87">
        <v>0</v>
      </c>
      <c r="U30" s="142">
        <v>0</v>
      </c>
    </row>
    <row r="31" spans="1:21" ht="14.1" customHeight="1" x14ac:dyDescent="0.25">
      <c r="A31" s="23">
        <f t="shared" si="0"/>
        <v>18</v>
      </c>
      <c r="B31" s="34"/>
      <c r="C31" s="35"/>
      <c r="D31" s="36"/>
      <c r="E31" s="27">
        <f t="shared" si="1"/>
        <v>0</v>
      </c>
      <c r="F31" s="27" t="e">
        <f>VLOOKUP(E31,Tab!$M$2:$N$255,2,TRUE)</f>
        <v>#N/A</v>
      </c>
      <c r="G31" s="28">
        <f t="shared" si="2"/>
        <v>0</v>
      </c>
      <c r="H31" s="28">
        <f t="shared" si="3"/>
        <v>0</v>
      </c>
      <c r="I31" s="28">
        <f t="shared" si="4"/>
        <v>0</v>
      </c>
      <c r="J31" s="29">
        <f t="shared" si="5"/>
        <v>0</v>
      </c>
      <c r="K31" s="30">
        <f t="shared" si="6"/>
        <v>0</v>
      </c>
      <c r="L31" s="31"/>
      <c r="M31" s="87">
        <v>0</v>
      </c>
      <c r="N31" s="87">
        <v>0</v>
      </c>
      <c r="O31" s="87">
        <v>0</v>
      </c>
      <c r="P31" s="87">
        <v>0</v>
      </c>
      <c r="Q31" s="87">
        <v>0</v>
      </c>
      <c r="R31" s="87">
        <v>0</v>
      </c>
      <c r="S31" s="87">
        <v>0</v>
      </c>
      <c r="T31" s="87">
        <v>0</v>
      </c>
      <c r="U31" s="142">
        <v>0</v>
      </c>
    </row>
    <row r="32" spans="1:21" ht="14.1" customHeight="1" x14ac:dyDescent="0.25">
      <c r="A32" s="23">
        <f t="shared" si="0"/>
        <v>19</v>
      </c>
      <c r="B32" s="67"/>
      <c r="C32" s="25"/>
      <c r="D32" s="26"/>
      <c r="E32" s="27">
        <f t="shared" si="1"/>
        <v>0</v>
      </c>
      <c r="F32" s="27" t="e">
        <f>VLOOKUP(E32,Tab!$M$2:$N$255,2,TRUE)</f>
        <v>#N/A</v>
      </c>
      <c r="G32" s="28">
        <f t="shared" si="2"/>
        <v>0</v>
      </c>
      <c r="H32" s="28">
        <f t="shared" si="3"/>
        <v>0</v>
      </c>
      <c r="I32" s="28">
        <f t="shared" si="4"/>
        <v>0</v>
      </c>
      <c r="J32" s="29">
        <f t="shared" si="5"/>
        <v>0</v>
      </c>
      <c r="K32" s="30">
        <f t="shared" si="6"/>
        <v>0</v>
      </c>
      <c r="L32" s="31"/>
      <c r="M32" s="87">
        <v>0</v>
      </c>
      <c r="N32" s="87">
        <v>0</v>
      </c>
      <c r="O32" s="87">
        <v>0</v>
      </c>
      <c r="P32" s="87">
        <v>0</v>
      </c>
      <c r="Q32" s="87">
        <v>0</v>
      </c>
      <c r="R32" s="87">
        <v>0</v>
      </c>
      <c r="S32" s="87">
        <v>0</v>
      </c>
      <c r="T32" s="87">
        <v>0</v>
      </c>
      <c r="U32" s="142">
        <v>0</v>
      </c>
    </row>
    <row r="33" spans="1:21" ht="14.1" customHeight="1" x14ac:dyDescent="0.25">
      <c r="A33" s="23">
        <f t="shared" si="0"/>
        <v>20</v>
      </c>
      <c r="B33" s="37"/>
      <c r="C33" s="25"/>
      <c r="D33" s="26"/>
      <c r="E33" s="27">
        <f t="shared" si="1"/>
        <v>0</v>
      </c>
      <c r="F33" s="27" t="e">
        <f>VLOOKUP(E33,Tab!$M$2:$N$255,2,TRUE)</f>
        <v>#N/A</v>
      </c>
      <c r="G33" s="28">
        <f t="shared" si="2"/>
        <v>0</v>
      </c>
      <c r="H33" s="28">
        <f t="shared" si="3"/>
        <v>0</v>
      </c>
      <c r="I33" s="28">
        <f t="shared" si="4"/>
        <v>0</v>
      </c>
      <c r="J33" s="29">
        <f t="shared" si="5"/>
        <v>0</v>
      </c>
      <c r="K33" s="30">
        <f t="shared" si="6"/>
        <v>0</v>
      </c>
      <c r="L33" s="31"/>
      <c r="M33" s="87">
        <v>0</v>
      </c>
      <c r="N33" s="87">
        <v>0</v>
      </c>
      <c r="O33" s="87">
        <v>0</v>
      </c>
      <c r="P33" s="87">
        <v>0</v>
      </c>
      <c r="Q33" s="87">
        <v>0</v>
      </c>
      <c r="R33" s="87">
        <v>0</v>
      </c>
      <c r="S33" s="87">
        <v>0</v>
      </c>
      <c r="T33" s="87">
        <v>0</v>
      </c>
      <c r="U33" s="142">
        <v>0</v>
      </c>
    </row>
  </sheetData>
  <sortState ref="B14:U33">
    <sortCondition descending="1" ref="J14:J33"/>
    <sortCondition descending="1" ref="E14:E33"/>
  </sortState>
  <mergeCells count="12">
    <mergeCell ref="M9:U9"/>
    <mergeCell ref="H11:H12"/>
    <mergeCell ref="I11:I12"/>
    <mergeCell ref="A5:K5"/>
    <mergeCell ref="A9:K9"/>
    <mergeCell ref="A10:A12"/>
    <mergeCell ref="B10:B12"/>
    <mergeCell ref="C10:C12"/>
    <mergeCell ref="D10:D12"/>
    <mergeCell ref="E10:F12"/>
    <mergeCell ref="G10:I10"/>
    <mergeCell ref="G11:G12"/>
  </mergeCells>
  <conditionalFormatting sqref="E14:E33">
    <cfRule type="cellIs" dxfId="22" priority="1" stopIfTrue="1" operator="between">
      <formula>563</formula>
      <formula>600</formula>
    </cfRule>
  </conditionalFormatting>
  <conditionalFormatting sqref="F14:F33">
    <cfRule type="cellIs" dxfId="21" priority="2" stopIfTrue="1" operator="equal">
      <formula>"A"</formula>
    </cfRule>
    <cfRule type="cellIs" dxfId="20" priority="3" stopIfTrue="1" operator="equal">
      <formula>"B"</formula>
    </cfRule>
    <cfRule type="cellIs" dxfId="19" priority="4" stopIfTrue="1" operator="equal">
      <formula>"C"</formula>
    </cfRule>
  </conditionalFormatting>
  <pageMargins left="0.74791666666666667" right="0.74791666666666667" top="0.3" bottom="0.19027777777777777" header="0.51180555555555551" footer="0.51180555555555551"/>
  <pageSetup paperSize="9" scale="90" firstPageNumber="0" orientation="landscape" horizontalDpi="300" verticalDpi="3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HR23"/>
  <sheetViews>
    <sheetView showGridLines="0" zoomScaleSheetLayoutView="100" workbookViewId="0">
      <selection activeCell="A9" sqref="A9:K9"/>
    </sheetView>
  </sheetViews>
  <sheetFormatPr defaultRowHeight="15" x14ac:dyDescent="0.2"/>
  <cols>
    <col min="1" max="1" width="3.7109375" style="3" bestFit="1" customWidth="1"/>
    <col min="2" max="2" width="21.140625" style="2" customWidth="1"/>
    <col min="3" max="3" width="7.28515625" style="2" customWidth="1"/>
    <col min="4" max="4" width="9.5703125" style="2" customWidth="1"/>
    <col min="5" max="6" width="9.28515625" style="4" customWidth="1"/>
    <col min="7" max="8" width="8.140625" style="4" customWidth="1"/>
    <col min="9" max="9" width="8.28515625" style="4" customWidth="1"/>
    <col min="10" max="10" width="10" style="4" customWidth="1"/>
    <col min="11" max="11" width="11" style="4" customWidth="1"/>
    <col min="12" max="12" width="2.7109375" style="5" customWidth="1"/>
    <col min="13" max="13" width="15.7109375" style="3" bestFit="1" customWidth="1"/>
    <col min="14" max="15" width="15.7109375" style="3" customWidth="1"/>
    <col min="16" max="226" width="9.140625" style="4"/>
    <col min="227" max="256" width="9.140625" style="6"/>
    <col min="257" max="257" width="3.7109375" style="6" bestFit="1" customWidth="1"/>
    <col min="258" max="258" width="21.140625" style="6" customWidth="1"/>
    <col min="259" max="259" width="7.28515625" style="6" customWidth="1"/>
    <col min="260" max="260" width="9.5703125" style="6" customWidth="1"/>
    <col min="261" max="262" width="9.28515625" style="6" customWidth="1"/>
    <col min="263" max="264" width="8.140625" style="6" customWidth="1"/>
    <col min="265" max="265" width="8.28515625" style="6" customWidth="1"/>
    <col min="266" max="266" width="10" style="6" customWidth="1"/>
    <col min="267" max="267" width="11" style="6" customWidth="1"/>
    <col min="268" max="268" width="2.7109375" style="6" customWidth="1"/>
    <col min="269" max="269" width="15.7109375" style="6" bestFit="1" customWidth="1"/>
    <col min="270" max="270" width="15.7109375" style="6" customWidth="1"/>
    <col min="271" max="271" width="13.85546875" style="6" customWidth="1"/>
    <col min="272" max="512" width="9.140625" style="6"/>
    <col min="513" max="513" width="3.7109375" style="6" bestFit="1" customWidth="1"/>
    <col min="514" max="514" width="21.140625" style="6" customWidth="1"/>
    <col min="515" max="515" width="7.28515625" style="6" customWidth="1"/>
    <col min="516" max="516" width="9.5703125" style="6" customWidth="1"/>
    <col min="517" max="518" width="9.28515625" style="6" customWidth="1"/>
    <col min="519" max="520" width="8.140625" style="6" customWidth="1"/>
    <col min="521" max="521" width="8.28515625" style="6" customWidth="1"/>
    <col min="522" max="522" width="10" style="6" customWidth="1"/>
    <col min="523" max="523" width="11" style="6" customWidth="1"/>
    <col min="524" max="524" width="2.7109375" style="6" customWidth="1"/>
    <col min="525" max="525" width="15.7109375" style="6" bestFit="1" customWidth="1"/>
    <col min="526" max="526" width="15.7109375" style="6" customWidth="1"/>
    <col min="527" max="527" width="13.85546875" style="6" customWidth="1"/>
    <col min="528" max="768" width="9.140625" style="6"/>
    <col min="769" max="769" width="3.7109375" style="6" bestFit="1" customWidth="1"/>
    <col min="770" max="770" width="21.140625" style="6" customWidth="1"/>
    <col min="771" max="771" width="7.28515625" style="6" customWidth="1"/>
    <col min="772" max="772" width="9.5703125" style="6" customWidth="1"/>
    <col min="773" max="774" width="9.28515625" style="6" customWidth="1"/>
    <col min="775" max="776" width="8.140625" style="6" customWidth="1"/>
    <col min="777" max="777" width="8.28515625" style="6" customWidth="1"/>
    <col min="778" max="778" width="10" style="6" customWidth="1"/>
    <col min="779" max="779" width="11" style="6" customWidth="1"/>
    <col min="780" max="780" width="2.7109375" style="6" customWidth="1"/>
    <col min="781" max="781" width="15.7109375" style="6" bestFit="1" customWidth="1"/>
    <col min="782" max="782" width="15.7109375" style="6" customWidth="1"/>
    <col min="783" max="783" width="13.85546875" style="6" customWidth="1"/>
    <col min="784" max="1024" width="9.140625" style="6"/>
    <col min="1025" max="1025" width="3.7109375" style="6" bestFit="1" customWidth="1"/>
    <col min="1026" max="1026" width="21.140625" style="6" customWidth="1"/>
    <col min="1027" max="1027" width="7.28515625" style="6" customWidth="1"/>
    <col min="1028" max="1028" width="9.5703125" style="6" customWidth="1"/>
    <col min="1029" max="1030" width="9.28515625" style="6" customWidth="1"/>
    <col min="1031" max="1032" width="8.140625" style="6" customWidth="1"/>
    <col min="1033" max="1033" width="8.28515625" style="6" customWidth="1"/>
    <col min="1034" max="1034" width="10" style="6" customWidth="1"/>
    <col min="1035" max="1035" width="11" style="6" customWidth="1"/>
    <col min="1036" max="1036" width="2.7109375" style="6" customWidth="1"/>
    <col min="1037" max="1037" width="15.7109375" style="6" bestFit="1" customWidth="1"/>
    <col min="1038" max="1038" width="15.7109375" style="6" customWidth="1"/>
    <col min="1039" max="1039" width="13.85546875" style="6" customWidth="1"/>
    <col min="1040" max="1280" width="9.140625" style="6"/>
    <col min="1281" max="1281" width="3.7109375" style="6" bestFit="1" customWidth="1"/>
    <col min="1282" max="1282" width="21.140625" style="6" customWidth="1"/>
    <col min="1283" max="1283" width="7.28515625" style="6" customWidth="1"/>
    <col min="1284" max="1284" width="9.5703125" style="6" customWidth="1"/>
    <col min="1285" max="1286" width="9.28515625" style="6" customWidth="1"/>
    <col min="1287" max="1288" width="8.140625" style="6" customWidth="1"/>
    <col min="1289" max="1289" width="8.28515625" style="6" customWidth="1"/>
    <col min="1290" max="1290" width="10" style="6" customWidth="1"/>
    <col min="1291" max="1291" width="11" style="6" customWidth="1"/>
    <col min="1292" max="1292" width="2.7109375" style="6" customWidth="1"/>
    <col min="1293" max="1293" width="15.7109375" style="6" bestFit="1" customWidth="1"/>
    <col min="1294" max="1294" width="15.7109375" style="6" customWidth="1"/>
    <col min="1295" max="1295" width="13.85546875" style="6" customWidth="1"/>
    <col min="1296" max="1536" width="9.140625" style="6"/>
    <col min="1537" max="1537" width="3.7109375" style="6" bestFit="1" customWidth="1"/>
    <col min="1538" max="1538" width="21.140625" style="6" customWidth="1"/>
    <col min="1539" max="1539" width="7.28515625" style="6" customWidth="1"/>
    <col min="1540" max="1540" width="9.5703125" style="6" customWidth="1"/>
    <col min="1541" max="1542" width="9.28515625" style="6" customWidth="1"/>
    <col min="1543" max="1544" width="8.140625" style="6" customWidth="1"/>
    <col min="1545" max="1545" width="8.28515625" style="6" customWidth="1"/>
    <col min="1546" max="1546" width="10" style="6" customWidth="1"/>
    <col min="1547" max="1547" width="11" style="6" customWidth="1"/>
    <col min="1548" max="1548" width="2.7109375" style="6" customWidth="1"/>
    <col min="1549" max="1549" width="15.7109375" style="6" bestFit="1" customWidth="1"/>
    <col min="1550" max="1550" width="15.7109375" style="6" customWidth="1"/>
    <col min="1551" max="1551" width="13.85546875" style="6" customWidth="1"/>
    <col min="1552" max="1792" width="9.140625" style="6"/>
    <col min="1793" max="1793" width="3.7109375" style="6" bestFit="1" customWidth="1"/>
    <col min="1794" max="1794" width="21.140625" style="6" customWidth="1"/>
    <col min="1795" max="1795" width="7.28515625" style="6" customWidth="1"/>
    <col min="1796" max="1796" width="9.5703125" style="6" customWidth="1"/>
    <col min="1797" max="1798" width="9.28515625" style="6" customWidth="1"/>
    <col min="1799" max="1800" width="8.140625" style="6" customWidth="1"/>
    <col min="1801" max="1801" width="8.28515625" style="6" customWidth="1"/>
    <col min="1802" max="1802" width="10" style="6" customWidth="1"/>
    <col min="1803" max="1803" width="11" style="6" customWidth="1"/>
    <col min="1804" max="1804" width="2.7109375" style="6" customWidth="1"/>
    <col min="1805" max="1805" width="15.7109375" style="6" bestFit="1" customWidth="1"/>
    <col min="1806" max="1806" width="15.7109375" style="6" customWidth="1"/>
    <col min="1807" max="1807" width="13.85546875" style="6" customWidth="1"/>
    <col min="1808" max="2048" width="9.140625" style="6"/>
    <col min="2049" max="2049" width="3.7109375" style="6" bestFit="1" customWidth="1"/>
    <col min="2050" max="2050" width="21.140625" style="6" customWidth="1"/>
    <col min="2051" max="2051" width="7.28515625" style="6" customWidth="1"/>
    <col min="2052" max="2052" width="9.5703125" style="6" customWidth="1"/>
    <col min="2053" max="2054" width="9.28515625" style="6" customWidth="1"/>
    <col min="2055" max="2056" width="8.140625" style="6" customWidth="1"/>
    <col min="2057" max="2057" width="8.28515625" style="6" customWidth="1"/>
    <col min="2058" max="2058" width="10" style="6" customWidth="1"/>
    <col min="2059" max="2059" width="11" style="6" customWidth="1"/>
    <col min="2060" max="2060" width="2.7109375" style="6" customWidth="1"/>
    <col min="2061" max="2061" width="15.7109375" style="6" bestFit="1" customWidth="1"/>
    <col min="2062" max="2062" width="15.7109375" style="6" customWidth="1"/>
    <col min="2063" max="2063" width="13.85546875" style="6" customWidth="1"/>
    <col min="2064" max="2304" width="9.140625" style="6"/>
    <col min="2305" max="2305" width="3.7109375" style="6" bestFit="1" customWidth="1"/>
    <col min="2306" max="2306" width="21.140625" style="6" customWidth="1"/>
    <col min="2307" max="2307" width="7.28515625" style="6" customWidth="1"/>
    <col min="2308" max="2308" width="9.5703125" style="6" customWidth="1"/>
    <col min="2309" max="2310" width="9.28515625" style="6" customWidth="1"/>
    <col min="2311" max="2312" width="8.140625" style="6" customWidth="1"/>
    <col min="2313" max="2313" width="8.28515625" style="6" customWidth="1"/>
    <col min="2314" max="2314" width="10" style="6" customWidth="1"/>
    <col min="2315" max="2315" width="11" style="6" customWidth="1"/>
    <col min="2316" max="2316" width="2.7109375" style="6" customWidth="1"/>
    <col min="2317" max="2317" width="15.7109375" style="6" bestFit="1" customWidth="1"/>
    <col min="2318" max="2318" width="15.7109375" style="6" customWidth="1"/>
    <col min="2319" max="2319" width="13.85546875" style="6" customWidth="1"/>
    <col min="2320" max="2560" width="9.140625" style="6"/>
    <col min="2561" max="2561" width="3.7109375" style="6" bestFit="1" customWidth="1"/>
    <col min="2562" max="2562" width="21.140625" style="6" customWidth="1"/>
    <col min="2563" max="2563" width="7.28515625" style="6" customWidth="1"/>
    <col min="2564" max="2564" width="9.5703125" style="6" customWidth="1"/>
    <col min="2565" max="2566" width="9.28515625" style="6" customWidth="1"/>
    <col min="2567" max="2568" width="8.140625" style="6" customWidth="1"/>
    <col min="2569" max="2569" width="8.28515625" style="6" customWidth="1"/>
    <col min="2570" max="2570" width="10" style="6" customWidth="1"/>
    <col min="2571" max="2571" width="11" style="6" customWidth="1"/>
    <col min="2572" max="2572" width="2.7109375" style="6" customWidth="1"/>
    <col min="2573" max="2573" width="15.7109375" style="6" bestFit="1" customWidth="1"/>
    <col min="2574" max="2574" width="15.7109375" style="6" customWidth="1"/>
    <col min="2575" max="2575" width="13.85546875" style="6" customWidth="1"/>
    <col min="2576" max="2816" width="9.140625" style="6"/>
    <col min="2817" max="2817" width="3.7109375" style="6" bestFit="1" customWidth="1"/>
    <col min="2818" max="2818" width="21.140625" style="6" customWidth="1"/>
    <col min="2819" max="2819" width="7.28515625" style="6" customWidth="1"/>
    <col min="2820" max="2820" width="9.5703125" style="6" customWidth="1"/>
    <col min="2821" max="2822" width="9.28515625" style="6" customWidth="1"/>
    <col min="2823" max="2824" width="8.140625" style="6" customWidth="1"/>
    <col min="2825" max="2825" width="8.28515625" style="6" customWidth="1"/>
    <col min="2826" max="2826" width="10" style="6" customWidth="1"/>
    <col min="2827" max="2827" width="11" style="6" customWidth="1"/>
    <col min="2828" max="2828" width="2.7109375" style="6" customWidth="1"/>
    <col min="2829" max="2829" width="15.7109375" style="6" bestFit="1" customWidth="1"/>
    <col min="2830" max="2830" width="15.7109375" style="6" customWidth="1"/>
    <col min="2831" max="2831" width="13.85546875" style="6" customWidth="1"/>
    <col min="2832" max="3072" width="9.140625" style="6"/>
    <col min="3073" max="3073" width="3.7109375" style="6" bestFit="1" customWidth="1"/>
    <col min="3074" max="3074" width="21.140625" style="6" customWidth="1"/>
    <col min="3075" max="3075" width="7.28515625" style="6" customWidth="1"/>
    <col min="3076" max="3076" width="9.5703125" style="6" customWidth="1"/>
    <col min="3077" max="3078" width="9.28515625" style="6" customWidth="1"/>
    <col min="3079" max="3080" width="8.140625" style="6" customWidth="1"/>
    <col min="3081" max="3081" width="8.28515625" style="6" customWidth="1"/>
    <col min="3082" max="3082" width="10" style="6" customWidth="1"/>
    <col min="3083" max="3083" width="11" style="6" customWidth="1"/>
    <col min="3084" max="3084" width="2.7109375" style="6" customWidth="1"/>
    <col min="3085" max="3085" width="15.7109375" style="6" bestFit="1" customWidth="1"/>
    <col min="3086" max="3086" width="15.7109375" style="6" customWidth="1"/>
    <col min="3087" max="3087" width="13.85546875" style="6" customWidth="1"/>
    <col min="3088" max="3328" width="9.140625" style="6"/>
    <col min="3329" max="3329" width="3.7109375" style="6" bestFit="1" customWidth="1"/>
    <col min="3330" max="3330" width="21.140625" style="6" customWidth="1"/>
    <col min="3331" max="3331" width="7.28515625" style="6" customWidth="1"/>
    <col min="3332" max="3332" width="9.5703125" style="6" customWidth="1"/>
    <col min="3333" max="3334" width="9.28515625" style="6" customWidth="1"/>
    <col min="3335" max="3336" width="8.140625" style="6" customWidth="1"/>
    <col min="3337" max="3337" width="8.28515625" style="6" customWidth="1"/>
    <col min="3338" max="3338" width="10" style="6" customWidth="1"/>
    <col min="3339" max="3339" width="11" style="6" customWidth="1"/>
    <col min="3340" max="3340" width="2.7109375" style="6" customWidth="1"/>
    <col min="3341" max="3341" width="15.7109375" style="6" bestFit="1" customWidth="1"/>
    <col min="3342" max="3342" width="15.7109375" style="6" customWidth="1"/>
    <col min="3343" max="3343" width="13.85546875" style="6" customWidth="1"/>
    <col min="3344" max="3584" width="9.140625" style="6"/>
    <col min="3585" max="3585" width="3.7109375" style="6" bestFit="1" customWidth="1"/>
    <col min="3586" max="3586" width="21.140625" style="6" customWidth="1"/>
    <col min="3587" max="3587" width="7.28515625" style="6" customWidth="1"/>
    <col min="3588" max="3588" width="9.5703125" style="6" customWidth="1"/>
    <col min="3589" max="3590" width="9.28515625" style="6" customWidth="1"/>
    <col min="3591" max="3592" width="8.140625" style="6" customWidth="1"/>
    <col min="3593" max="3593" width="8.28515625" style="6" customWidth="1"/>
    <col min="3594" max="3594" width="10" style="6" customWidth="1"/>
    <col min="3595" max="3595" width="11" style="6" customWidth="1"/>
    <col min="3596" max="3596" width="2.7109375" style="6" customWidth="1"/>
    <col min="3597" max="3597" width="15.7109375" style="6" bestFit="1" customWidth="1"/>
    <col min="3598" max="3598" width="15.7109375" style="6" customWidth="1"/>
    <col min="3599" max="3599" width="13.85546875" style="6" customWidth="1"/>
    <col min="3600" max="3840" width="9.140625" style="6"/>
    <col min="3841" max="3841" width="3.7109375" style="6" bestFit="1" customWidth="1"/>
    <col min="3842" max="3842" width="21.140625" style="6" customWidth="1"/>
    <col min="3843" max="3843" width="7.28515625" style="6" customWidth="1"/>
    <col min="3844" max="3844" width="9.5703125" style="6" customWidth="1"/>
    <col min="3845" max="3846" width="9.28515625" style="6" customWidth="1"/>
    <col min="3847" max="3848" width="8.140625" style="6" customWidth="1"/>
    <col min="3849" max="3849" width="8.28515625" style="6" customWidth="1"/>
    <col min="3850" max="3850" width="10" style="6" customWidth="1"/>
    <col min="3851" max="3851" width="11" style="6" customWidth="1"/>
    <col min="3852" max="3852" width="2.7109375" style="6" customWidth="1"/>
    <col min="3853" max="3853" width="15.7109375" style="6" bestFit="1" customWidth="1"/>
    <col min="3854" max="3854" width="15.7109375" style="6" customWidth="1"/>
    <col min="3855" max="3855" width="13.85546875" style="6" customWidth="1"/>
    <col min="3856" max="4096" width="9.140625" style="6"/>
    <col min="4097" max="4097" width="3.7109375" style="6" bestFit="1" customWidth="1"/>
    <col min="4098" max="4098" width="21.140625" style="6" customWidth="1"/>
    <col min="4099" max="4099" width="7.28515625" style="6" customWidth="1"/>
    <col min="4100" max="4100" width="9.5703125" style="6" customWidth="1"/>
    <col min="4101" max="4102" width="9.28515625" style="6" customWidth="1"/>
    <col min="4103" max="4104" width="8.140625" style="6" customWidth="1"/>
    <col min="4105" max="4105" width="8.28515625" style="6" customWidth="1"/>
    <col min="4106" max="4106" width="10" style="6" customWidth="1"/>
    <col min="4107" max="4107" width="11" style="6" customWidth="1"/>
    <col min="4108" max="4108" width="2.7109375" style="6" customWidth="1"/>
    <col min="4109" max="4109" width="15.7109375" style="6" bestFit="1" customWidth="1"/>
    <col min="4110" max="4110" width="15.7109375" style="6" customWidth="1"/>
    <col min="4111" max="4111" width="13.85546875" style="6" customWidth="1"/>
    <col min="4112" max="4352" width="9.140625" style="6"/>
    <col min="4353" max="4353" width="3.7109375" style="6" bestFit="1" customWidth="1"/>
    <col min="4354" max="4354" width="21.140625" style="6" customWidth="1"/>
    <col min="4355" max="4355" width="7.28515625" style="6" customWidth="1"/>
    <col min="4356" max="4356" width="9.5703125" style="6" customWidth="1"/>
    <col min="4357" max="4358" width="9.28515625" style="6" customWidth="1"/>
    <col min="4359" max="4360" width="8.140625" style="6" customWidth="1"/>
    <col min="4361" max="4361" width="8.28515625" style="6" customWidth="1"/>
    <col min="4362" max="4362" width="10" style="6" customWidth="1"/>
    <col min="4363" max="4363" width="11" style="6" customWidth="1"/>
    <col min="4364" max="4364" width="2.7109375" style="6" customWidth="1"/>
    <col min="4365" max="4365" width="15.7109375" style="6" bestFit="1" customWidth="1"/>
    <col min="4366" max="4366" width="15.7109375" style="6" customWidth="1"/>
    <col min="4367" max="4367" width="13.85546875" style="6" customWidth="1"/>
    <col min="4368" max="4608" width="9.140625" style="6"/>
    <col min="4609" max="4609" width="3.7109375" style="6" bestFit="1" customWidth="1"/>
    <col min="4610" max="4610" width="21.140625" style="6" customWidth="1"/>
    <col min="4611" max="4611" width="7.28515625" style="6" customWidth="1"/>
    <col min="4612" max="4612" width="9.5703125" style="6" customWidth="1"/>
    <col min="4613" max="4614" width="9.28515625" style="6" customWidth="1"/>
    <col min="4615" max="4616" width="8.140625" style="6" customWidth="1"/>
    <col min="4617" max="4617" width="8.28515625" style="6" customWidth="1"/>
    <col min="4618" max="4618" width="10" style="6" customWidth="1"/>
    <col min="4619" max="4619" width="11" style="6" customWidth="1"/>
    <col min="4620" max="4620" width="2.7109375" style="6" customWidth="1"/>
    <col min="4621" max="4621" width="15.7109375" style="6" bestFit="1" customWidth="1"/>
    <col min="4622" max="4622" width="15.7109375" style="6" customWidth="1"/>
    <col min="4623" max="4623" width="13.85546875" style="6" customWidth="1"/>
    <col min="4624" max="4864" width="9.140625" style="6"/>
    <col min="4865" max="4865" width="3.7109375" style="6" bestFit="1" customWidth="1"/>
    <col min="4866" max="4866" width="21.140625" style="6" customWidth="1"/>
    <col min="4867" max="4867" width="7.28515625" style="6" customWidth="1"/>
    <col min="4868" max="4868" width="9.5703125" style="6" customWidth="1"/>
    <col min="4869" max="4870" width="9.28515625" style="6" customWidth="1"/>
    <col min="4871" max="4872" width="8.140625" style="6" customWidth="1"/>
    <col min="4873" max="4873" width="8.28515625" style="6" customWidth="1"/>
    <col min="4874" max="4874" width="10" style="6" customWidth="1"/>
    <col min="4875" max="4875" width="11" style="6" customWidth="1"/>
    <col min="4876" max="4876" width="2.7109375" style="6" customWidth="1"/>
    <col min="4877" max="4877" width="15.7109375" style="6" bestFit="1" customWidth="1"/>
    <col min="4878" max="4878" width="15.7109375" style="6" customWidth="1"/>
    <col min="4879" max="4879" width="13.85546875" style="6" customWidth="1"/>
    <col min="4880" max="5120" width="9.140625" style="6"/>
    <col min="5121" max="5121" width="3.7109375" style="6" bestFit="1" customWidth="1"/>
    <col min="5122" max="5122" width="21.140625" style="6" customWidth="1"/>
    <col min="5123" max="5123" width="7.28515625" style="6" customWidth="1"/>
    <col min="5124" max="5124" width="9.5703125" style="6" customWidth="1"/>
    <col min="5125" max="5126" width="9.28515625" style="6" customWidth="1"/>
    <col min="5127" max="5128" width="8.140625" style="6" customWidth="1"/>
    <col min="5129" max="5129" width="8.28515625" style="6" customWidth="1"/>
    <col min="5130" max="5130" width="10" style="6" customWidth="1"/>
    <col min="5131" max="5131" width="11" style="6" customWidth="1"/>
    <col min="5132" max="5132" width="2.7109375" style="6" customWidth="1"/>
    <col min="5133" max="5133" width="15.7109375" style="6" bestFit="1" customWidth="1"/>
    <col min="5134" max="5134" width="15.7109375" style="6" customWidth="1"/>
    <col min="5135" max="5135" width="13.85546875" style="6" customWidth="1"/>
    <col min="5136" max="5376" width="9.140625" style="6"/>
    <col min="5377" max="5377" width="3.7109375" style="6" bestFit="1" customWidth="1"/>
    <col min="5378" max="5378" width="21.140625" style="6" customWidth="1"/>
    <col min="5379" max="5379" width="7.28515625" style="6" customWidth="1"/>
    <col min="5380" max="5380" width="9.5703125" style="6" customWidth="1"/>
    <col min="5381" max="5382" width="9.28515625" style="6" customWidth="1"/>
    <col min="5383" max="5384" width="8.140625" style="6" customWidth="1"/>
    <col min="5385" max="5385" width="8.28515625" style="6" customWidth="1"/>
    <col min="5386" max="5386" width="10" style="6" customWidth="1"/>
    <col min="5387" max="5387" width="11" style="6" customWidth="1"/>
    <col min="5388" max="5388" width="2.7109375" style="6" customWidth="1"/>
    <col min="5389" max="5389" width="15.7109375" style="6" bestFit="1" customWidth="1"/>
    <col min="5390" max="5390" width="15.7109375" style="6" customWidth="1"/>
    <col min="5391" max="5391" width="13.85546875" style="6" customWidth="1"/>
    <col min="5392" max="5632" width="9.140625" style="6"/>
    <col min="5633" max="5633" width="3.7109375" style="6" bestFit="1" customWidth="1"/>
    <col min="5634" max="5634" width="21.140625" style="6" customWidth="1"/>
    <col min="5635" max="5635" width="7.28515625" style="6" customWidth="1"/>
    <col min="5636" max="5636" width="9.5703125" style="6" customWidth="1"/>
    <col min="5637" max="5638" width="9.28515625" style="6" customWidth="1"/>
    <col min="5639" max="5640" width="8.140625" style="6" customWidth="1"/>
    <col min="5641" max="5641" width="8.28515625" style="6" customWidth="1"/>
    <col min="5642" max="5642" width="10" style="6" customWidth="1"/>
    <col min="5643" max="5643" width="11" style="6" customWidth="1"/>
    <col min="5644" max="5644" width="2.7109375" style="6" customWidth="1"/>
    <col min="5645" max="5645" width="15.7109375" style="6" bestFit="1" customWidth="1"/>
    <col min="5646" max="5646" width="15.7109375" style="6" customWidth="1"/>
    <col min="5647" max="5647" width="13.85546875" style="6" customWidth="1"/>
    <col min="5648" max="5888" width="9.140625" style="6"/>
    <col min="5889" max="5889" width="3.7109375" style="6" bestFit="1" customWidth="1"/>
    <col min="5890" max="5890" width="21.140625" style="6" customWidth="1"/>
    <col min="5891" max="5891" width="7.28515625" style="6" customWidth="1"/>
    <col min="5892" max="5892" width="9.5703125" style="6" customWidth="1"/>
    <col min="5893" max="5894" width="9.28515625" style="6" customWidth="1"/>
    <col min="5895" max="5896" width="8.140625" style="6" customWidth="1"/>
    <col min="5897" max="5897" width="8.28515625" style="6" customWidth="1"/>
    <col min="5898" max="5898" width="10" style="6" customWidth="1"/>
    <col min="5899" max="5899" width="11" style="6" customWidth="1"/>
    <col min="5900" max="5900" width="2.7109375" style="6" customWidth="1"/>
    <col min="5901" max="5901" width="15.7109375" style="6" bestFit="1" customWidth="1"/>
    <col min="5902" max="5902" width="15.7109375" style="6" customWidth="1"/>
    <col min="5903" max="5903" width="13.85546875" style="6" customWidth="1"/>
    <col min="5904" max="6144" width="9.140625" style="6"/>
    <col min="6145" max="6145" width="3.7109375" style="6" bestFit="1" customWidth="1"/>
    <col min="6146" max="6146" width="21.140625" style="6" customWidth="1"/>
    <col min="6147" max="6147" width="7.28515625" style="6" customWidth="1"/>
    <col min="6148" max="6148" width="9.5703125" style="6" customWidth="1"/>
    <col min="6149" max="6150" width="9.28515625" style="6" customWidth="1"/>
    <col min="6151" max="6152" width="8.140625" style="6" customWidth="1"/>
    <col min="6153" max="6153" width="8.28515625" style="6" customWidth="1"/>
    <col min="6154" max="6154" width="10" style="6" customWidth="1"/>
    <col min="6155" max="6155" width="11" style="6" customWidth="1"/>
    <col min="6156" max="6156" width="2.7109375" style="6" customWidth="1"/>
    <col min="6157" max="6157" width="15.7109375" style="6" bestFit="1" customWidth="1"/>
    <col min="6158" max="6158" width="15.7109375" style="6" customWidth="1"/>
    <col min="6159" max="6159" width="13.85546875" style="6" customWidth="1"/>
    <col min="6160" max="6400" width="9.140625" style="6"/>
    <col min="6401" max="6401" width="3.7109375" style="6" bestFit="1" customWidth="1"/>
    <col min="6402" max="6402" width="21.140625" style="6" customWidth="1"/>
    <col min="6403" max="6403" width="7.28515625" style="6" customWidth="1"/>
    <col min="6404" max="6404" width="9.5703125" style="6" customWidth="1"/>
    <col min="6405" max="6406" width="9.28515625" style="6" customWidth="1"/>
    <col min="6407" max="6408" width="8.140625" style="6" customWidth="1"/>
    <col min="6409" max="6409" width="8.28515625" style="6" customWidth="1"/>
    <col min="6410" max="6410" width="10" style="6" customWidth="1"/>
    <col min="6411" max="6411" width="11" style="6" customWidth="1"/>
    <col min="6412" max="6412" width="2.7109375" style="6" customWidth="1"/>
    <col min="6413" max="6413" width="15.7109375" style="6" bestFit="1" customWidth="1"/>
    <col min="6414" max="6414" width="15.7109375" style="6" customWidth="1"/>
    <col min="6415" max="6415" width="13.85546875" style="6" customWidth="1"/>
    <col min="6416" max="6656" width="9.140625" style="6"/>
    <col min="6657" max="6657" width="3.7109375" style="6" bestFit="1" customWidth="1"/>
    <col min="6658" max="6658" width="21.140625" style="6" customWidth="1"/>
    <col min="6659" max="6659" width="7.28515625" style="6" customWidth="1"/>
    <col min="6660" max="6660" width="9.5703125" style="6" customWidth="1"/>
    <col min="6661" max="6662" width="9.28515625" style="6" customWidth="1"/>
    <col min="6663" max="6664" width="8.140625" style="6" customWidth="1"/>
    <col min="6665" max="6665" width="8.28515625" style="6" customWidth="1"/>
    <col min="6666" max="6666" width="10" style="6" customWidth="1"/>
    <col min="6667" max="6667" width="11" style="6" customWidth="1"/>
    <col min="6668" max="6668" width="2.7109375" style="6" customWidth="1"/>
    <col min="6669" max="6669" width="15.7109375" style="6" bestFit="1" customWidth="1"/>
    <col min="6670" max="6670" width="15.7109375" style="6" customWidth="1"/>
    <col min="6671" max="6671" width="13.85546875" style="6" customWidth="1"/>
    <col min="6672" max="6912" width="9.140625" style="6"/>
    <col min="6913" max="6913" width="3.7109375" style="6" bestFit="1" customWidth="1"/>
    <col min="6914" max="6914" width="21.140625" style="6" customWidth="1"/>
    <col min="6915" max="6915" width="7.28515625" style="6" customWidth="1"/>
    <col min="6916" max="6916" width="9.5703125" style="6" customWidth="1"/>
    <col min="6917" max="6918" width="9.28515625" style="6" customWidth="1"/>
    <col min="6919" max="6920" width="8.140625" style="6" customWidth="1"/>
    <col min="6921" max="6921" width="8.28515625" style="6" customWidth="1"/>
    <col min="6922" max="6922" width="10" style="6" customWidth="1"/>
    <col min="6923" max="6923" width="11" style="6" customWidth="1"/>
    <col min="6924" max="6924" width="2.7109375" style="6" customWidth="1"/>
    <col min="6925" max="6925" width="15.7109375" style="6" bestFit="1" customWidth="1"/>
    <col min="6926" max="6926" width="15.7109375" style="6" customWidth="1"/>
    <col min="6927" max="6927" width="13.85546875" style="6" customWidth="1"/>
    <col min="6928" max="7168" width="9.140625" style="6"/>
    <col min="7169" max="7169" width="3.7109375" style="6" bestFit="1" customWidth="1"/>
    <col min="7170" max="7170" width="21.140625" style="6" customWidth="1"/>
    <col min="7171" max="7171" width="7.28515625" style="6" customWidth="1"/>
    <col min="7172" max="7172" width="9.5703125" style="6" customWidth="1"/>
    <col min="7173" max="7174" width="9.28515625" style="6" customWidth="1"/>
    <col min="7175" max="7176" width="8.140625" style="6" customWidth="1"/>
    <col min="7177" max="7177" width="8.28515625" style="6" customWidth="1"/>
    <col min="7178" max="7178" width="10" style="6" customWidth="1"/>
    <col min="7179" max="7179" width="11" style="6" customWidth="1"/>
    <col min="7180" max="7180" width="2.7109375" style="6" customWidth="1"/>
    <col min="7181" max="7181" width="15.7109375" style="6" bestFit="1" customWidth="1"/>
    <col min="7182" max="7182" width="15.7109375" style="6" customWidth="1"/>
    <col min="7183" max="7183" width="13.85546875" style="6" customWidth="1"/>
    <col min="7184" max="7424" width="9.140625" style="6"/>
    <col min="7425" max="7425" width="3.7109375" style="6" bestFit="1" customWidth="1"/>
    <col min="7426" max="7426" width="21.140625" style="6" customWidth="1"/>
    <col min="7427" max="7427" width="7.28515625" style="6" customWidth="1"/>
    <col min="7428" max="7428" width="9.5703125" style="6" customWidth="1"/>
    <col min="7429" max="7430" width="9.28515625" style="6" customWidth="1"/>
    <col min="7431" max="7432" width="8.140625" style="6" customWidth="1"/>
    <col min="7433" max="7433" width="8.28515625" style="6" customWidth="1"/>
    <col min="7434" max="7434" width="10" style="6" customWidth="1"/>
    <col min="7435" max="7435" width="11" style="6" customWidth="1"/>
    <col min="7436" max="7436" width="2.7109375" style="6" customWidth="1"/>
    <col min="7437" max="7437" width="15.7109375" style="6" bestFit="1" customWidth="1"/>
    <col min="7438" max="7438" width="15.7109375" style="6" customWidth="1"/>
    <col min="7439" max="7439" width="13.85546875" style="6" customWidth="1"/>
    <col min="7440" max="7680" width="9.140625" style="6"/>
    <col min="7681" max="7681" width="3.7109375" style="6" bestFit="1" customWidth="1"/>
    <col min="7682" max="7682" width="21.140625" style="6" customWidth="1"/>
    <col min="7683" max="7683" width="7.28515625" style="6" customWidth="1"/>
    <col min="7684" max="7684" width="9.5703125" style="6" customWidth="1"/>
    <col min="7685" max="7686" width="9.28515625" style="6" customWidth="1"/>
    <col min="7687" max="7688" width="8.140625" style="6" customWidth="1"/>
    <col min="7689" max="7689" width="8.28515625" style="6" customWidth="1"/>
    <col min="7690" max="7690" width="10" style="6" customWidth="1"/>
    <col min="7691" max="7691" width="11" style="6" customWidth="1"/>
    <col min="7692" max="7692" width="2.7109375" style="6" customWidth="1"/>
    <col min="7693" max="7693" width="15.7109375" style="6" bestFit="1" customWidth="1"/>
    <col min="7694" max="7694" width="15.7109375" style="6" customWidth="1"/>
    <col min="7695" max="7695" width="13.85546875" style="6" customWidth="1"/>
    <col min="7696" max="7936" width="9.140625" style="6"/>
    <col min="7937" max="7937" width="3.7109375" style="6" bestFit="1" customWidth="1"/>
    <col min="7938" max="7938" width="21.140625" style="6" customWidth="1"/>
    <col min="7939" max="7939" width="7.28515625" style="6" customWidth="1"/>
    <col min="7940" max="7940" width="9.5703125" style="6" customWidth="1"/>
    <col min="7941" max="7942" width="9.28515625" style="6" customWidth="1"/>
    <col min="7943" max="7944" width="8.140625" style="6" customWidth="1"/>
    <col min="7945" max="7945" width="8.28515625" style="6" customWidth="1"/>
    <col min="7946" max="7946" width="10" style="6" customWidth="1"/>
    <col min="7947" max="7947" width="11" style="6" customWidth="1"/>
    <col min="7948" max="7948" width="2.7109375" style="6" customWidth="1"/>
    <col min="7949" max="7949" width="15.7109375" style="6" bestFit="1" customWidth="1"/>
    <col min="7950" max="7950" width="15.7109375" style="6" customWidth="1"/>
    <col min="7951" max="7951" width="13.85546875" style="6" customWidth="1"/>
    <col min="7952" max="8192" width="9.140625" style="6"/>
    <col min="8193" max="8193" width="3.7109375" style="6" bestFit="1" customWidth="1"/>
    <col min="8194" max="8194" width="21.140625" style="6" customWidth="1"/>
    <col min="8195" max="8195" width="7.28515625" style="6" customWidth="1"/>
    <col min="8196" max="8196" width="9.5703125" style="6" customWidth="1"/>
    <col min="8197" max="8198" width="9.28515625" style="6" customWidth="1"/>
    <col min="8199" max="8200" width="8.140625" style="6" customWidth="1"/>
    <col min="8201" max="8201" width="8.28515625" style="6" customWidth="1"/>
    <col min="8202" max="8202" width="10" style="6" customWidth="1"/>
    <col min="8203" max="8203" width="11" style="6" customWidth="1"/>
    <col min="8204" max="8204" width="2.7109375" style="6" customWidth="1"/>
    <col min="8205" max="8205" width="15.7109375" style="6" bestFit="1" customWidth="1"/>
    <col min="8206" max="8206" width="15.7109375" style="6" customWidth="1"/>
    <col min="8207" max="8207" width="13.85546875" style="6" customWidth="1"/>
    <col min="8208" max="8448" width="9.140625" style="6"/>
    <col min="8449" max="8449" width="3.7109375" style="6" bestFit="1" customWidth="1"/>
    <col min="8450" max="8450" width="21.140625" style="6" customWidth="1"/>
    <col min="8451" max="8451" width="7.28515625" style="6" customWidth="1"/>
    <col min="8452" max="8452" width="9.5703125" style="6" customWidth="1"/>
    <col min="8453" max="8454" width="9.28515625" style="6" customWidth="1"/>
    <col min="8455" max="8456" width="8.140625" style="6" customWidth="1"/>
    <col min="8457" max="8457" width="8.28515625" style="6" customWidth="1"/>
    <col min="8458" max="8458" width="10" style="6" customWidth="1"/>
    <col min="8459" max="8459" width="11" style="6" customWidth="1"/>
    <col min="8460" max="8460" width="2.7109375" style="6" customWidth="1"/>
    <col min="8461" max="8461" width="15.7109375" style="6" bestFit="1" customWidth="1"/>
    <col min="8462" max="8462" width="15.7109375" style="6" customWidth="1"/>
    <col min="8463" max="8463" width="13.85546875" style="6" customWidth="1"/>
    <col min="8464" max="8704" width="9.140625" style="6"/>
    <col min="8705" max="8705" width="3.7109375" style="6" bestFit="1" customWidth="1"/>
    <col min="8706" max="8706" width="21.140625" style="6" customWidth="1"/>
    <col min="8707" max="8707" width="7.28515625" style="6" customWidth="1"/>
    <col min="8708" max="8708" width="9.5703125" style="6" customWidth="1"/>
    <col min="8709" max="8710" width="9.28515625" style="6" customWidth="1"/>
    <col min="8711" max="8712" width="8.140625" style="6" customWidth="1"/>
    <col min="8713" max="8713" width="8.28515625" style="6" customWidth="1"/>
    <col min="8714" max="8714" width="10" style="6" customWidth="1"/>
    <col min="8715" max="8715" width="11" style="6" customWidth="1"/>
    <col min="8716" max="8716" width="2.7109375" style="6" customWidth="1"/>
    <col min="8717" max="8717" width="15.7109375" style="6" bestFit="1" customWidth="1"/>
    <col min="8718" max="8718" width="15.7109375" style="6" customWidth="1"/>
    <col min="8719" max="8719" width="13.85546875" style="6" customWidth="1"/>
    <col min="8720" max="8960" width="9.140625" style="6"/>
    <col min="8961" max="8961" width="3.7109375" style="6" bestFit="1" customWidth="1"/>
    <col min="8962" max="8962" width="21.140625" style="6" customWidth="1"/>
    <col min="8963" max="8963" width="7.28515625" style="6" customWidth="1"/>
    <col min="8964" max="8964" width="9.5703125" style="6" customWidth="1"/>
    <col min="8965" max="8966" width="9.28515625" style="6" customWidth="1"/>
    <col min="8967" max="8968" width="8.140625" style="6" customWidth="1"/>
    <col min="8969" max="8969" width="8.28515625" style="6" customWidth="1"/>
    <col min="8970" max="8970" width="10" style="6" customWidth="1"/>
    <col min="8971" max="8971" width="11" style="6" customWidth="1"/>
    <col min="8972" max="8972" width="2.7109375" style="6" customWidth="1"/>
    <col min="8973" max="8973" width="15.7109375" style="6" bestFit="1" customWidth="1"/>
    <col min="8974" max="8974" width="15.7109375" style="6" customWidth="1"/>
    <col min="8975" max="8975" width="13.85546875" style="6" customWidth="1"/>
    <col min="8976" max="9216" width="9.140625" style="6"/>
    <col min="9217" max="9217" width="3.7109375" style="6" bestFit="1" customWidth="1"/>
    <col min="9218" max="9218" width="21.140625" style="6" customWidth="1"/>
    <col min="9219" max="9219" width="7.28515625" style="6" customWidth="1"/>
    <col min="9220" max="9220" width="9.5703125" style="6" customWidth="1"/>
    <col min="9221" max="9222" width="9.28515625" style="6" customWidth="1"/>
    <col min="9223" max="9224" width="8.140625" style="6" customWidth="1"/>
    <col min="9225" max="9225" width="8.28515625" style="6" customWidth="1"/>
    <col min="9226" max="9226" width="10" style="6" customWidth="1"/>
    <col min="9227" max="9227" width="11" style="6" customWidth="1"/>
    <col min="9228" max="9228" width="2.7109375" style="6" customWidth="1"/>
    <col min="9229" max="9229" width="15.7109375" style="6" bestFit="1" customWidth="1"/>
    <col min="9230" max="9230" width="15.7109375" style="6" customWidth="1"/>
    <col min="9231" max="9231" width="13.85546875" style="6" customWidth="1"/>
    <col min="9232" max="9472" width="9.140625" style="6"/>
    <col min="9473" max="9473" width="3.7109375" style="6" bestFit="1" customWidth="1"/>
    <col min="9474" max="9474" width="21.140625" style="6" customWidth="1"/>
    <col min="9475" max="9475" width="7.28515625" style="6" customWidth="1"/>
    <col min="9476" max="9476" width="9.5703125" style="6" customWidth="1"/>
    <col min="9477" max="9478" width="9.28515625" style="6" customWidth="1"/>
    <col min="9479" max="9480" width="8.140625" style="6" customWidth="1"/>
    <col min="9481" max="9481" width="8.28515625" style="6" customWidth="1"/>
    <col min="9482" max="9482" width="10" style="6" customWidth="1"/>
    <col min="9483" max="9483" width="11" style="6" customWidth="1"/>
    <col min="9484" max="9484" width="2.7109375" style="6" customWidth="1"/>
    <col min="9485" max="9485" width="15.7109375" style="6" bestFit="1" customWidth="1"/>
    <col min="9486" max="9486" width="15.7109375" style="6" customWidth="1"/>
    <col min="9487" max="9487" width="13.85546875" style="6" customWidth="1"/>
    <col min="9488" max="9728" width="9.140625" style="6"/>
    <col min="9729" max="9729" width="3.7109375" style="6" bestFit="1" customWidth="1"/>
    <col min="9730" max="9730" width="21.140625" style="6" customWidth="1"/>
    <col min="9731" max="9731" width="7.28515625" style="6" customWidth="1"/>
    <col min="9732" max="9732" width="9.5703125" style="6" customWidth="1"/>
    <col min="9733" max="9734" width="9.28515625" style="6" customWidth="1"/>
    <col min="9735" max="9736" width="8.140625" style="6" customWidth="1"/>
    <col min="9737" max="9737" width="8.28515625" style="6" customWidth="1"/>
    <col min="9738" max="9738" width="10" style="6" customWidth="1"/>
    <col min="9739" max="9739" width="11" style="6" customWidth="1"/>
    <col min="9740" max="9740" width="2.7109375" style="6" customWidth="1"/>
    <col min="9741" max="9741" width="15.7109375" style="6" bestFit="1" customWidth="1"/>
    <col min="9742" max="9742" width="15.7109375" style="6" customWidth="1"/>
    <col min="9743" max="9743" width="13.85546875" style="6" customWidth="1"/>
    <col min="9744" max="9984" width="9.140625" style="6"/>
    <col min="9985" max="9985" width="3.7109375" style="6" bestFit="1" customWidth="1"/>
    <col min="9986" max="9986" width="21.140625" style="6" customWidth="1"/>
    <col min="9987" max="9987" width="7.28515625" style="6" customWidth="1"/>
    <col min="9988" max="9988" width="9.5703125" style="6" customWidth="1"/>
    <col min="9989" max="9990" width="9.28515625" style="6" customWidth="1"/>
    <col min="9991" max="9992" width="8.140625" style="6" customWidth="1"/>
    <col min="9993" max="9993" width="8.28515625" style="6" customWidth="1"/>
    <col min="9994" max="9994" width="10" style="6" customWidth="1"/>
    <col min="9995" max="9995" width="11" style="6" customWidth="1"/>
    <col min="9996" max="9996" width="2.7109375" style="6" customWidth="1"/>
    <col min="9997" max="9997" width="15.7109375" style="6" bestFit="1" customWidth="1"/>
    <col min="9998" max="9998" width="15.7109375" style="6" customWidth="1"/>
    <col min="9999" max="9999" width="13.85546875" style="6" customWidth="1"/>
    <col min="10000" max="10240" width="9.140625" style="6"/>
    <col min="10241" max="10241" width="3.7109375" style="6" bestFit="1" customWidth="1"/>
    <col min="10242" max="10242" width="21.140625" style="6" customWidth="1"/>
    <col min="10243" max="10243" width="7.28515625" style="6" customWidth="1"/>
    <col min="10244" max="10244" width="9.5703125" style="6" customWidth="1"/>
    <col min="10245" max="10246" width="9.28515625" style="6" customWidth="1"/>
    <col min="10247" max="10248" width="8.140625" style="6" customWidth="1"/>
    <col min="10249" max="10249" width="8.28515625" style="6" customWidth="1"/>
    <col min="10250" max="10250" width="10" style="6" customWidth="1"/>
    <col min="10251" max="10251" width="11" style="6" customWidth="1"/>
    <col min="10252" max="10252" width="2.7109375" style="6" customWidth="1"/>
    <col min="10253" max="10253" width="15.7109375" style="6" bestFit="1" customWidth="1"/>
    <col min="10254" max="10254" width="15.7109375" style="6" customWidth="1"/>
    <col min="10255" max="10255" width="13.85546875" style="6" customWidth="1"/>
    <col min="10256" max="10496" width="9.140625" style="6"/>
    <col min="10497" max="10497" width="3.7109375" style="6" bestFit="1" customWidth="1"/>
    <col min="10498" max="10498" width="21.140625" style="6" customWidth="1"/>
    <col min="10499" max="10499" width="7.28515625" style="6" customWidth="1"/>
    <col min="10500" max="10500" width="9.5703125" style="6" customWidth="1"/>
    <col min="10501" max="10502" width="9.28515625" style="6" customWidth="1"/>
    <col min="10503" max="10504" width="8.140625" style="6" customWidth="1"/>
    <col min="10505" max="10505" width="8.28515625" style="6" customWidth="1"/>
    <col min="10506" max="10506" width="10" style="6" customWidth="1"/>
    <col min="10507" max="10507" width="11" style="6" customWidth="1"/>
    <col min="10508" max="10508" width="2.7109375" style="6" customWidth="1"/>
    <col min="10509" max="10509" width="15.7109375" style="6" bestFit="1" customWidth="1"/>
    <col min="10510" max="10510" width="15.7109375" style="6" customWidth="1"/>
    <col min="10511" max="10511" width="13.85546875" style="6" customWidth="1"/>
    <col min="10512" max="10752" width="9.140625" style="6"/>
    <col min="10753" max="10753" width="3.7109375" style="6" bestFit="1" customWidth="1"/>
    <col min="10754" max="10754" width="21.140625" style="6" customWidth="1"/>
    <col min="10755" max="10755" width="7.28515625" style="6" customWidth="1"/>
    <col min="10756" max="10756" width="9.5703125" style="6" customWidth="1"/>
    <col min="10757" max="10758" width="9.28515625" style="6" customWidth="1"/>
    <col min="10759" max="10760" width="8.140625" style="6" customWidth="1"/>
    <col min="10761" max="10761" width="8.28515625" style="6" customWidth="1"/>
    <col min="10762" max="10762" width="10" style="6" customWidth="1"/>
    <col min="10763" max="10763" width="11" style="6" customWidth="1"/>
    <col min="10764" max="10764" width="2.7109375" style="6" customWidth="1"/>
    <col min="10765" max="10765" width="15.7109375" style="6" bestFit="1" customWidth="1"/>
    <col min="10766" max="10766" width="15.7109375" style="6" customWidth="1"/>
    <col min="10767" max="10767" width="13.85546875" style="6" customWidth="1"/>
    <col min="10768" max="11008" width="9.140625" style="6"/>
    <col min="11009" max="11009" width="3.7109375" style="6" bestFit="1" customWidth="1"/>
    <col min="11010" max="11010" width="21.140625" style="6" customWidth="1"/>
    <col min="11011" max="11011" width="7.28515625" style="6" customWidth="1"/>
    <col min="11012" max="11012" width="9.5703125" style="6" customWidth="1"/>
    <col min="11013" max="11014" width="9.28515625" style="6" customWidth="1"/>
    <col min="11015" max="11016" width="8.140625" style="6" customWidth="1"/>
    <col min="11017" max="11017" width="8.28515625" style="6" customWidth="1"/>
    <col min="11018" max="11018" width="10" style="6" customWidth="1"/>
    <col min="11019" max="11019" width="11" style="6" customWidth="1"/>
    <col min="11020" max="11020" width="2.7109375" style="6" customWidth="1"/>
    <col min="11021" max="11021" width="15.7109375" style="6" bestFit="1" customWidth="1"/>
    <col min="11022" max="11022" width="15.7109375" style="6" customWidth="1"/>
    <col min="11023" max="11023" width="13.85546875" style="6" customWidth="1"/>
    <col min="11024" max="11264" width="9.140625" style="6"/>
    <col min="11265" max="11265" width="3.7109375" style="6" bestFit="1" customWidth="1"/>
    <col min="11266" max="11266" width="21.140625" style="6" customWidth="1"/>
    <col min="11267" max="11267" width="7.28515625" style="6" customWidth="1"/>
    <col min="11268" max="11268" width="9.5703125" style="6" customWidth="1"/>
    <col min="11269" max="11270" width="9.28515625" style="6" customWidth="1"/>
    <col min="11271" max="11272" width="8.140625" style="6" customWidth="1"/>
    <col min="11273" max="11273" width="8.28515625" style="6" customWidth="1"/>
    <col min="11274" max="11274" width="10" style="6" customWidth="1"/>
    <col min="11275" max="11275" width="11" style="6" customWidth="1"/>
    <col min="11276" max="11276" width="2.7109375" style="6" customWidth="1"/>
    <col min="11277" max="11277" width="15.7109375" style="6" bestFit="1" customWidth="1"/>
    <col min="11278" max="11278" width="15.7109375" style="6" customWidth="1"/>
    <col min="11279" max="11279" width="13.85546875" style="6" customWidth="1"/>
    <col min="11280" max="11520" width="9.140625" style="6"/>
    <col min="11521" max="11521" width="3.7109375" style="6" bestFit="1" customWidth="1"/>
    <col min="11522" max="11522" width="21.140625" style="6" customWidth="1"/>
    <col min="11523" max="11523" width="7.28515625" style="6" customWidth="1"/>
    <col min="11524" max="11524" width="9.5703125" style="6" customWidth="1"/>
    <col min="11525" max="11526" width="9.28515625" style="6" customWidth="1"/>
    <col min="11527" max="11528" width="8.140625" style="6" customWidth="1"/>
    <col min="11529" max="11529" width="8.28515625" style="6" customWidth="1"/>
    <col min="11530" max="11530" width="10" style="6" customWidth="1"/>
    <col min="11531" max="11531" width="11" style="6" customWidth="1"/>
    <col min="11532" max="11532" width="2.7109375" style="6" customWidth="1"/>
    <col min="11533" max="11533" width="15.7109375" style="6" bestFit="1" customWidth="1"/>
    <col min="11534" max="11534" width="15.7109375" style="6" customWidth="1"/>
    <col min="11535" max="11535" width="13.85546875" style="6" customWidth="1"/>
    <col min="11536" max="11776" width="9.140625" style="6"/>
    <col min="11777" max="11777" width="3.7109375" style="6" bestFit="1" customWidth="1"/>
    <col min="11778" max="11778" width="21.140625" style="6" customWidth="1"/>
    <col min="11779" max="11779" width="7.28515625" style="6" customWidth="1"/>
    <col min="11780" max="11780" width="9.5703125" style="6" customWidth="1"/>
    <col min="11781" max="11782" width="9.28515625" style="6" customWidth="1"/>
    <col min="11783" max="11784" width="8.140625" style="6" customWidth="1"/>
    <col min="11785" max="11785" width="8.28515625" style="6" customWidth="1"/>
    <col min="11786" max="11786" width="10" style="6" customWidth="1"/>
    <col min="11787" max="11787" width="11" style="6" customWidth="1"/>
    <col min="11788" max="11788" width="2.7109375" style="6" customWidth="1"/>
    <col min="11789" max="11789" width="15.7109375" style="6" bestFit="1" customWidth="1"/>
    <col min="11790" max="11790" width="15.7109375" style="6" customWidth="1"/>
    <col min="11791" max="11791" width="13.85546875" style="6" customWidth="1"/>
    <col min="11792" max="12032" width="9.140625" style="6"/>
    <col min="12033" max="12033" width="3.7109375" style="6" bestFit="1" customWidth="1"/>
    <col min="12034" max="12034" width="21.140625" style="6" customWidth="1"/>
    <col min="12035" max="12035" width="7.28515625" style="6" customWidth="1"/>
    <col min="12036" max="12036" width="9.5703125" style="6" customWidth="1"/>
    <col min="12037" max="12038" width="9.28515625" style="6" customWidth="1"/>
    <col min="12039" max="12040" width="8.140625" style="6" customWidth="1"/>
    <col min="12041" max="12041" width="8.28515625" style="6" customWidth="1"/>
    <col min="12042" max="12042" width="10" style="6" customWidth="1"/>
    <col min="12043" max="12043" width="11" style="6" customWidth="1"/>
    <col min="12044" max="12044" width="2.7109375" style="6" customWidth="1"/>
    <col min="12045" max="12045" width="15.7109375" style="6" bestFit="1" customWidth="1"/>
    <col min="12046" max="12046" width="15.7109375" style="6" customWidth="1"/>
    <col min="12047" max="12047" width="13.85546875" style="6" customWidth="1"/>
    <col min="12048" max="12288" width="9.140625" style="6"/>
    <col min="12289" max="12289" width="3.7109375" style="6" bestFit="1" customWidth="1"/>
    <col min="12290" max="12290" width="21.140625" style="6" customWidth="1"/>
    <col min="12291" max="12291" width="7.28515625" style="6" customWidth="1"/>
    <col min="12292" max="12292" width="9.5703125" style="6" customWidth="1"/>
    <col min="12293" max="12294" width="9.28515625" style="6" customWidth="1"/>
    <col min="12295" max="12296" width="8.140625" style="6" customWidth="1"/>
    <col min="12297" max="12297" width="8.28515625" style="6" customWidth="1"/>
    <col min="12298" max="12298" width="10" style="6" customWidth="1"/>
    <col min="12299" max="12299" width="11" style="6" customWidth="1"/>
    <col min="12300" max="12300" width="2.7109375" style="6" customWidth="1"/>
    <col min="12301" max="12301" width="15.7109375" style="6" bestFit="1" customWidth="1"/>
    <col min="12302" max="12302" width="15.7109375" style="6" customWidth="1"/>
    <col min="12303" max="12303" width="13.85546875" style="6" customWidth="1"/>
    <col min="12304" max="12544" width="9.140625" style="6"/>
    <col min="12545" max="12545" width="3.7109375" style="6" bestFit="1" customWidth="1"/>
    <col min="12546" max="12546" width="21.140625" style="6" customWidth="1"/>
    <col min="12547" max="12547" width="7.28515625" style="6" customWidth="1"/>
    <col min="12548" max="12548" width="9.5703125" style="6" customWidth="1"/>
    <col min="12549" max="12550" width="9.28515625" style="6" customWidth="1"/>
    <col min="12551" max="12552" width="8.140625" style="6" customWidth="1"/>
    <col min="12553" max="12553" width="8.28515625" style="6" customWidth="1"/>
    <col min="12554" max="12554" width="10" style="6" customWidth="1"/>
    <col min="12555" max="12555" width="11" style="6" customWidth="1"/>
    <col min="12556" max="12556" width="2.7109375" style="6" customWidth="1"/>
    <col min="12557" max="12557" width="15.7109375" style="6" bestFit="1" customWidth="1"/>
    <col min="12558" max="12558" width="15.7109375" style="6" customWidth="1"/>
    <col min="12559" max="12559" width="13.85546875" style="6" customWidth="1"/>
    <col min="12560" max="12800" width="9.140625" style="6"/>
    <col min="12801" max="12801" width="3.7109375" style="6" bestFit="1" customWidth="1"/>
    <col min="12802" max="12802" width="21.140625" style="6" customWidth="1"/>
    <col min="12803" max="12803" width="7.28515625" style="6" customWidth="1"/>
    <col min="12804" max="12804" width="9.5703125" style="6" customWidth="1"/>
    <col min="12805" max="12806" width="9.28515625" style="6" customWidth="1"/>
    <col min="12807" max="12808" width="8.140625" style="6" customWidth="1"/>
    <col min="12809" max="12809" width="8.28515625" style="6" customWidth="1"/>
    <col min="12810" max="12810" width="10" style="6" customWidth="1"/>
    <col min="12811" max="12811" width="11" style="6" customWidth="1"/>
    <col min="12812" max="12812" width="2.7109375" style="6" customWidth="1"/>
    <col min="12813" max="12813" width="15.7109375" style="6" bestFit="1" customWidth="1"/>
    <col min="12814" max="12814" width="15.7109375" style="6" customWidth="1"/>
    <col min="12815" max="12815" width="13.85546875" style="6" customWidth="1"/>
    <col min="12816" max="13056" width="9.140625" style="6"/>
    <col min="13057" max="13057" width="3.7109375" style="6" bestFit="1" customWidth="1"/>
    <col min="13058" max="13058" width="21.140625" style="6" customWidth="1"/>
    <col min="13059" max="13059" width="7.28515625" style="6" customWidth="1"/>
    <col min="13060" max="13060" width="9.5703125" style="6" customWidth="1"/>
    <col min="13061" max="13062" width="9.28515625" style="6" customWidth="1"/>
    <col min="13063" max="13064" width="8.140625" style="6" customWidth="1"/>
    <col min="13065" max="13065" width="8.28515625" style="6" customWidth="1"/>
    <col min="13066" max="13066" width="10" style="6" customWidth="1"/>
    <col min="13067" max="13067" width="11" style="6" customWidth="1"/>
    <col min="13068" max="13068" width="2.7109375" style="6" customWidth="1"/>
    <col min="13069" max="13069" width="15.7109375" style="6" bestFit="1" customWidth="1"/>
    <col min="13070" max="13070" width="15.7109375" style="6" customWidth="1"/>
    <col min="13071" max="13071" width="13.85546875" style="6" customWidth="1"/>
    <col min="13072" max="13312" width="9.140625" style="6"/>
    <col min="13313" max="13313" width="3.7109375" style="6" bestFit="1" customWidth="1"/>
    <col min="13314" max="13314" width="21.140625" style="6" customWidth="1"/>
    <col min="13315" max="13315" width="7.28515625" style="6" customWidth="1"/>
    <col min="13316" max="13316" width="9.5703125" style="6" customWidth="1"/>
    <col min="13317" max="13318" width="9.28515625" style="6" customWidth="1"/>
    <col min="13319" max="13320" width="8.140625" style="6" customWidth="1"/>
    <col min="13321" max="13321" width="8.28515625" style="6" customWidth="1"/>
    <col min="13322" max="13322" width="10" style="6" customWidth="1"/>
    <col min="13323" max="13323" width="11" style="6" customWidth="1"/>
    <col min="13324" max="13324" width="2.7109375" style="6" customWidth="1"/>
    <col min="13325" max="13325" width="15.7109375" style="6" bestFit="1" customWidth="1"/>
    <col min="13326" max="13326" width="15.7109375" style="6" customWidth="1"/>
    <col min="13327" max="13327" width="13.85546875" style="6" customWidth="1"/>
    <col min="13328" max="13568" width="9.140625" style="6"/>
    <col min="13569" max="13569" width="3.7109375" style="6" bestFit="1" customWidth="1"/>
    <col min="13570" max="13570" width="21.140625" style="6" customWidth="1"/>
    <col min="13571" max="13571" width="7.28515625" style="6" customWidth="1"/>
    <col min="13572" max="13572" width="9.5703125" style="6" customWidth="1"/>
    <col min="13573" max="13574" width="9.28515625" style="6" customWidth="1"/>
    <col min="13575" max="13576" width="8.140625" style="6" customWidth="1"/>
    <col min="13577" max="13577" width="8.28515625" style="6" customWidth="1"/>
    <col min="13578" max="13578" width="10" style="6" customWidth="1"/>
    <col min="13579" max="13579" width="11" style="6" customWidth="1"/>
    <col min="13580" max="13580" width="2.7109375" style="6" customWidth="1"/>
    <col min="13581" max="13581" width="15.7109375" style="6" bestFit="1" customWidth="1"/>
    <col min="13582" max="13582" width="15.7109375" style="6" customWidth="1"/>
    <col min="13583" max="13583" width="13.85546875" style="6" customWidth="1"/>
    <col min="13584" max="13824" width="9.140625" style="6"/>
    <col min="13825" max="13825" width="3.7109375" style="6" bestFit="1" customWidth="1"/>
    <col min="13826" max="13826" width="21.140625" style="6" customWidth="1"/>
    <col min="13827" max="13827" width="7.28515625" style="6" customWidth="1"/>
    <col min="13828" max="13828" width="9.5703125" style="6" customWidth="1"/>
    <col min="13829" max="13830" width="9.28515625" style="6" customWidth="1"/>
    <col min="13831" max="13832" width="8.140625" style="6" customWidth="1"/>
    <col min="13833" max="13833" width="8.28515625" style="6" customWidth="1"/>
    <col min="13834" max="13834" width="10" style="6" customWidth="1"/>
    <col min="13835" max="13835" width="11" style="6" customWidth="1"/>
    <col min="13836" max="13836" width="2.7109375" style="6" customWidth="1"/>
    <col min="13837" max="13837" width="15.7109375" style="6" bestFit="1" customWidth="1"/>
    <col min="13838" max="13838" width="15.7109375" style="6" customWidth="1"/>
    <col min="13839" max="13839" width="13.85546875" style="6" customWidth="1"/>
    <col min="13840" max="14080" width="9.140625" style="6"/>
    <col min="14081" max="14081" width="3.7109375" style="6" bestFit="1" customWidth="1"/>
    <col min="14082" max="14082" width="21.140625" style="6" customWidth="1"/>
    <col min="14083" max="14083" width="7.28515625" style="6" customWidth="1"/>
    <col min="14084" max="14084" width="9.5703125" style="6" customWidth="1"/>
    <col min="14085" max="14086" width="9.28515625" style="6" customWidth="1"/>
    <col min="14087" max="14088" width="8.140625" style="6" customWidth="1"/>
    <col min="14089" max="14089" width="8.28515625" style="6" customWidth="1"/>
    <col min="14090" max="14090" width="10" style="6" customWidth="1"/>
    <col min="14091" max="14091" width="11" style="6" customWidth="1"/>
    <col min="14092" max="14092" width="2.7109375" style="6" customWidth="1"/>
    <col min="14093" max="14093" width="15.7109375" style="6" bestFit="1" customWidth="1"/>
    <col min="14094" max="14094" width="15.7109375" style="6" customWidth="1"/>
    <col min="14095" max="14095" width="13.85546875" style="6" customWidth="1"/>
    <col min="14096" max="14336" width="9.140625" style="6"/>
    <col min="14337" max="14337" width="3.7109375" style="6" bestFit="1" customWidth="1"/>
    <col min="14338" max="14338" width="21.140625" style="6" customWidth="1"/>
    <col min="14339" max="14339" width="7.28515625" style="6" customWidth="1"/>
    <col min="14340" max="14340" width="9.5703125" style="6" customWidth="1"/>
    <col min="14341" max="14342" width="9.28515625" style="6" customWidth="1"/>
    <col min="14343" max="14344" width="8.140625" style="6" customWidth="1"/>
    <col min="14345" max="14345" width="8.28515625" style="6" customWidth="1"/>
    <col min="14346" max="14346" width="10" style="6" customWidth="1"/>
    <col min="14347" max="14347" width="11" style="6" customWidth="1"/>
    <col min="14348" max="14348" width="2.7109375" style="6" customWidth="1"/>
    <col min="14349" max="14349" width="15.7109375" style="6" bestFit="1" customWidth="1"/>
    <col min="14350" max="14350" width="15.7109375" style="6" customWidth="1"/>
    <col min="14351" max="14351" width="13.85546875" style="6" customWidth="1"/>
    <col min="14352" max="14592" width="9.140625" style="6"/>
    <col min="14593" max="14593" width="3.7109375" style="6" bestFit="1" customWidth="1"/>
    <col min="14594" max="14594" width="21.140625" style="6" customWidth="1"/>
    <col min="14595" max="14595" width="7.28515625" style="6" customWidth="1"/>
    <col min="14596" max="14596" width="9.5703125" style="6" customWidth="1"/>
    <col min="14597" max="14598" width="9.28515625" style="6" customWidth="1"/>
    <col min="14599" max="14600" width="8.140625" style="6" customWidth="1"/>
    <col min="14601" max="14601" width="8.28515625" style="6" customWidth="1"/>
    <col min="14602" max="14602" width="10" style="6" customWidth="1"/>
    <col min="14603" max="14603" width="11" style="6" customWidth="1"/>
    <col min="14604" max="14604" width="2.7109375" style="6" customWidth="1"/>
    <col min="14605" max="14605" width="15.7109375" style="6" bestFit="1" customWidth="1"/>
    <col min="14606" max="14606" width="15.7109375" style="6" customWidth="1"/>
    <col min="14607" max="14607" width="13.85546875" style="6" customWidth="1"/>
    <col min="14608" max="14848" width="9.140625" style="6"/>
    <col min="14849" max="14849" width="3.7109375" style="6" bestFit="1" customWidth="1"/>
    <col min="14850" max="14850" width="21.140625" style="6" customWidth="1"/>
    <col min="14851" max="14851" width="7.28515625" style="6" customWidth="1"/>
    <col min="14852" max="14852" width="9.5703125" style="6" customWidth="1"/>
    <col min="14853" max="14854" width="9.28515625" style="6" customWidth="1"/>
    <col min="14855" max="14856" width="8.140625" style="6" customWidth="1"/>
    <col min="14857" max="14857" width="8.28515625" style="6" customWidth="1"/>
    <col min="14858" max="14858" width="10" style="6" customWidth="1"/>
    <col min="14859" max="14859" width="11" style="6" customWidth="1"/>
    <col min="14860" max="14860" width="2.7109375" style="6" customWidth="1"/>
    <col min="14861" max="14861" width="15.7109375" style="6" bestFit="1" customWidth="1"/>
    <col min="14862" max="14862" width="15.7109375" style="6" customWidth="1"/>
    <col min="14863" max="14863" width="13.85546875" style="6" customWidth="1"/>
    <col min="14864" max="15104" width="9.140625" style="6"/>
    <col min="15105" max="15105" width="3.7109375" style="6" bestFit="1" customWidth="1"/>
    <col min="15106" max="15106" width="21.140625" style="6" customWidth="1"/>
    <col min="15107" max="15107" width="7.28515625" style="6" customWidth="1"/>
    <col min="15108" max="15108" width="9.5703125" style="6" customWidth="1"/>
    <col min="15109" max="15110" width="9.28515625" style="6" customWidth="1"/>
    <col min="15111" max="15112" width="8.140625" style="6" customWidth="1"/>
    <col min="15113" max="15113" width="8.28515625" style="6" customWidth="1"/>
    <col min="15114" max="15114" width="10" style="6" customWidth="1"/>
    <col min="15115" max="15115" width="11" style="6" customWidth="1"/>
    <col min="15116" max="15116" width="2.7109375" style="6" customWidth="1"/>
    <col min="15117" max="15117" width="15.7109375" style="6" bestFit="1" customWidth="1"/>
    <col min="15118" max="15118" width="15.7109375" style="6" customWidth="1"/>
    <col min="15119" max="15119" width="13.85546875" style="6" customWidth="1"/>
    <col min="15120" max="15360" width="9.140625" style="6"/>
    <col min="15361" max="15361" width="3.7109375" style="6" bestFit="1" customWidth="1"/>
    <col min="15362" max="15362" width="21.140625" style="6" customWidth="1"/>
    <col min="15363" max="15363" width="7.28515625" style="6" customWidth="1"/>
    <col min="15364" max="15364" width="9.5703125" style="6" customWidth="1"/>
    <col min="15365" max="15366" width="9.28515625" style="6" customWidth="1"/>
    <col min="15367" max="15368" width="8.140625" style="6" customWidth="1"/>
    <col min="15369" max="15369" width="8.28515625" style="6" customWidth="1"/>
    <col min="15370" max="15370" width="10" style="6" customWidth="1"/>
    <col min="15371" max="15371" width="11" style="6" customWidth="1"/>
    <col min="15372" max="15372" width="2.7109375" style="6" customWidth="1"/>
    <col min="15373" max="15373" width="15.7109375" style="6" bestFit="1" customWidth="1"/>
    <col min="15374" max="15374" width="15.7109375" style="6" customWidth="1"/>
    <col min="15375" max="15375" width="13.85546875" style="6" customWidth="1"/>
    <col min="15376" max="15616" width="9.140625" style="6"/>
    <col min="15617" max="15617" width="3.7109375" style="6" bestFit="1" customWidth="1"/>
    <col min="15618" max="15618" width="21.140625" style="6" customWidth="1"/>
    <col min="15619" max="15619" width="7.28515625" style="6" customWidth="1"/>
    <col min="15620" max="15620" width="9.5703125" style="6" customWidth="1"/>
    <col min="15621" max="15622" width="9.28515625" style="6" customWidth="1"/>
    <col min="15623" max="15624" width="8.140625" style="6" customWidth="1"/>
    <col min="15625" max="15625" width="8.28515625" style="6" customWidth="1"/>
    <col min="15626" max="15626" width="10" style="6" customWidth="1"/>
    <col min="15627" max="15627" width="11" style="6" customWidth="1"/>
    <col min="15628" max="15628" width="2.7109375" style="6" customWidth="1"/>
    <col min="15629" max="15629" width="15.7109375" style="6" bestFit="1" customWidth="1"/>
    <col min="15630" max="15630" width="15.7109375" style="6" customWidth="1"/>
    <col min="15631" max="15631" width="13.85546875" style="6" customWidth="1"/>
    <col min="15632" max="15872" width="9.140625" style="6"/>
    <col min="15873" max="15873" width="3.7109375" style="6" bestFit="1" customWidth="1"/>
    <col min="15874" max="15874" width="21.140625" style="6" customWidth="1"/>
    <col min="15875" max="15875" width="7.28515625" style="6" customWidth="1"/>
    <col min="15876" max="15876" width="9.5703125" style="6" customWidth="1"/>
    <col min="15877" max="15878" width="9.28515625" style="6" customWidth="1"/>
    <col min="15879" max="15880" width="8.140625" style="6" customWidth="1"/>
    <col min="15881" max="15881" width="8.28515625" style="6" customWidth="1"/>
    <col min="15882" max="15882" width="10" style="6" customWidth="1"/>
    <col min="15883" max="15883" width="11" style="6" customWidth="1"/>
    <col min="15884" max="15884" width="2.7109375" style="6" customWidth="1"/>
    <col min="15885" max="15885" width="15.7109375" style="6" bestFit="1" customWidth="1"/>
    <col min="15886" max="15886" width="15.7109375" style="6" customWidth="1"/>
    <col min="15887" max="15887" width="13.85546875" style="6" customWidth="1"/>
    <col min="15888" max="16128" width="9.140625" style="6"/>
    <col min="16129" max="16129" width="3.7109375" style="6" bestFit="1" customWidth="1"/>
    <col min="16130" max="16130" width="21.140625" style="6" customWidth="1"/>
    <col min="16131" max="16131" width="7.28515625" style="6" customWidth="1"/>
    <col min="16132" max="16132" width="9.5703125" style="6" customWidth="1"/>
    <col min="16133" max="16134" width="9.28515625" style="6" customWidth="1"/>
    <col min="16135" max="16136" width="8.140625" style="6" customWidth="1"/>
    <col min="16137" max="16137" width="8.28515625" style="6" customWidth="1"/>
    <col min="16138" max="16138" width="10" style="6" customWidth="1"/>
    <col min="16139" max="16139" width="11" style="6" customWidth="1"/>
    <col min="16140" max="16140" width="2.7109375" style="6" customWidth="1"/>
    <col min="16141" max="16141" width="15.7109375" style="6" bestFit="1" customWidth="1"/>
    <col min="16142" max="16142" width="15.7109375" style="6" customWidth="1"/>
    <col min="16143" max="16143" width="13.85546875" style="6" customWidth="1"/>
    <col min="16144" max="16384" width="9.140625" style="6"/>
  </cols>
  <sheetData>
    <row r="2" spans="1:23" x14ac:dyDescent="0.2">
      <c r="A2" s="4"/>
      <c r="B2" s="4"/>
      <c r="C2" s="4"/>
      <c r="D2" s="4"/>
    </row>
    <row r="5" spans="1:23" x14ac:dyDescent="0.2">
      <c r="A5" s="177" t="s">
        <v>0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8"/>
    </row>
    <row r="9" spans="1:23" s="10" customFormat="1" ht="24.75" customHeight="1" x14ac:dyDescent="0.25">
      <c r="A9" s="191" t="s">
        <v>279</v>
      </c>
      <c r="B9" s="191"/>
      <c r="C9" s="191"/>
      <c r="D9" s="191"/>
      <c r="E9" s="191"/>
      <c r="F9" s="191"/>
      <c r="G9" s="191"/>
      <c r="H9" s="191"/>
      <c r="I9" s="191"/>
      <c r="J9" s="191"/>
      <c r="K9" s="191"/>
      <c r="L9" s="9"/>
      <c r="M9" s="174">
        <v>2020</v>
      </c>
      <c r="N9" s="175"/>
      <c r="O9" s="176"/>
    </row>
    <row r="10" spans="1:23" s="10" customFormat="1" ht="12.75" customHeight="1" x14ac:dyDescent="0.25">
      <c r="A10" s="181" t="s">
        <v>1</v>
      </c>
      <c r="B10" s="181" t="s">
        <v>2</v>
      </c>
      <c r="C10" s="181" t="s">
        <v>3</v>
      </c>
      <c r="D10" s="181" t="s">
        <v>4</v>
      </c>
      <c r="E10" s="182" t="s">
        <v>5</v>
      </c>
      <c r="F10" s="183"/>
      <c r="G10" s="188" t="s">
        <v>6</v>
      </c>
      <c r="H10" s="188"/>
      <c r="I10" s="188"/>
      <c r="J10" s="55" t="s">
        <v>7</v>
      </c>
      <c r="K10" s="12" t="s">
        <v>8</v>
      </c>
      <c r="L10" s="13"/>
      <c r="M10" s="123"/>
      <c r="N10" s="123"/>
      <c r="O10" s="119"/>
      <c r="Q10" s="80"/>
      <c r="R10" s="80"/>
      <c r="S10" s="80"/>
      <c r="T10" s="80"/>
      <c r="U10" s="80"/>
      <c r="V10" s="80"/>
      <c r="W10" s="80"/>
    </row>
    <row r="11" spans="1:23" s="10" customFormat="1" x14ac:dyDescent="0.25">
      <c r="A11" s="181"/>
      <c r="B11" s="181"/>
      <c r="C11" s="181"/>
      <c r="D11" s="181"/>
      <c r="E11" s="184"/>
      <c r="F11" s="185"/>
      <c r="G11" s="189">
        <v>1</v>
      </c>
      <c r="H11" s="189">
        <v>2</v>
      </c>
      <c r="I11" s="192">
        <v>3</v>
      </c>
      <c r="J11" s="11" t="s">
        <v>9</v>
      </c>
      <c r="K11" s="14" t="s">
        <v>10</v>
      </c>
      <c r="L11" s="13"/>
      <c r="M11" s="124"/>
      <c r="N11" s="124"/>
      <c r="O11" s="121"/>
      <c r="Q11" s="82"/>
      <c r="R11" s="82"/>
      <c r="S11" s="82"/>
      <c r="T11" s="82"/>
      <c r="U11" s="82"/>
      <c r="V11" s="82"/>
      <c r="W11" s="83"/>
    </row>
    <row r="12" spans="1:23" s="10" customFormat="1" x14ac:dyDescent="0.25">
      <c r="A12" s="181"/>
      <c r="B12" s="181"/>
      <c r="C12" s="181"/>
      <c r="D12" s="181"/>
      <c r="E12" s="186"/>
      <c r="F12" s="187"/>
      <c r="G12" s="189"/>
      <c r="H12" s="189"/>
      <c r="I12" s="192"/>
      <c r="J12" s="17" t="s">
        <v>10</v>
      </c>
      <c r="K12" s="18" t="s">
        <v>17</v>
      </c>
      <c r="L12" s="19"/>
      <c r="M12" s="125"/>
      <c r="N12" s="125"/>
      <c r="O12" s="151"/>
      <c r="Q12" s="82"/>
      <c r="R12" s="85"/>
      <c r="S12" s="85"/>
      <c r="T12" s="85"/>
      <c r="U12" s="85"/>
      <c r="V12" s="85"/>
      <c r="W12" s="83"/>
    </row>
    <row r="13" spans="1:23" x14ac:dyDescent="0.2">
      <c r="M13" s="86"/>
      <c r="N13" s="86"/>
      <c r="O13" s="86"/>
      <c r="Q13" s="3"/>
      <c r="R13" s="3"/>
      <c r="S13" s="3"/>
      <c r="T13" s="3"/>
      <c r="U13" s="3"/>
      <c r="V13" s="3"/>
      <c r="W13" s="3"/>
    </row>
    <row r="14" spans="1:23" ht="14.1" customHeight="1" x14ac:dyDescent="0.25">
      <c r="A14" s="23">
        <f t="shared" ref="A14:A23" si="0">A13+1</f>
        <v>1</v>
      </c>
      <c r="B14" s="43"/>
      <c r="C14" s="35"/>
      <c r="D14" s="40"/>
      <c r="E14" s="27">
        <f>MAX(M14:O14)</f>
        <v>0</v>
      </c>
      <c r="F14" s="27" t="e">
        <f>VLOOKUP(E14,Tab!$O$2:$P$255,2,TRUE)</f>
        <v>#N/A</v>
      </c>
      <c r="G14" s="28">
        <f t="shared" ref="G14:G23" si="1">LARGE(M14:O14,1)</f>
        <v>0</v>
      </c>
      <c r="H14" s="28">
        <f t="shared" ref="H14:H23" si="2">LARGE(M14:O14,2)</f>
        <v>0</v>
      </c>
      <c r="I14" s="28">
        <f t="shared" ref="I14:I23" si="3">LARGE(M14:O14,3)</f>
        <v>0</v>
      </c>
      <c r="J14" s="29">
        <f t="shared" ref="J14:J23" si="4">SUM(G14:I14)</f>
        <v>0</v>
      </c>
      <c r="K14" s="30">
        <f t="shared" ref="K14:K23" si="5">J14/3</f>
        <v>0</v>
      </c>
      <c r="L14" s="31"/>
      <c r="M14" s="33">
        <v>0</v>
      </c>
      <c r="N14" s="33">
        <v>0</v>
      </c>
      <c r="O14" s="33">
        <v>0</v>
      </c>
      <c r="Q14" s="88"/>
      <c r="R14" s="88"/>
      <c r="S14" s="88"/>
      <c r="T14" s="88"/>
      <c r="U14" s="88"/>
      <c r="V14" s="88"/>
      <c r="W14" s="88"/>
    </row>
    <row r="15" spans="1:23" ht="14.1" customHeight="1" x14ac:dyDescent="0.25">
      <c r="A15" s="23">
        <f t="shared" si="0"/>
        <v>2</v>
      </c>
      <c r="B15" s="43"/>
      <c r="C15" s="35"/>
      <c r="D15" s="36"/>
      <c r="E15" s="27">
        <f t="shared" ref="E15:E23" si="6">MAX(M15:O15)</f>
        <v>0</v>
      </c>
      <c r="F15" s="27" t="e">
        <f>VLOOKUP(E15,Tab!$O$2:$P$255,2,TRUE)</f>
        <v>#N/A</v>
      </c>
      <c r="G15" s="28">
        <f t="shared" si="1"/>
        <v>0</v>
      </c>
      <c r="H15" s="28">
        <f t="shared" si="2"/>
        <v>0</v>
      </c>
      <c r="I15" s="28">
        <f t="shared" si="3"/>
        <v>0</v>
      </c>
      <c r="J15" s="29">
        <f t="shared" si="4"/>
        <v>0</v>
      </c>
      <c r="K15" s="30">
        <f t="shared" si="5"/>
        <v>0</v>
      </c>
      <c r="L15" s="31"/>
      <c r="M15" s="33">
        <v>0</v>
      </c>
      <c r="N15" s="33">
        <v>0</v>
      </c>
      <c r="O15" s="33">
        <v>0</v>
      </c>
      <c r="Q15" s="88"/>
      <c r="R15" s="88"/>
      <c r="S15" s="88"/>
      <c r="T15" s="88"/>
      <c r="U15" s="88"/>
      <c r="V15" s="88"/>
      <c r="W15" s="88"/>
    </row>
    <row r="16" spans="1:23" ht="14.1" customHeight="1" x14ac:dyDescent="0.25">
      <c r="A16" s="23">
        <f t="shared" si="0"/>
        <v>3</v>
      </c>
      <c r="B16" s="34"/>
      <c r="C16" s="35"/>
      <c r="D16" s="34"/>
      <c r="E16" s="27">
        <f t="shared" si="6"/>
        <v>0</v>
      </c>
      <c r="F16" s="27" t="e">
        <f>VLOOKUP(E16,Tab!$O$2:$P$255,2,TRUE)</f>
        <v>#N/A</v>
      </c>
      <c r="G16" s="28">
        <f t="shared" si="1"/>
        <v>0</v>
      </c>
      <c r="H16" s="28">
        <f t="shared" si="2"/>
        <v>0</v>
      </c>
      <c r="I16" s="28">
        <f t="shared" si="3"/>
        <v>0</v>
      </c>
      <c r="J16" s="29">
        <f t="shared" si="4"/>
        <v>0</v>
      </c>
      <c r="K16" s="30">
        <f t="shared" si="5"/>
        <v>0</v>
      </c>
      <c r="L16" s="31"/>
      <c r="M16" s="33">
        <v>0</v>
      </c>
      <c r="N16" s="33">
        <v>0</v>
      </c>
      <c r="O16" s="33">
        <v>0</v>
      </c>
      <c r="Q16" s="88"/>
      <c r="R16" s="88"/>
      <c r="S16" s="88"/>
      <c r="T16" s="88"/>
      <c r="U16" s="88"/>
      <c r="V16" s="88"/>
      <c r="W16" s="88"/>
    </row>
    <row r="17" spans="1:23" ht="14.1" customHeight="1" x14ac:dyDescent="0.25">
      <c r="A17" s="23">
        <f t="shared" si="0"/>
        <v>4</v>
      </c>
      <c r="B17" s="92"/>
      <c r="C17" s="93"/>
      <c r="D17" s="92"/>
      <c r="E17" s="27">
        <f t="shared" si="6"/>
        <v>0</v>
      </c>
      <c r="F17" s="27" t="e">
        <f>VLOOKUP(E17,Tab!$O$2:$P$255,2,TRUE)</f>
        <v>#N/A</v>
      </c>
      <c r="G17" s="28">
        <f t="shared" si="1"/>
        <v>0</v>
      </c>
      <c r="H17" s="28">
        <f t="shared" si="2"/>
        <v>0</v>
      </c>
      <c r="I17" s="28">
        <f t="shared" si="3"/>
        <v>0</v>
      </c>
      <c r="J17" s="29">
        <f t="shared" si="4"/>
        <v>0</v>
      </c>
      <c r="K17" s="30">
        <f t="shared" si="5"/>
        <v>0</v>
      </c>
      <c r="L17" s="31"/>
      <c r="M17" s="33">
        <v>0</v>
      </c>
      <c r="N17" s="33">
        <v>0</v>
      </c>
      <c r="O17" s="33">
        <v>0</v>
      </c>
      <c r="Q17" s="88"/>
      <c r="R17" s="88"/>
      <c r="S17" s="88"/>
      <c r="T17" s="88"/>
      <c r="U17" s="88"/>
      <c r="V17" s="88"/>
      <c r="W17" s="88"/>
    </row>
    <row r="18" spans="1:23" ht="14.1" customHeight="1" x14ac:dyDescent="0.25">
      <c r="A18" s="23">
        <f t="shared" si="0"/>
        <v>5</v>
      </c>
      <c r="B18" s="90"/>
      <c r="C18" s="91"/>
      <c r="D18" s="90"/>
      <c r="E18" s="27">
        <f t="shared" si="6"/>
        <v>0</v>
      </c>
      <c r="F18" s="27" t="e">
        <f>VLOOKUP(E18,Tab!$O$2:$P$255,2,TRUE)</f>
        <v>#N/A</v>
      </c>
      <c r="G18" s="28">
        <f t="shared" si="1"/>
        <v>0</v>
      </c>
      <c r="H18" s="28">
        <f t="shared" si="2"/>
        <v>0</v>
      </c>
      <c r="I18" s="28">
        <f t="shared" si="3"/>
        <v>0</v>
      </c>
      <c r="J18" s="29">
        <f t="shared" si="4"/>
        <v>0</v>
      </c>
      <c r="K18" s="30">
        <f t="shared" si="5"/>
        <v>0</v>
      </c>
      <c r="L18" s="31"/>
      <c r="M18" s="33">
        <v>0</v>
      </c>
      <c r="N18" s="33">
        <v>0</v>
      </c>
      <c r="O18" s="33">
        <v>0</v>
      </c>
      <c r="Q18" s="88"/>
      <c r="R18" s="88"/>
      <c r="S18" s="88"/>
      <c r="T18" s="88"/>
      <c r="U18" s="88"/>
      <c r="V18" s="88"/>
      <c r="W18" s="88"/>
    </row>
    <row r="19" spans="1:23" ht="14.1" customHeight="1" x14ac:dyDescent="0.25">
      <c r="A19" s="23">
        <f t="shared" si="0"/>
        <v>6</v>
      </c>
      <c r="B19" s="90"/>
      <c r="C19" s="91"/>
      <c r="D19" s="90"/>
      <c r="E19" s="27">
        <f t="shared" si="6"/>
        <v>0</v>
      </c>
      <c r="F19" s="27" t="e">
        <f>VLOOKUP(E19,Tab!$O$2:$P$255,2,TRUE)</f>
        <v>#N/A</v>
      </c>
      <c r="G19" s="28">
        <f t="shared" si="1"/>
        <v>0</v>
      </c>
      <c r="H19" s="28">
        <f t="shared" si="2"/>
        <v>0</v>
      </c>
      <c r="I19" s="28">
        <f t="shared" si="3"/>
        <v>0</v>
      </c>
      <c r="J19" s="29">
        <f t="shared" si="4"/>
        <v>0</v>
      </c>
      <c r="K19" s="30">
        <f t="shared" si="5"/>
        <v>0</v>
      </c>
      <c r="L19" s="31"/>
      <c r="M19" s="33">
        <v>0</v>
      </c>
      <c r="N19" s="33">
        <v>0</v>
      </c>
      <c r="O19" s="33">
        <v>0</v>
      </c>
      <c r="Q19" s="88"/>
      <c r="R19" s="88"/>
      <c r="S19" s="88"/>
      <c r="T19" s="88"/>
      <c r="U19" s="88"/>
      <c r="V19" s="88"/>
      <c r="W19" s="88"/>
    </row>
    <row r="20" spans="1:23" ht="14.1" customHeight="1" x14ac:dyDescent="0.25">
      <c r="A20" s="23">
        <f t="shared" si="0"/>
        <v>7</v>
      </c>
      <c r="B20" s="92"/>
      <c r="C20" s="93"/>
      <c r="D20" s="92"/>
      <c r="E20" s="27">
        <f t="shared" si="6"/>
        <v>0</v>
      </c>
      <c r="F20" s="27" t="e">
        <f>VLOOKUP(E20,Tab!$O$2:$P$255,2,TRUE)</f>
        <v>#N/A</v>
      </c>
      <c r="G20" s="28">
        <f t="shared" si="1"/>
        <v>0</v>
      </c>
      <c r="H20" s="28">
        <f t="shared" si="2"/>
        <v>0</v>
      </c>
      <c r="I20" s="28">
        <f t="shared" si="3"/>
        <v>0</v>
      </c>
      <c r="J20" s="29">
        <f t="shared" si="4"/>
        <v>0</v>
      </c>
      <c r="K20" s="30">
        <f t="shared" si="5"/>
        <v>0</v>
      </c>
      <c r="L20" s="31"/>
      <c r="M20" s="33">
        <v>0</v>
      </c>
      <c r="N20" s="33">
        <v>0</v>
      </c>
      <c r="O20" s="33">
        <v>0</v>
      </c>
      <c r="Q20" s="88"/>
      <c r="R20" s="88"/>
      <c r="S20" s="88"/>
      <c r="T20" s="88"/>
      <c r="U20" s="88"/>
      <c r="V20" s="88"/>
      <c r="W20" s="88"/>
    </row>
    <row r="21" spans="1:23" ht="14.1" customHeight="1" x14ac:dyDescent="0.25">
      <c r="A21" s="23">
        <f t="shared" si="0"/>
        <v>8</v>
      </c>
      <c r="B21" s="92"/>
      <c r="C21" s="93"/>
      <c r="D21" s="92"/>
      <c r="E21" s="27">
        <f t="shared" si="6"/>
        <v>0</v>
      </c>
      <c r="F21" s="27" t="e">
        <f>VLOOKUP(E21,Tab!$O$2:$P$255,2,TRUE)</f>
        <v>#N/A</v>
      </c>
      <c r="G21" s="28">
        <f t="shared" si="1"/>
        <v>0</v>
      </c>
      <c r="H21" s="28">
        <f t="shared" si="2"/>
        <v>0</v>
      </c>
      <c r="I21" s="28">
        <f t="shared" si="3"/>
        <v>0</v>
      </c>
      <c r="J21" s="29">
        <f t="shared" si="4"/>
        <v>0</v>
      </c>
      <c r="K21" s="30">
        <f t="shared" si="5"/>
        <v>0</v>
      </c>
      <c r="L21" s="31"/>
      <c r="M21" s="33">
        <v>0</v>
      </c>
      <c r="N21" s="33">
        <v>0</v>
      </c>
      <c r="O21" s="33">
        <v>0</v>
      </c>
      <c r="Q21" s="88"/>
      <c r="R21" s="88"/>
      <c r="S21" s="88"/>
      <c r="T21" s="88"/>
      <c r="U21" s="88"/>
      <c r="V21" s="88"/>
      <c r="W21" s="88"/>
    </row>
    <row r="22" spans="1:23" ht="14.1" customHeight="1" x14ac:dyDescent="0.25">
      <c r="A22" s="23">
        <f t="shared" si="0"/>
        <v>9</v>
      </c>
      <c r="B22" s="90"/>
      <c r="C22" s="91"/>
      <c r="D22" s="90"/>
      <c r="E22" s="27">
        <f t="shared" si="6"/>
        <v>0</v>
      </c>
      <c r="F22" s="27" t="e">
        <f>VLOOKUP(E22,Tab!$O$2:$P$255,2,TRUE)</f>
        <v>#N/A</v>
      </c>
      <c r="G22" s="28">
        <f t="shared" si="1"/>
        <v>0</v>
      </c>
      <c r="H22" s="28">
        <f t="shared" si="2"/>
        <v>0</v>
      </c>
      <c r="I22" s="28">
        <f t="shared" si="3"/>
        <v>0</v>
      </c>
      <c r="J22" s="29">
        <f t="shared" si="4"/>
        <v>0</v>
      </c>
      <c r="K22" s="30">
        <f t="shared" si="5"/>
        <v>0</v>
      </c>
      <c r="L22" s="31"/>
      <c r="M22" s="33">
        <v>0</v>
      </c>
      <c r="N22" s="33">
        <v>0</v>
      </c>
      <c r="O22" s="33">
        <v>0</v>
      </c>
      <c r="Q22" s="88"/>
      <c r="R22" s="88"/>
      <c r="S22" s="88"/>
      <c r="T22" s="88"/>
      <c r="U22" s="88"/>
      <c r="V22" s="88"/>
      <c r="W22" s="88"/>
    </row>
    <row r="23" spans="1:23" ht="14.1" customHeight="1" x14ac:dyDescent="0.25">
      <c r="A23" s="23">
        <f t="shared" si="0"/>
        <v>10</v>
      </c>
      <c r="B23" s="90"/>
      <c r="C23" s="91"/>
      <c r="D23" s="90"/>
      <c r="E23" s="27">
        <f t="shared" si="6"/>
        <v>0</v>
      </c>
      <c r="F23" s="27" t="e">
        <f>VLOOKUP(E23,Tab!$O$2:$P$255,2,TRUE)</f>
        <v>#N/A</v>
      </c>
      <c r="G23" s="28">
        <f t="shared" si="1"/>
        <v>0</v>
      </c>
      <c r="H23" s="28">
        <f t="shared" si="2"/>
        <v>0</v>
      </c>
      <c r="I23" s="28">
        <f t="shared" si="3"/>
        <v>0</v>
      </c>
      <c r="J23" s="29">
        <f t="shared" si="4"/>
        <v>0</v>
      </c>
      <c r="K23" s="30">
        <f t="shared" si="5"/>
        <v>0</v>
      </c>
      <c r="L23" s="31"/>
      <c r="M23" s="33">
        <v>0</v>
      </c>
      <c r="N23" s="33">
        <v>0</v>
      </c>
      <c r="O23" s="33">
        <v>0</v>
      </c>
      <c r="Q23" s="88"/>
      <c r="R23" s="88"/>
      <c r="S23" s="88"/>
      <c r="T23" s="88"/>
      <c r="U23" s="88"/>
      <c r="V23" s="88"/>
      <c r="W23" s="88"/>
    </row>
  </sheetData>
  <sortState ref="B14:P23">
    <sortCondition descending="1" ref="J14:J23"/>
    <sortCondition descending="1" ref="E14:E23"/>
  </sortState>
  <mergeCells count="12">
    <mergeCell ref="M9:O9"/>
    <mergeCell ref="H11:H12"/>
    <mergeCell ref="I11:I12"/>
    <mergeCell ref="A5:K5"/>
    <mergeCell ref="A9:K9"/>
    <mergeCell ref="A10:A12"/>
    <mergeCell ref="B10:B12"/>
    <mergeCell ref="C10:C12"/>
    <mergeCell ref="D10:D12"/>
    <mergeCell ref="E10:F12"/>
    <mergeCell ref="G10:I10"/>
    <mergeCell ref="G11:G12"/>
  </mergeCells>
  <conditionalFormatting sqref="E14:E23">
    <cfRule type="cellIs" dxfId="18" priority="6" stopIfTrue="1" operator="between">
      <formula>563</formula>
      <formula>600</formula>
    </cfRule>
  </conditionalFormatting>
  <conditionalFormatting sqref="F14:F23">
    <cfRule type="cellIs" dxfId="17" priority="7" stopIfTrue="1" operator="equal">
      <formula>"A"</formula>
    </cfRule>
    <cfRule type="cellIs" dxfId="16" priority="8" stopIfTrue="1" operator="equal">
      <formula>"B"</formula>
    </cfRule>
    <cfRule type="cellIs" dxfId="15" priority="9" stopIfTrue="1" operator="equal">
      <formula>"C"</formula>
    </cfRule>
  </conditionalFormatting>
  <conditionalFormatting sqref="E14:E23">
    <cfRule type="cellIs" dxfId="14" priority="5" stopIfTrue="1" operator="between">
      <formula>563</formula>
      <formula>600</formula>
    </cfRule>
  </conditionalFormatting>
  <conditionalFormatting sqref="E14:E23">
    <cfRule type="cellIs" dxfId="13" priority="4" stopIfTrue="1" operator="between">
      <formula>563</formula>
      <formula>600</formula>
    </cfRule>
  </conditionalFormatting>
  <conditionalFormatting sqref="E14:E23">
    <cfRule type="cellIs" dxfId="12" priority="3" stopIfTrue="1" operator="between">
      <formula>563</formula>
      <formula>600</formula>
    </cfRule>
  </conditionalFormatting>
  <conditionalFormatting sqref="E14:E23">
    <cfRule type="cellIs" dxfId="11" priority="2" stopIfTrue="1" operator="between">
      <formula>563</formula>
      <formula>600</formula>
    </cfRule>
  </conditionalFormatting>
  <conditionalFormatting sqref="E14:E23">
    <cfRule type="cellIs" dxfId="10" priority="1" stopIfTrue="1" operator="between">
      <formula>563</formula>
      <formula>600</formula>
    </cfRule>
  </conditionalFormatting>
  <pageMargins left="0.74791666666666667" right="0.74791666666666667" top="0.3" bottom="0.19027777777777777" header="0.51180555555555551" footer="0.51180555555555551"/>
  <pageSetup paperSize="9" scale="94" firstPageNumber="0" orientation="landscape" horizontalDpi="300" verticalDpi="300" r:id="rId1"/>
  <headerFooter alignWithMargins="0"/>
  <colBreaks count="1" manualBreakCount="1">
    <brk id="12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23"/>
  <sheetViews>
    <sheetView showGridLines="0" zoomScaleSheetLayoutView="100" workbookViewId="0">
      <selection activeCell="A9" sqref="A9:K9"/>
    </sheetView>
  </sheetViews>
  <sheetFormatPr defaultRowHeight="15" x14ac:dyDescent="0.25"/>
  <cols>
    <col min="1" max="1" width="3.7109375" style="3" bestFit="1" customWidth="1"/>
    <col min="2" max="2" width="22.7109375" style="2" customWidth="1"/>
    <col min="3" max="3" width="7.28515625" style="2" customWidth="1"/>
    <col min="4" max="4" width="9.5703125" style="2" customWidth="1"/>
    <col min="5" max="6" width="9.28515625" style="4" customWidth="1"/>
    <col min="7" max="8" width="8.140625" style="4" customWidth="1"/>
    <col min="9" max="9" width="8.28515625" style="4" customWidth="1"/>
    <col min="10" max="10" width="10" style="4" customWidth="1"/>
    <col min="11" max="11" width="11" style="4" customWidth="1"/>
    <col min="12" max="12" width="2.7109375" style="5" customWidth="1"/>
    <col min="13" max="17" width="17.28515625" style="3" customWidth="1"/>
    <col min="18" max="255" width="9.140625" style="4"/>
    <col min="256" max="256" width="3.7109375" style="4" bestFit="1" customWidth="1"/>
    <col min="257" max="257" width="22.7109375" style="4" customWidth="1"/>
    <col min="258" max="258" width="7.28515625" style="4" customWidth="1"/>
    <col min="259" max="259" width="9.5703125" style="4" customWidth="1"/>
    <col min="260" max="261" width="9.28515625" style="4" customWidth="1"/>
    <col min="262" max="263" width="8.140625" style="4" customWidth="1"/>
    <col min="264" max="264" width="8.28515625" style="4" customWidth="1"/>
    <col min="265" max="265" width="10" style="4" customWidth="1"/>
    <col min="266" max="266" width="11" style="4" customWidth="1"/>
    <col min="267" max="267" width="2.7109375" style="4" customWidth="1"/>
    <col min="268" max="268" width="17.28515625" style="4" bestFit="1" customWidth="1"/>
    <col min="269" max="269" width="17.28515625" style="4" customWidth="1"/>
    <col min="270" max="270" width="15.85546875" style="4" customWidth="1"/>
    <col min="271" max="271" width="17.28515625" style="4" customWidth="1"/>
    <col min="272" max="273" width="12.7109375" style="4" customWidth="1"/>
    <col min="274" max="511" width="9.140625" style="4"/>
    <col min="512" max="512" width="3.7109375" style="4" bestFit="1" customWidth="1"/>
    <col min="513" max="513" width="22.7109375" style="4" customWidth="1"/>
    <col min="514" max="514" width="7.28515625" style="4" customWidth="1"/>
    <col min="515" max="515" width="9.5703125" style="4" customWidth="1"/>
    <col min="516" max="517" width="9.28515625" style="4" customWidth="1"/>
    <col min="518" max="519" width="8.140625" style="4" customWidth="1"/>
    <col min="520" max="520" width="8.28515625" style="4" customWidth="1"/>
    <col min="521" max="521" width="10" style="4" customWidth="1"/>
    <col min="522" max="522" width="11" style="4" customWidth="1"/>
    <col min="523" max="523" width="2.7109375" style="4" customWidth="1"/>
    <col min="524" max="524" width="17.28515625" style="4" bestFit="1" customWidth="1"/>
    <col min="525" max="525" width="17.28515625" style="4" customWidth="1"/>
    <col min="526" max="526" width="15.85546875" style="4" customWidth="1"/>
    <col min="527" max="527" width="17.28515625" style="4" customWidth="1"/>
    <col min="528" max="529" width="12.7109375" style="4" customWidth="1"/>
    <col min="530" max="767" width="9.140625" style="4"/>
    <col min="768" max="768" width="3.7109375" style="4" bestFit="1" customWidth="1"/>
    <col min="769" max="769" width="22.7109375" style="4" customWidth="1"/>
    <col min="770" max="770" width="7.28515625" style="4" customWidth="1"/>
    <col min="771" max="771" width="9.5703125" style="4" customWidth="1"/>
    <col min="772" max="773" width="9.28515625" style="4" customWidth="1"/>
    <col min="774" max="775" width="8.140625" style="4" customWidth="1"/>
    <col min="776" max="776" width="8.28515625" style="4" customWidth="1"/>
    <col min="777" max="777" width="10" style="4" customWidth="1"/>
    <col min="778" max="778" width="11" style="4" customWidth="1"/>
    <col min="779" max="779" width="2.7109375" style="4" customWidth="1"/>
    <col min="780" max="780" width="17.28515625" style="4" bestFit="1" customWidth="1"/>
    <col min="781" max="781" width="17.28515625" style="4" customWidth="1"/>
    <col min="782" max="782" width="15.85546875" style="4" customWidth="1"/>
    <col min="783" max="783" width="17.28515625" style="4" customWidth="1"/>
    <col min="784" max="785" width="12.7109375" style="4" customWidth="1"/>
    <col min="786" max="1023" width="9.140625" style="4"/>
    <col min="1024" max="1024" width="3.7109375" style="4" bestFit="1" customWidth="1"/>
    <col min="1025" max="1025" width="22.7109375" style="4" customWidth="1"/>
    <col min="1026" max="1026" width="7.28515625" style="4" customWidth="1"/>
    <col min="1027" max="1027" width="9.5703125" style="4" customWidth="1"/>
    <col min="1028" max="1029" width="9.28515625" style="4" customWidth="1"/>
    <col min="1030" max="1031" width="8.140625" style="4" customWidth="1"/>
    <col min="1032" max="1032" width="8.28515625" style="4" customWidth="1"/>
    <col min="1033" max="1033" width="10" style="4" customWidth="1"/>
    <col min="1034" max="1034" width="11" style="4" customWidth="1"/>
    <col min="1035" max="1035" width="2.7109375" style="4" customWidth="1"/>
    <col min="1036" max="1036" width="17.28515625" style="4" bestFit="1" customWidth="1"/>
    <col min="1037" max="1037" width="17.28515625" style="4" customWidth="1"/>
    <col min="1038" max="1038" width="15.85546875" style="4" customWidth="1"/>
    <col min="1039" max="1039" width="17.28515625" style="4" customWidth="1"/>
    <col min="1040" max="1041" width="12.7109375" style="4" customWidth="1"/>
    <col min="1042" max="1279" width="9.140625" style="4"/>
    <col min="1280" max="1280" width="3.7109375" style="4" bestFit="1" customWidth="1"/>
    <col min="1281" max="1281" width="22.7109375" style="4" customWidth="1"/>
    <col min="1282" max="1282" width="7.28515625" style="4" customWidth="1"/>
    <col min="1283" max="1283" width="9.5703125" style="4" customWidth="1"/>
    <col min="1284" max="1285" width="9.28515625" style="4" customWidth="1"/>
    <col min="1286" max="1287" width="8.140625" style="4" customWidth="1"/>
    <col min="1288" max="1288" width="8.28515625" style="4" customWidth="1"/>
    <col min="1289" max="1289" width="10" style="4" customWidth="1"/>
    <col min="1290" max="1290" width="11" style="4" customWidth="1"/>
    <col min="1291" max="1291" width="2.7109375" style="4" customWidth="1"/>
    <col min="1292" max="1292" width="17.28515625" style="4" bestFit="1" customWidth="1"/>
    <col min="1293" max="1293" width="17.28515625" style="4" customWidth="1"/>
    <col min="1294" max="1294" width="15.85546875" style="4" customWidth="1"/>
    <col min="1295" max="1295" width="17.28515625" style="4" customWidth="1"/>
    <col min="1296" max="1297" width="12.7109375" style="4" customWidth="1"/>
    <col min="1298" max="1535" width="9.140625" style="4"/>
    <col min="1536" max="1536" width="3.7109375" style="4" bestFit="1" customWidth="1"/>
    <col min="1537" max="1537" width="22.7109375" style="4" customWidth="1"/>
    <col min="1538" max="1538" width="7.28515625" style="4" customWidth="1"/>
    <col min="1539" max="1539" width="9.5703125" style="4" customWidth="1"/>
    <col min="1540" max="1541" width="9.28515625" style="4" customWidth="1"/>
    <col min="1542" max="1543" width="8.140625" style="4" customWidth="1"/>
    <col min="1544" max="1544" width="8.28515625" style="4" customWidth="1"/>
    <col min="1545" max="1545" width="10" style="4" customWidth="1"/>
    <col min="1546" max="1546" width="11" style="4" customWidth="1"/>
    <col min="1547" max="1547" width="2.7109375" style="4" customWidth="1"/>
    <col min="1548" max="1548" width="17.28515625" style="4" bestFit="1" customWidth="1"/>
    <col min="1549" max="1549" width="17.28515625" style="4" customWidth="1"/>
    <col min="1550" max="1550" width="15.85546875" style="4" customWidth="1"/>
    <col min="1551" max="1551" width="17.28515625" style="4" customWidth="1"/>
    <col min="1552" max="1553" width="12.7109375" style="4" customWidth="1"/>
    <col min="1554" max="1791" width="9.140625" style="4"/>
    <col min="1792" max="1792" width="3.7109375" style="4" bestFit="1" customWidth="1"/>
    <col min="1793" max="1793" width="22.7109375" style="4" customWidth="1"/>
    <col min="1794" max="1794" width="7.28515625" style="4" customWidth="1"/>
    <col min="1795" max="1795" width="9.5703125" style="4" customWidth="1"/>
    <col min="1796" max="1797" width="9.28515625" style="4" customWidth="1"/>
    <col min="1798" max="1799" width="8.140625" style="4" customWidth="1"/>
    <col min="1800" max="1800" width="8.28515625" style="4" customWidth="1"/>
    <col min="1801" max="1801" width="10" style="4" customWidth="1"/>
    <col min="1802" max="1802" width="11" style="4" customWidth="1"/>
    <col min="1803" max="1803" width="2.7109375" style="4" customWidth="1"/>
    <col min="1804" max="1804" width="17.28515625" style="4" bestFit="1" customWidth="1"/>
    <col min="1805" max="1805" width="17.28515625" style="4" customWidth="1"/>
    <col min="1806" max="1806" width="15.85546875" style="4" customWidth="1"/>
    <col min="1807" max="1807" width="17.28515625" style="4" customWidth="1"/>
    <col min="1808" max="1809" width="12.7109375" style="4" customWidth="1"/>
    <col min="1810" max="2047" width="9.140625" style="4"/>
    <col min="2048" max="2048" width="3.7109375" style="4" bestFit="1" customWidth="1"/>
    <col min="2049" max="2049" width="22.7109375" style="4" customWidth="1"/>
    <col min="2050" max="2050" width="7.28515625" style="4" customWidth="1"/>
    <col min="2051" max="2051" width="9.5703125" style="4" customWidth="1"/>
    <col min="2052" max="2053" width="9.28515625" style="4" customWidth="1"/>
    <col min="2054" max="2055" width="8.140625" style="4" customWidth="1"/>
    <col min="2056" max="2056" width="8.28515625" style="4" customWidth="1"/>
    <col min="2057" max="2057" width="10" style="4" customWidth="1"/>
    <col min="2058" max="2058" width="11" style="4" customWidth="1"/>
    <col min="2059" max="2059" width="2.7109375" style="4" customWidth="1"/>
    <col min="2060" max="2060" width="17.28515625" style="4" bestFit="1" customWidth="1"/>
    <col min="2061" max="2061" width="17.28515625" style="4" customWidth="1"/>
    <col min="2062" max="2062" width="15.85546875" style="4" customWidth="1"/>
    <col min="2063" max="2063" width="17.28515625" style="4" customWidth="1"/>
    <col min="2064" max="2065" width="12.7109375" style="4" customWidth="1"/>
    <col min="2066" max="2303" width="9.140625" style="4"/>
    <col min="2304" max="2304" width="3.7109375" style="4" bestFit="1" customWidth="1"/>
    <col min="2305" max="2305" width="22.7109375" style="4" customWidth="1"/>
    <col min="2306" max="2306" width="7.28515625" style="4" customWidth="1"/>
    <col min="2307" max="2307" width="9.5703125" style="4" customWidth="1"/>
    <col min="2308" max="2309" width="9.28515625" style="4" customWidth="1"/>
    <col min="2310" max="2311" width="8.140625" style="4" customWidth="1"/>
    <col min="2312" max="2312" width="8.28515625" style="4" customWidth="1"/>
    <col min="2313" max="2313" width="10" style="4" customWidth="1"/>
    <col min="2314" max="2314" width="11" style="4" customWidth="1"/>
    <col min="2315" max="2315" width="2.7109375" style="4" customWidth="1"/>
    <col min="2316" max="2316" width="17.28515625" style="4" bestFit="1" customWidth="1"/>
    <col min="2317" max="2317" width="17.28515625" style="4" customWidth="1"/>
    <col min="2318" max="2318" width="15.85546875" style="4" customWidth="1"/>
    <col min="2319" max="2319" width="17.28515625" style="4" customWidth="1"/>
    <col min="2320" max="2321" width="12.7109375" style="4" customWidth="1"/>
    <col min="2322" max="2559" width="9.140625" style="4"/>
    <col min="2560" max="2560" width="3.7109375" style="4" bestFit="1" customWidth="1"/>
    <col min="2561" max="2561" width="22.7109375" style="4" customWidth="1"/>
    <col min="2562" max="2562" width="7.28515625" style="4" customWidth="1"/>
    <col min="2563" max="2563" width="9.5703125" style="4" customWidth="1"/>
    <col min="2564" max="2565" width="9.28515625" style="4" customWidth="1"/>
    <col min="2566" max="2567" width="8.140625" style="4" customWidth="1"/>
    <col min="2568" max="2568" width="8.28515625" style="4" customWidth="1"/>
    <col min="2569" max="2569" width="10" style="4" customWidth="1"/>
    <col min="2570" max="2570" width="11" style="4" customWidth="1"/>
    <col min="2571" max="2571" width="2.7109375" style="4" customWidth="1"/>
    <col min="2572" max="2572" width="17.28515625" style="4" bestFit="1" customWidth="1"/>
    <col min="2573" max="2573" width="17.28515625" style="4" customWidth="1"/>
    <col min="2574" max="2574" width="15.85546875" style="4" customWidth="1"/>
    <col min="2575" max="2575" width="17.28515625" style="4" customWidth="1"/>
    <col min="2576" max="2577" width="12.7109375" style="4" customWidth="1"/>
    <col min="2578" max="2815" width="9.140625" style="4"/>
    <col min="2816" max="2816" width="3.7109375" style="4" bestFit="1" customWidth="1"/>
    <col min="2817" max="2817" width="22.7109375" style="4" customWidth="1"/>
    <col min="2818" max="2818" width="7.28515625" style="4" customWidth="1"/>
    <col min="2819" max="2819" width="9.5703125" style="4" customWidth="1"/>
    <col min="2820" max="2821" width="9.28515625" style="4" customWidth="1"/>
    <col min="2822" max="2823" width="8.140625" style="4" customWidth="1"/>
    <col min="2824" max="2824" width="8.28515625" style="4" customWidth="1"/>
    <col min="2825" max="2825" width="10" style="4" customWidth="1"/>
    <col min="2826" max="2826" width="11" style="4" customWidth="1"/>
    <col min="2827" max="2827" width="2.7109375" style="4" customWidth="1"/>
    <col min="2828" max="2828" width="17.28515625" style="4" bestFit="1" customWidth="1"/>
    <col min="2829" max="2829" width="17.28515625" style="4" customWidth="1"/>
    <col min="2830" max="2830" width="15.85546875" style="4" customWidth="1"/>
    <col min="2831" max="2831" width="17.28515625" style="4" customWidth="1"/>
    <col min="2832" max="2833" width="12.7109375" style="4" customWidth="1"/>
    <col min="2834" max="3071" width="9.140625" style="4"/>
    <col min="3072" max="3072" width="3.7109375" style="4" bestFit="1" customWidth="1"/>
    <col min="3073" max="3073" width="22.7109375" style="4" customWidth="1"/>
    <col min="3074" max="3074" width="7.28515625" style="4" customWidth="1"/>
    <col min="3075" max="3075" width="9.5703125" style="4" customWidth="1"/>
    <col min="3076" max="3077" width="9.28515625" style="4" customWidth="1"/>
    <col min="3078" max="3079" width="8.140625" style="4" customWidth="1"/>
    <col min="3080" max="3080" width="8.28515625" style="4" customWidth="1"/>
    <col min="3081" max="3081" width="10" style="4" customWidth="1"/>
    <col min="3082" max="3082" width="11" style="4" customWidth="1"/>
    <col min="3083" max="3083" width="2.7109375" style="4" customWidth="1"/>
    <col min="3084" max="3084" width="17.28515625" style="4" bestFit="1" customWidth="1"/>
    <col min="3085" max="3085" width="17.28515625" style="4" customWidth="1"/>
    <col min="3086" max="3086" width="15.85546875" style="4" customWidth="1"/>
    <col min="3087" max="3087" width="17.28515625" style="4" customWidth="1"/>
    <col min="3088" max="3089" width="12.7109375" style="4" customWidth="1"/>
    <col min="3090" max="3327" width="9.140625" style="4"/>
    <col min="3328" max="3328" width="3.7109375" style="4" bestFit="1" customWidth="1"/>
    <col min="3329" max="3329" width="22.7109375" style="4" customWidth="1"/>
    <col min="3330" max="3330" width="7.28515625" style="4" customWidth="1"/>
    <col min="3331" max="3331" width="9.5703125" style="4" customWidth="1"/>
    <col min="3332" max="3333" width="9.28515625" style="4" customWidth="1"/>
    <col min="3334" max="3335" width="8.140625" style="4" customWidth="1"/>
    <col min="3336" max="3336" width="8.28515625" style="4" customWidth="1"/>
    <col min="3337" max="3337" width="10" style="4" customWidth="1"/>
    <col min="3338" max="3338" width="11" style="4" customWidth="1"/>
    <col min="3339" max="3339" width="2.7109375" style="4" customWidth="1"/>
    <col min="3340" max="3340" width="17.28515625" style="4" bestFit="1" customWidth="1"/>
    <col min="3341" max="3341" width="17.28515625" style="4" customWidth="1"/>
    <col min="3342" max="3342" width="15.85546875" style="4" customWidth="1"/>
    <col min="3343" max="3343" width="17.28515625" style="4" customWidth="1"/>
    <col min="3344" max="3345" width="12.7109375" style="4" customWidth="1"/>
    <col min="3346" max="3583" width="9.140625" style="4"/>
    <col min="3584" max="3584" width="3.7109375" style="4" bestFit="1" customWidth="1"/>
    <col min="3585" max="3585" width="22.7109375" style="4" customWidth="1"/>
    <col min="3586" max="3586" width="7.28515625" style="4" customWidth="1"/>
    <col min="3587" max="3587" width="9.5703125" style="4" customWidth="1"/>
    <col min="3588" max="3589" width="9.28515625" style="4" customWidth="1"/>
    <col min="3590" max="3591" width="8.140625" style="4" customWidth="1"/>
    <col min="3592" max="3592" width="8.28515625" style="4" customWidth="1"/>
    <col min="3593" max="3593" width="10" style="4" customWidth="1"/>
    <col min="3594" max="3594" width="11" style="4" customWidth="1"/>
    <col min="3595" max="3595" width="2.7109375" style="4" customWidth="1"/>
    <col min="3596" max="3596" width="17.28515625" style="4" bestFit="1" customWidth="1"/>
    <col min="3597" max="3597" width="17.28515625" style="4" customWidth="1"/>
    <col min="3598" max="3598" width="15.85546875" style="4" customWidth="1"/>
    <col min="3599" max="3599" width="17.28515625" style="4" customWidth="1"/>
    <col min="3600" max="3601" width="12.7109375" style="4" customWidth="1"/>
    <col min="3602" max="3839" width="9.140625" style="4"/>
    <col min="3840" max="3840" width="3.7109375" style="4" bestFit="1" customWidth="1"/>
    <col min="3841" max="3841" width="22.7109375" style="4" customWidth="1"/>
    <col min="3842" max="3842" width="7.28515625" style="4" customWidth="1"/>
    <col min="3843" max="3843" width="9.5703125" style="4" customWidth="1"/>
    <col min="3844" max="3845" width="9.28515625" style="4" customWidth="1"/>
    <col min="3846" max="3847" width="8.140625" style="4" customWidth="1"/>
    <col min="3848" max="3848" width="8.28515625" style="4" customWidth="1"/>
    <col min="3849" max="3849" width="10" style="4" customWidth="1"/>
    <col min="3850" max="3850" width="11" style="4" customWidth="1"/>
    <col min="3851" max="3851" width="2.7109375" style="4" customWidth="1"/>
    <col min="3852" max="3852" width="17.28515625" style="4" bestFit="1" customWidth="1"/>
    <col min="3853" max="3853" width="17.28515625" style="4" customWidth="1"/>
    <col min="3854" max="3854" width="15.85546875" style="4" customWidth="1"/>
    <col min="3855" max="3855" width="17.28515625" style="4" customWidth="1"/>
    <col min="3856" max="3857" width="12.7109375" style="4" customWidth="1"/>
    <col min="3858" max="4095" width="9.140625" style="4"/>
    <col min="4096" max="4096" width="3.7109375" style="4" bestFit="1" customWidth="1"/>
    <col min="4097" max="4097" width="22.7109375" style="4" customWidth="1"/>
    <col min="4098" max="4098" width="7.28515625" style="4" customWidth="1"/>
    <col min="4099" max="4099" width="9.5703125" style="4" customWidth="1"/>
    <col min="4100" max="4101" width="9.28515625" style="4" customWidth="1"/>
    <col min="4102" max="4103" width="8.140625" style="4" customWidth="1"/>
    <col min="4104" max="4104" width="8.28515625" style="4" customWidth="1"/>
    <col min="4105" max="4105" width="10" style="4" customWidth="1"/>
    <col min="4106" max="4106" width="11" style="4" customWidth="1"/>
    <col min="4107" max="4107" width="2.7109375" style="4" customWidth="1"/>
    <col min="4108" max="4108" width="17.28515625" style="4" bestFit="1" customWidth="1"/>
    <col min="4109" max="4109" width="17.28515625" style="4" customWidth="1"/>
    <col min="4110" max="4110" width="15.85546875" style="4" customWidth="1"/>
    <col min="4111" max="4111" width="17.28515625" style="4" customWidth="1"/>
    <col min="4112" max="4113" width="12.7109375" style="4" customWidth="1"/>
    <col min="4114" max="4351" width="9.140625" style="4"/>
    <col min="4352" max="4352" width="3.7109375" style="4" bestFit="1" customWidth="1"/>
    <col min="4353" max="4353" width="22.7109375" style="4" customWidth="1"/>
    <col min="4354" max="4354" width="7.28515625" style="4" customWidth="1"/>
    <col min="4355" max="4355" width="9.5703125" style="4" customWidth="1"/>
    <col min="4356" max="4357" width="9.28515625" style="4" customWidth="1"/>
    <col min="4358" max="4359" width="8.140625" style="4" customWidth="1"/>
    <col min="4360" max="4360" width="8.28515625" style="4" customWidth="1"/>
    <col min="4361" max="4361" width="10" style="4" customWidth="1"/>
    <col min="4362" max="4362" width="11" style="4" customWidth="1"/>
    <col min="4363" max="4363" width="2.7109375" style="4" customWidth="1"/>
    <col min="4364" max="4364" width="17.28515625" style="4" bestFit="1" customWidth="1"/>
    <col min="4365" max="4365" width="17.28515625" style="4" customWidth="1"/>
    <col min="4366" max="4366" width="15.85546875" style="4" customWidth="1"/>
    <col min="4367" max="4367" width="17.28515625" style="4" customWidth="1"/>
    <col min="4368" max="4369" width="12.7109375" style="4" customWidth="1"/>
    <col min="4370" max="4607" width="9.140625" style="4"/>
    <col min="4608" max="4608" width="3.7109375" style="4" bestFit="1" customWidth="1"/>
    <col min="4609" max="4609" width="22.7109375" style="4" customWidth="1"/>
    <col min="4610" max="4610" width="7.28515625" style="4" customWidth="1"/>
    <col min="4611" max="4611" width="9.5703125" style="4" customWidth="1"/>
    <col min="4612" max="4613" width="9.28515625" style="4" customWidth="1"/>
    <col min="4614" max="4615" width="8.140625" style="4" customWidth="1"/>
    <col min="4616" max="4616" width="8.28515625" style="4" customWidth="1"/>
    <col min="4617" max="4617" width="10" style="4" customWidth="1"/>
    <col min="4618" max="4618" width="11" style="4" customWidth="1"/>
    <col min="4619" max="4619" width="2.7109375" style="4" customWidth="1"/>
    <col min="4620" max="4620" width="17.28515625" style="4" bestFit="1" customWidth="1"/>
    <col min="4621" max="4621" width="17.28515625" style="4" customWidth="1"/>
    <col min="4622" max="4622" width="15.85546875" style="4" customWidth="1"/>
    <col min="4623" max="4623" width="17.28515625" style="4" customWidth="1"/>
    <col min="4624" max="4625" width="12.7109375" style="4" customWidth="1"/>
    <col min="4626" max="4863" width="9.140625" style="4"/>
    <col min="4864" max="4864" width="3.7109375" style="4" bestFit="1" customWidth="1"/>
    <col min="4865" max="4865" width="22.7109375" style="4" customWidth="1"/>
    <col min="4866" max="4866" width="7.28515625" style="4" customWidth="1"/>
    <col min="4867" max="4867" width="9.5703125" style="4" customWidth="1"/>
    <col min="4868" max="4869" width="9.28515625" style="4" customWidth="1"/>
    <col min="4870" max="4871" width="8.140625" style="4" customWidth="1"/>
    <col min="4872" max="4872" width="8.28515625" style="4" customWidth="1"/>
    <col min="4873" max="4873" width="10" style="4" customWidth="1"/>
    <col min="4874" max="4874" width="11" style="4" customWidth="1"/>
    <col min="4875" max="4875" width="2.7109375" style="4" customWidth="1"/>
    <col min="4876" max="4876" width="17.28515625" style="4" bestFit="1" customWidth="1"/>
    <col min="4877" max="4877" width="17.28515625" style="4" customWidth="1"/>
    <col min="4878" max="4878" width="15.85546875" style="4" customWidth="1"/>
    <col min="4879" max="4879" width="17.28515625" style="4" customWidth="1"/>
    <col min="4880" max="4881" width="12.7109375" style="4" customWidth="1"/>
    <col min="4882" max="5119" width="9.140625" style="4"/>
    <col min="5120" max="5120" width="3.7109375" style="4" bestFit="1" customWidth="1"/>
    <col min="5121" max="5121" width="22.7109375" style="4" customWidth="1"/>
    <col min="5122" max="5122" width="7.28515625" style="4" customWidth="1"/>
    <col min="5123" max="5123" width="9.5703125" style="4" customWidth="1"/>
    <col min="5124" max="5125" width="9.28515625" style="4" customWidth="1"/>
    <col min="5126" max="5127" width="8.140625" style="4" customWidth="1"/>
    <col min="5128" max="5128" width="8.28515625" style="4" customWidth="1"/>
    <col min="5129" max="5129" width="10" style="4" customWidth="1"/>
    <col min="5130" max="5130" width="11" style="4" customWidth="1"/>
    <col min="5131" max="5131" width="2.7109375" style="4" customWidth="1"/>
    <col min="5132" max="5132" width="17.28515625" style="4" bestFit="1" customWidth="1"/>
    <col min="5133" max="5133" width="17.28515625" style="4" customWidth="1"/>
    <col min="5134" max="5134" width="15.85546875" style="4" customWidth="1"/>
    <col min="5135" max="5135" width="17.28515625" style="4" customWidth="1"/>
    <col min="5136" max="5137" width="12.7109375" style="4" customWidth="1"/>
    <col min="5138" max="5375" width="9.140625" style="4"/>
    <col min="5376" max="5376" width="3.7109375" style="4" bestFit="1" customWidth="1"/>
    <col min="5377" max="5377" width="22.7109375" style="4" customWidth="1"/>
    <col min="5378" max="5378" width="7.28515625" style="4" customWidth="1"/>
    <col min="5379" max="5379" width="9.5703125" style="4" customWidth="1"/>
    <col min="5380" max="5381" width="9.28515625" style="4" customWidth="1"/>
    <col min="5382" max="5383" width="8.140625" style="4" customWidth="1"/>
    <col min="5384" max="5384" width="8.28515625" style="4" customWidth="1"/>
    <col min="5385" max="5385" width="10" style="4" customWidth="1"/>
    <col min="5386" max="5386" width="11" style="4" customWidth="1"/>
    <col min="5387" max="5387" width="2.7109375" style="4" customWidth="1"/>
    <col min="5388" max="5388" width="17.28515625" style="4" bestFit="1" customWidth="1"/>
    <col min="5389" max="5389" width="17.28515625" style="4" customWidth="1"/>
    <col min="5390" max="5390" width="15.85546875" style="4" customWidth="1"/>
    <col min="5391" max="5391" width="17.28515625" style="4" customWidth="1"/>
    <col min="5392" max="5393" width="12.7109375" style="4" customWidth="1"/>
    <col min="5394" max="5631" width="9.140625" style="4"/>
    <col min="5632" max="5632" width="3.7109375" style="4" bestFit="1" customWidth="1"/>
    <col min="5633" max="5633" width="22.7109375" style="4" customWidth="1"/>
    <col min="5634" max="5634" width="7.28515625" style="4" customWidth="1"/>
    <col min="5635" max="5635" width="9.5703125" style="4" customWidth="1"/>
    <col min="5636" max="5637" width="9.28515625" style="4" customWidth="1"/>
    <col min="5638" max="5639" width="8.140625" style="4" customWidth="1"/>
    <col min="5640" max="5640" width="8.28515625" style="4" customWidth="1"/>
    <col min="5641" max="5641" width="10" style="4" customWidth="1"/>
    <col min="5642" max="5642" width="11" style="4" customWidth="1"/>
    <col min="5643" max="5643" width="2.7109375" style="4" customWidth="1"/>
    <col min="5644" max="5644" width="17.28515625" style="4" bestFit="1" customWidth="1"/>
    <col min="5645" max="5645" width="17.28515625" style="4" customWidth="1"/>
    <col min="5646" max="5646" width="15.85546875" style="4" customWidth="1"/>
    <col min="5647" max="5647" width="17.28515625" style="4" customWidth="1"/>
    <col min="5648" max="5649" width="12.7109375" style="4" customWidth="1"/>
    <col min="5650" max="5887" width="9.140625" style="4"/>
    <col min="5888" max="5888" width="3.7109375" style="4" bestFit="1" customWidth="1"/>
    <col min="5889" max="5889" width="22.7109375" style="4" customWidth="1"/>
    <col min="5890" max="5890" width="7.28515625" style="4" customWidth="1"/>
    <col min="5891" max="5891" width="9.5703125" style="4" customWidth="1"/>
    <col min="5892" max="5893" width="9.28515625" style="4" customWidth="1"/>
    <col min="5894" max="5895" width="8.140625" style="4" customWidth="1"/>
    <col min="5896" max="5896" width="8.28515625" style="4" customWidth="1"/>
    <col min="5897" max="5897" width="10" style="4" customWidth="1"/>
    <col min="5898" max="5898" width="11" style="4" customWidth="1"/>
    <col min="5899" max="5899" width="2.7109375" style="4" customWidth="1"/>
    <col min="5900" max="5900" width="17.28515625" style="4" bestFit="1" customWidth="1"/>
    <col min="5901" max="5901" width="17.28515625" style="4" customWidth="1"/>
    <col min="5902" max="5902" width="15.85546875" style="4" customWidth="1"/>
    <col min="5903" max="5903" width="17.28515625" style="4" customWidth="1"/>
    <col min="5904" max="5905" width="12.7109375" style="4" customWidth="1"/>
    <col min="5906" max="6143" width="9.140625" style="4"/>
    <col min="6144" max="6144" width="3.7109375" style="4" bestFit="1" customWidth="1"/>
    <col min="6145" max="6145" width="22.7109375" style="4" customWidth="1"/>
    <col min="6146" max="6146" width="7.28515625" style="4" customWidth="1"/>
    <col min="6147" max="6147" width="9.5703125" style="4" customWidth="1"/>
    <col min="6148" max="6149" width="9.28515625" style="4" customWidth="1"/>
    <col min="6150" max="6151" width="8.140625" style="4" customWidth="1"/>
    <col min="6152" max="6152" width="8.28515625" style="4" customWidth="1"/>
    <col min="6153" max="6153" width="10" style="4" customWidth="1"/>
    <col min="6154" max="6154" width="11" style="4" customWidth="1"/>
    <col min="6155" max="6155" width="2.7109375" style="4" customWidth="1"/>
    <col min="6156" max="6156" width="17.28515625" style="4" bestFit="1" customWidth="1"/>
    <col min="6157" max="6157" width="17.28515625" style="4" customWidth="1"/>
    <col min="6158" max="6158" width="15.85546875" style="4" customWidth="1"/>
    <col min="6159" max="6159" width="17.28515625" style="4" customWidth="1"/>
    <col min="6160" max="6161" width="12.7109375" style="4" customWidth="1"/>
    <col min="6162" max="6399" width="9.140625" style="4"/>
    <col min="6400" max="6400" width="3.7109375" style="4" bestFit="1" customWidth="1"/>
    <col min="6401" max="6401" width="22.7109375" style="4" customWidth="1"/>
    <col min="6402" max="6402" width="7.28515625" style="4" customWidth="1"/>
    <col min="6403" max="6403" width="9.5703125" style="4" customWidth="1"/>
    <col min="6404" max="6405" width="9.28515625" style="4" customWidth="1"/>
    <col min="6406" max="6407" width="8.140625" style="4" customWidth="1"/>
    <col min="6408" max="6408" width="8.28515625" style="4" customWidth="1"/>
    <col min="6409" max="6409" width="10" style="4" customWidth="1"/>
    <col min="6410" max="6410" width="11" style="4" customWidth="1"/>
    <col min="6411" max="6411" width="2.7109375" style="4" customWidth="1"/>
    <col min="6412" max="6412" width="17.28515625" style="4" bestFit="1" customWidth="1"/>
    <col min="6413" max="6413" width="17.28515625" style="4" customWidth="1"/>
    <col min="6414" max="6414" width="15.85546875" style="4" customWidth="1"/>
    <col min="6415" max="6415" width="17.28515625" style="4" customWidth="1"/>
    <col min="6416" max="6417" width="12.7109375" style="4" customWidth="1"/>
    <col min="6418" max="6655" width="9.140625" style="4"/>
    <col min="6656" max="6656" width="3.7109375" style="4" bestFit="1" customWidth="1"/>
    <col min="6657" max="6657" width="22.7109375" style="4" customWidth="1"/>
    <col min="6658" max="6658" width="7.28515625" style="4" customWidth="1"/>
    <col min="6659" max="6659" width="9.5703125" style="4" customWidth="1"/>
    <col min="6660" max="6661" width="9.28515625" style="4" customWidth="1"/>
    <col min="6662" max="6663" width="8.140625" style="4" customWidth="1"/>
    <col min="6664" max="6664" width="8.28515625" style="4" customWidth="1"/>
    <col min="6665" max="6665" width="10" style="4" customWidth="1"/>
    <col min="6666" max="6666" width="11" style="4" customWidth="1"/>
    <col min="6667" max="6667" width="2.7109375" style="4" customWidth="1"/>
    <col min="6668" max="6668" width="17.28515625" style="4" bestFit="1" customWidth="1"/>
    <col min="6669" max="6669" width="17.28515625" style="4" customWidth="1"/>
    <col min="6670" max="6670" width="15.85546875" style="4" customWidth="1"/>
    <col min="6671" max="6671" width="17.28515625" style="4" customWidth="1"/>
    <col min="6672" max="6673" width="12.7109375" style="4" customWidth="1"/>
    <col min="6674" max="6911" width="9.140625" style="4"/>
    <col min="6912" max="6912" width="3.7109375" style="4" bestFit="1" customWidth="1"/>
    <col min="6913" max="6913" width="22.7109375" style="4" customWidth="1"/>
    <col min="6914" max="6914" width="7.28515625" style="4" customWidth="1"/>
    <col min="6915" max="6915" width="9.5703125" style="4" customWidth="1"/>
    <col min="6916" max="6917" width="9.28515625" style="4" customWidth="1"/>
    <col min="6918" max="6919" width="8.140625" style="4" customWidth="1"/>
    <col min="6920" max="6920" width="8.28515625" style="4" customWidth="1"/>
    <col min="6921" max="6921" width="10" style="4" customWidth="1"/>
    <col min="6922" max="6922" width="11" style="4" customWidth="1"/>
    <col min="6923" max="6923" width="2.7109375" style="4" customWidth="1"/>
    <col min="6924" max="6924" width="17.28515625" style="4" bestFit="1" customWidth="1"/>
    <col min="6925" max="6925" width="17.28515625" style="4" customWidth="1"/>
    <col min="6926" max="6926" width="15.85546875" style="4" customWidth="1"/>
    <col min="6927" max="6927" width="17.28515625" style="4" customWidth="1"/>
    <col min="6928" max="6929" width="12.7109375" style="4" customWidth="1"/>
    <col min="6930" max="7167" width="9.140625" style="4"/>
    <col min="7168" max="7168" width="3.7109375" style="4" bestFit="1" customWidth="1"/>
    <col min="7169" max="7169" width="22.7109375" style="4" customWidth="1"/>
    <col min="7170" max="7170" width="7.28515625" style="4" customWidth="1"/>
    <col min="7171" max="7171" width="9.5703125" style="4" customWidth="1"/>
    <col min="7172" max="7173" width="9.28515625" style="4" customWidth="1"/>
    <col min="7174" max="7175" width="8.140625" style="4" customWidth="1"/>
    <col min="7176" max="7176" width="8.28515625" style="4" customWidth="1"/>
    <col min="7177" max="7177" width="10" style="4" customWidth="1"/>
    <col min="7178" max="7178" width="11" style="4" customWidth="1"/>
    <col min="7179" max="7179" width="2.7109375" style="4" customWidth="1"/>
    <col min="7180" max="7180" width="17.28515625" style="4" bestFit="1" customWidth="1"/>
    <col min="7181" max="7181" width="17.28515625" style="4" customWidth="1"/>
    <col min="7182" max="7182" width="15.85546875" style="4" customWidth="1"/>
    <col min="7183" max="7183" width="17.28515625" style="4" customWidth="1"/>
    <col min="7184" max="7185" width="12.7109375" style="4" customWidth="1"/>
    <col min="7186" max="7423" width="9.140625" style="4"/>
    <col min="7424" max="7424" width="3.7109375" style="4" bestFit="1" customWidth="1"/>
    <col min="7425" max="7425" width="22.7109375" style="4" customWidth="1"/>
    <col min="7426" max="7426" width="7.28515625" style="4" customWidth="1"/>
    <col min="7427" max="7427" width="9.5703125" style="4" customWidth="1"/>
    <col min="7428" max="7429" width="9.28515625" style="4" customWidth="1"/>
    <col min="7430" max="7431" width="8.140625" style="4" customWidth="1"/>
    <col min="7432" max="7432" width="8.28515625" style="4" customWidth="1"/>
    <col min="7433" max="7433" width="10" style="4" customWidth="1"/>
    <col min="7434" max="7434" width="11" style="4" customWidth="1"/>
    <col min="7435" max="7435" width="2.7109375" style="4" customWidth="1"/>
    <col min="7436" max="7436" width="17.28515625" style="4" bestFit="1" customWidth="1"/>
    <col min="7437" max="7437" width="17.28515625" style="4" customWidth="1"/>
    <col min="7438" max="7438" width="15.85546875" style="4" customWidth="1"/>
    <col min="7439" max="7439" width="17.28515625" style="4" customWidth="1"/>
    <col min="7440" max="7441" width="12.7109375" style="4" customWidth="1"/>
    <col min="7442" max="7679" width="9.140625" style="4"/>
    <col min="7680" max="7680" width="3.7109375" style="4" bestFit="1" customWidth="1"/>
    <col min="7681" max="7681" width="22.7109375" style="4" customWidth="1"/>
    <col min="7682" max="7682" width="7.28515625" style="4" customWidth="1"/>
    <col min="7683" max="7683" width="9.5703125" style="4" customWidth="1"/>
    <col min="7684" max="7685" width="9.28515625" style="4" customWidth="1"/>
    <col min="7686" max="7687" width="8.140625" style="4" customWidth="1"/>
    <col min="7688" max="7688" width="8.28515625" style="4" customWidth="1"/>
    <col min="7689" max="7689" width="10" style="4" customWidth="1"/>
    <col min="7690" max="7690" width="11" style="4" customWidth="1"/>
    <col min="7691" max="7691" width="2.7109375" style="4" customWidth="1"/>
    <col min="7692" max="7692" width="17.28515625" style="4" bestFit="1" customWidth="1"/>
    <col min="7693" max="7693" width="17.28515625" style="4" customWidth="1"/>
    <col min="7694" max="7694" width="15.85546875" style="4" customWidth="1"/>
    <col min="7695" max="7695" width="17.28515625" style="4" customWidth="1"/>
    <col min="7696" max="7697" width="12.7109375" style="4" customWidth="1"/>
    <col min="7698" max="7935" width="9.140625" style="4"/>
    <col min="7936" max="7936" width="3.7109375" style="4" bestFit="1" customWidth="1"/>
    <col min="7937" max="7937" width="22.7109375" style="4" customWidth="1"/>
    <col min="7938" max="7938" width="7.28515625" style="4" customWidth="1"/>
    <col min="7939" max="7939" width="9.5703125" style="4" customWidth="1"/>
    <col min="7940" max="7941" width="9.28515625" style="4" customWidth="1"/>
    <col min="7942" max="7943" width="8.140625" style="4" customWidth="1"/>
    <col min="7944" max="7944" width="8.28515625" style="4" customWidth="1"/>
    <col min="7945" max="7945" width="10" style="4" customWidth="1"/>
    <col min="7946" max="7946" width="11" style="4" customWidth="1"/>
    <col min="7947" max="7947" width="2.7109375" style="4" customWidth="1"/>
    <col min="7948" max="7948" width="17.28515625" style="4" bestFit="1" customWidth="1"/>
    <col min="7949" max="7949" width="17.28515625" style="4" customWidth="1"/>
    <col min="7950" max="7950" width="15.85546875" style="4" customWidth="1"/>
    <col min="7951" max="7951" width="17.28515625" style="4" customWidth="1"/>
    <col min="7952" max="7953" width="12.7109375" style="4" customWidth="1"/>
    <col min="7954" max="8191" width="9.140625" style="4"/>
    <col min="8192" max="8192" width="3.7109375" style="4" bestFit="1" customWidth="1"/>
    <col min="8193" max="8193" width="22.7109375" style="4" customWidth="1"/>
    <col min="8194" max="8194" width="7.28515625" style="4" customWidth="1"/>
    <col min="8195" max="8195" width="9.5703125" style="4" customWidth="1"/>
    <col min="8196" max="8197" width="9.28515625" style="4" customWidth="1"/>
    <col min="8198" max="8199" width="8.140625" style="4" customWidth="1"/>
    <col min="8200" max="8200" width="8.28515625" style="4" customWidth="1"/>
    <col min="8201" max="8201" width="10" style="4" customWidth="1"/>
    <col min="8202" max="8202" width="11" style="4" customWidth="1"/>
    <col min="8203" max="8203" width="2.7109375" style="4" customWidth="1"/>
    <col min="8204" max="8204" width="17.28515625" style="4" bestFit="1" customWidth="1"/>
    <col min="8205" max="8205" width="17.28515625" style="4" customWidth="1"/>
    <col min="8206" max="8206" width="15.85546875" style="4" customWidth="1"/>
    <col min="8207" max="8207" width="17.28515625" style="4" customWidth="1"/>
    <col min="8208" max="8209" width="12.7109375" style="4" customWidth="1"/>
    <col min="8210" max="8447" width="9.140625" style="4"/>
    <col min="8448" max="8448" width="3.7109375" style="4" bestFit="1" customWidth="1"/>
    <col min="8449" max="8449" width="22.7109375" style="4" customWidth="1"/>
    <col min="8450" max="8450" width="7.28515625" style="4" customWidth="1"/>
    <col min="8451" max="8451" width="9.5703125" style="4" customWidth="1"/>
    <col min="8452" max="8453" width="9.28515625" style="4" customWidth="1"/>
    <col min="8454" max="8455" width="8.140625" style="4" customWidth="1"/>
    <col min="8456" max="8456" width="8.28515625" style="4" customWidth="1"/>
    <col min="8457" max="8457" width="10" style="4" customWidth="1"/>
    <col min="8458" max="8458" width="11" style="4" customWidth="1"/>
    <col min="8459" max="8459" width="2.7109375" style="4" customWidth="1"/>
    <col min="8460" max="8460" width="17.28515625" style="4" bestFit="1" customWidth="1"/>
    <col min="8461" max="8461" width="17.28515625" style="4" customWidth="1"/>
    <col min="8462" max="8462" width="15.85546875" style="4" customWidth="1"/>
    <col min="8463" max="8463" width="17.28515625" style="4" customWidth="1"/>
    <col min="8464" max="8465" width="12.7109375" style="4" customWidth="1"/>
    <col min="8466" max="8703" width="9.140625" style="4"/>
    <col min="8704" max="8704" width="3.7109375" style="4" bestFit="1" customWidth="1"/>
    <col min="8705" max="8705" width="22.7109375" style="4" customWidth="1"/>
    <col min="8706" max="8706" width="7.28515625" style="4" customWidth="1"/>
    <col min="8707" max="8707" width="9.5703125" style="4" customWidth="1"/>
    <col min="8708" max="8709" width="9.28515625" style="4" customWidth="1"/>
    <col min="8710" max="8711" width="8.140625" style="4" customWidth="1"/>
    <col min="8712" max="8712" width="8.28515625" style="4" customWidth="1"/>
    <col min="8713" max="8713" width="10" style="4" customWidth="1"/>
    <col min="8714" max="8714" width="11" style="4" customWidth="1"/>
    <col min="8715" max="8715" width="2.7109375" style="4" customWidth="1"/>
    <col min="8716" max="8716" width="17.28515625" style="4" bestFit="1" customWidth="1"/>
    <col min="8717" max="8717" width="17.28515625" style="4" customWidth="1"/>
    <col min="8718" max="8718" width="15.85546875" style="4" customWidth="1"/>
    <col min="8719" max="8719" width="17.28515625" style="4" customWidth="1"/>
    <col min="8720" max="8721" width="12.7109375" style="4" customWidth="1"/>
    <col min="8722" max="8959" width="9.140625" style="4"/>
    <col min="8960" max="8960" width="3.7109375" style="4" bestFit="1" customWidth="1"/>
    <col min="8961" max="8961" width="22.7109375" style="4" customWidth="1"/>
    <col min="8962" max="8962" width="7.28515625" style="4" customWidth="1"/>
    <col min="8963" max="8963" width="9.5703125" style="4" customWidth="1"/>
    <col min="8964" max="8965" width="9.28515625" style="4" customWidth="1"/>
    <col min="8966" max="8967" width="8.140625" style="4" customWidth="1"/>
    <col min="8968" max="8968" width="8.28515625" style="4" customWidth="1"/>
    <col min="8969" max="8969" width="10" style="4" customWidth="1"/>
    <col min="8970" max="8970" width="11" style="4" customWidth="1"/>
    <col min="8971" max="8971" width="2.7109375" style="4" customWidth="1"/>
    <col min="8972" max="8972" width="17.28515625" style="4" bestFit="1" customWidth="1"/>
    <col min="8973" max="8973" width="17.28515625" style="4" customWidth="1"/>
    <col min="8974" max="8974" width="15.85546875" style="4" customWidth="1"/>
    <col min="8975" max="8975" width="17.28515625" style="4" customWidth="1"/>
    <col min="8976" max="8977" width="12.7109375" style="4" customWidth="1"/>
    <col min="8978" max="9215" width="9.140625" style="4"/>
    <col min="9216" max="9216" width="3.7109375" style="4" bestFit="1" customWidth="1"/>
    <col min="9217" max="9217" width="22.7109375" style="4" customWidth="1"/>
    <col min="9218" max="9218" width="7.28515625" style="4" customWidth="1"/>
    <col min="9219" max="9219" width="9.5703125" style="4" customWidth="1"/>
    <col min="9220" max="9221" width="9.28515625" style="4" customWidth="1"/>
    <col min="9222" max="9223" width="8.140625" style="4" customWidth="1"/>
    <col min="9224" max="9224" width="8.28515625" style="4" customWidth="1"/>
    <col min="9225" max="9225" width="10" style="4" customWidth="1"/>
    <col min="9226" max="9226" width="11" style="4" customWidth="1"/>
    <col min="9227" max="9227" width="2.7109375" style="4" customWidth="1"/>
    <col min="9228" max="9228" width="17.28515625" style="4" bestFit="1" customWidth="1"/>
    <col min="9229" max="9229" width="17.28515625" style="4" customWidth="1"/>
    <col min="9230" max="9230" width="15.85546875" style="4" customWidth="1"/>
    <col min="9231" max="9231" width="17.28515625" style="4" customWidth="1"/>
    <col min="9232" max="9233" width="12.7109375" style="4" customWidth="1"/>
    <col min="9234" max="9471" width="9.140625" style="4"/>
    <col min="9472" max="9472" width="3.7109375" style="4" bestFit="1" customWidth="1"/>
    <col min="9473" max="9473" width="22.7109375" style="4" customWidth="1"/>
    <col min="9474" max="9474" width="7.28515625" style="4" customWidth="1"/>
    <col min="9475" max="9475" width="9.5703125" style="4" customWidth="1"/>
    <col min="9476" max="9477" width="9.28515625" style="4" customWidth="1"/>
    <col min="9478" max="9479" width="8.140625" style="4" customWidth="1"/>
    <col min="9480" max="9480" width="8.28515625" style="4" customWidth="1"/>
    <col min="9481" max="9481" width="10" style="4" customWidth="1"/>
    <col min="9482" max="9482" width="11" style="4" customWidth="1"/>
    <col min="9483" max="9483" width="2.7109375" style="4" customWidth="1"/>
    <col min="9484" max="9484" width="17.28515625" style="4" bestFit="1" customWidth="1"/>
    <col min="9485" max="9485" width="17.28515625" style="4" customWidth="1"/>
    <col min="9486" max="9486" width="15.85546875" style="4" customWidth="1"/>
    <col min="9487" max="9487" width="17.28515625" style="4" customWidth="1"/>
    <col min="9488" max="9489" width="12.7109375" style="4" customWidth="1"/>
    <col min="9490" max="9727" width="9.140625" style="4"/>
    <col min="9728" max="9728" width="3.7109375" style="4" bestFit="1" customWidth="1"/>
    <col min="9729" max="9729" width="22.7109375" style="4" customWidth="1"/>
    <col min="9730" max="9730" width="7.28515625" style="4" customWidth="1"/>
    <col min="9731" max="9731" width="9.5703125" style="4" customWidth="1"/>
    <col min="9732" max="9733" width="9.28515625" style="4" customWidth="1"/>
    <col min="9734" max="9735" width="8.140625" style="4" customWidth="1"/>
    <col min="9736" max="9736" width="8.28515625" style="4" customWidth="1"/>
    <col min="9737" max="9737" width="10" style="4" customWidth="1"/>
    <col min="9738" max="9738" width="11" style="4" customWidth="1"/>
    <col min="9739" max="9739" width="2.7109375" style="4" customWidth="1"/>
    <col min="9740" max="9740" width="17.28515625" style="4" bestFit="1" customWidth="1"/>
    <col min="9741" max="9741" width="17.28515625" style="4" customWidth="1"/>
    <col min="9742" max="9742" width="15.85546875" style="4" customWidth="1"/>
    <col min="9743" max="9743" width="17.28515625" style="4" customWidth="1"/>
    <col min="9744" max="9745" width="12.7109375" style="4" customWidth="1"/>
    <col min="9746" max="9983" width="9.140625" style="4"/>
    <col min="9984" max="9984" width="3.7109375" style="4" bestFit="1" customWidth="1"/>
    <col min="9985" max="9985" width="22.7109375" style="4" customWidth="1"/>
    <col min="9986" max="9986" width="7.28515625" style="4" customWidth="1"/>
    <col min="9987" max="9987" width="9.5703125" style="4" customWidth="1"/>
    <col min="9988" max="9989" width="9.28515625" style="4" customWidth="1"/>
    <col min="9990" max="9991" width="8.140625" style="4" customWidth="1"/>
    <col min="9992" max="9992" width="8.28515625" style="4" customWidth="1"/>
    <col min="9993" max="9993" width="10" style="4" customWidth="1"/>
    <col min="9994" max="9994" width="11" style="4" customWidth="1"/>
    <col min="9995" max="9995" width="2.7109375" style="4" customWidth="1"/>
    <col min="9996" max="9996" width="17.28515625" style="4" bestFit="1" customWidth="1"/>
    <col min="9997" max="9997" width="17.28515625" style="4" customWidth="1"/>
    <col min="9998" max="9998" width="15.85546875" style="4" customWidth="1"/>
    <col min="9999" max="9999" width="17.28515625" style="4" customWidth="1"/>
    <col min="10000" max="10001" width="12.7109375" style="4" customWidth="1"/>
    <col min="10002" max="10239" width="9.140625" style="4"/>
    <col min="10240" max="10240" width="3.7109375" style="4" bestFit="1" customWidth="1"/>
    <col min="10241" max="10241" width="22.7109375" style="4" customWidth="1"/>
    <col min="10242" max="10242" width="7.28515625" style="4" customWidth="1"/>
    <col min="10243" max="10243" width="9.5703125" style="4" customWidth="1"/>
    <col min="10244" max="10245" width="9.28515625" style="4" customWidth="1"/>
    <col min="10246" max="10247" width="8.140625" style="4" customWidth="1"/>
    <col min="10248" max="10248" width="8.28515625" style="4" customWidth="1"/>
    <col min="10249" max="10249" width="10" style="4" customWidth="1"/>
    <col min="10250" max="10250" width="11" style="4" customWidth="1"/>
    <col min="10251" max="10251" width="2.7109375" style="4" customWidth="1"/>
    <col min="10252" max="10252" width="17.28515625" style="4" bestFit="1" customWidth="1"/>
    <col min="10253" max="10253" width="17.28515625" style="4" customWidth="1"/>
    <col min="10254" max="10254" width="15.85546875" style="4" customWidth="1"/>
    <col min="10255" max="10255" width="17.28515625" style="4" customWidth="1"/>
    <col min="10256" max="10257" width="12.7109375" style="4" customWidth="1"/>
    <col min="10258" max="10495" width="9.140625" style="4"/>
    <col min="10496" max="10496" width="3.7109375" style="4" bestFit="1" customWidth="1"/>
    <col min="10497" max="10497" width="22.7109375" style="4" customWidth="1"/>
    <col min="10498" max="10498" width="7.28515625" style="4" customWidth="1"/>
    <col min="10499" max="10499" width="9.5703125" style="4" customWidth="1"/>
    <col min="10500" max="10501" width="9.28515625" style="4" customWidth="1"/>
    <col min="10502" max="10503" width="8.140625" style="4" customWidth="1"/>
    <col min="10504" max="10504" width="8.28515625" style="4" customWidth="1"/>
    <col min="10505" max="10505" width="10" style="4" customWidth="1"/>
    <col min="10506" max="10506" width="11" style="4" customWidth="1"/>
    <col min="10507" max="10507" width="2.7109375" style="4" customWidth="1"/>
    <col min="10508" max="10508" width="17.28515625" style="4" bestFit="1" customWidth="1"/>
    <col min="10509" max="10509" width="17.28515625" style="4" customWidth="1"/>
    <col min="10510" max="10510" width="15.85546875" style="4" customWidth="1"/>
    <col min="10511" max="10511" width="17.28515625" style="4" customWidth="1"/>
    <col min="10512" max="10513" width="12.7109375" style="4" customWidth="1"/>
    <col min="10514" max="10751" width="9.140625" style="4"/>
    <col min="10752" max="10752" width="3.7109375" style="4" bestFit="1" customWidth="1"/>
    <col min="10753" max="10753" width="22.7109375" style="4" customWidth="1"/>
    <col min="10754" max="10754" width="7.28515625" style="4" customWidth="1"/>
    <col min="10755" max="10755" width="9.5703125" style="4" customWidth="1"/>
    <col min="10756" max="10757" width="9.28515625" style="4" customWidth="1"/>
    <col min="10758" max="10759" width="8.140625" style="4" customWidth="1"/>
    <col min="10760" max="10760" width="8.28515625" style="4" customWidth="1"/>
    <col min="10761" max="10761" width="10" style="4" customWidth="1"/>
    <col min="10762" max="10762" width="11" style="4" customWidth="1"/>
    <col min="10763" max="10763" width="2.7109375" style="4" customWidth="1"/>
    <col min="10764" max="10764" width="17.28515625" style="4" bestFit="1" customWidth="1"/>
    <col min="10765" max="10765" width="17.28515625" style="4" customWidth="1"/>
    <col min="10766" max="10766" width="15.85546875" style="4" customWidth="1"/>
    <col min="10767" max="10767" width="17.28515625" style="4" customWidth="1"/>
    <col min="10768" max="10769" width="12.7109375" style="4" customWidth="1"/>
    <col min="10770" max="11007" width="9.140625" style="4"/>
    <col min="11008" max="11008" width="3.7109375" style="4" bestFit="1" customWidth="1"/>
    <col min="11009" max="11009" width="22.7109375" style="4" customWidth="1"/>
    <col min="11010" max="11010" width="7.28515625" style="4" customWidth="1"/>
    <col min="11011" max="11011" width="9.5703125" style="4" customWidth="1"/>
    <col min="11012" max="11013" width="9.28515625" style="4" customWidth="1"/>
    <col min="11014" max="11015" width="8.140625" style="4" customWidth="1"/>
    <col min="11016" max="11016" width="8.28515625" style="4" customWidth="1"/>
    <col min="11017" max="11017" width="10" style="4" customWidth="1"/>
    <col min="11018" max="11018" width="11" style="4" customWidth="1"/>
    <col min="11019" max="11019" width="2.7109375" style="4" customWidth="1"/>
    <col min="11020" max="11020" width="17.28515625" style="4" bestFit="1" customWidth="1"/>
    <col min="11021" max="11021" width="17.28515625" style="4" customWidth="1"/>
    <col min="11022" max="11022" width="15.85546875" style="4" customWidth="1"/>
    <col min="11023" max="11023" width="17.28515625" style="4" customWidth="1"/>
    <col min="11024" max="11025" width="12.7109375" style="4" customWidth="1"/>
    <col min="11026" max="11263" width="9.140625" style="4"/>
    <col min="11264" max="11264" width="3.7109375" style="4" bestFit="1" customWidth="1"/>
    <col min="11265" max="11265" width="22.7109375" style="4" customWidth="1"/>
    <col min="11266" max="11266" width="7.28515625" style="4" customWidth="1"/>
    <col min="11267" max="11267" width="9.5703125" style="4" customWidth="1"/>
    <col min="11268" max="11269" width="9.28515625" style="4" customWidth="1"/>
    <col min="11270" max="11271" width="8.140625" style="4" customWidth="1"/>
    <col min="11272" max="11272" width="8.28515625" style="4" customWidth="1"/>
    <col min="11273" max="11273" width="10" style="4" customWidth="1"/>
    <col min="11274" max="11274" width="11" style="4" customWidth="1"/>
    <col min="11275" max="11275" width="2.7109375" style="4" customWidth="1"/>
    <col min="11276" max="11276" width="17.28515625" style="4" bestFit="1" customWidth="1"/>
    <col min="11277" max="11277" width="17.28515625" style="4" customWidth="1"/>
    <col min="11278" max="11278" width="15.85546875" style="4" customWidth="1"/>
    <col min="11279" max="11279" width="17.28515625" style="4" customWidth="1"/>
    <col min="11280" max="11281" width="12.7109375" style="4" customWidth="1"/>
    <col min="11282" max="11519" width="9.140625" style="4"/>
    <col min="11520" max="11520" width="3.7109375" style="4" bestFit="1" customWidth="1"/>
    <col min="11521" max="11521" width="22.7109375" style="4" customWidth="1"/>
    <col min="11522" max="11522" width="7.28515625" style="4" customWidth="1"/>
    <col min="11523" max="11523" width="9.5703125" style="4" customWidth="1"/>
    <col min="11524" max="11525" width="9.28515625" style="4" customWidth="1"/>
    <col min="11526" max="11527" width="8.140625" style="4" customWidth="1"/>
    <col min="11528" max="11528" width="8.28515625" style="4" customWidth="1"/>
    <col min="11529" max="11529" width="10" style="4" customWidth="1"/>
    <col min="11530" max="11530" width="11" style="4" customWidth="1"/>
    <col min="11531" max="11531" width="2.7109375" style="4" customWidth="1"/>
    <col min="11532" max="11532" width="17.28515625" style="4" bestFit="1" customWidth="1"/>
    <col min="11533" max="11533" width="17.28515625" style="4" customWidth="1"/>
    <col min="11534" max="11534" width="15.85546875" style="4" customWidth="1"/>
    <col min="11535" max="11535" width="17.28515625" style="4" customWidth="1"/>
    <col min="11536" max="11537" width="12.7109375" style="4" customWidth="1"/>
    <col min="11538" max="11775" width="9.140625" style="4"/>
    <col min="11776" max="11776" width="3.7109375" style="4" bestFit="1" customWidth="1"/>
    <col min="11777" max="11777" width="22.7109375" style="4" customWidth="1"/>
    <col min="11778" max="11778" width="7.28515625" style="4" customWidth="1"/>
    <col min="11779" max="11779" width="9.5703125" style="4" customWidth="1"/>
    <col min="11780" max="11781" width="9.28515625" style="4" customWidth="1"/>
    <col min="11782" max="11783" width="8.140625" style="4" customWidth="1"/>
    <col min="11784" max="11784" width="8.28515625" style="4" customWidth="1"/>
    <col min="11785" max="11785" width="10" style="4" customWidth="1"/>
    <col min="11786" max="11786" width="11" style="4" customWidth="1"/>
    <col min="11787" max="11787" width="2.7109375" style="4" customWidth="1"/>
    <col min="11788" max="11788" width="17.28515625" style="4" bestFit="1" customWidth="1"/>
    <col min="11789" max="11789" width="17.28515625" style="4" customWidth="1"/>
    <col min="11790" max="11790" width="15.85546875" style="4" customWidth="1"/>
    <col min="11791" max="11791" width="17.28515625" style="4" customWidth="1"/>
    <col min="11792" max="11793" width="12.7109375" style="4" customWidth="1"/>
    <col min="11794" max="12031" width="9.140625" style="4"/>
    <col min="12032" max="12032" width="3.7109375" style="4" bestFit="1" customWidth="1"/>
    <col min="12033" max="12033" width="22.7109375" style="4" customWidth="1"/>
    <col min="12034" max="12034" width="7.28515625" style="4" customWidth="1"/>
    <col min="12035" max="12035" width="9.5703125" style="4" customWidth="1"/>
    <col min="12036" max="12037" width="9.28515625" style="4" customWidth="1"/>
    <col min="12038" max="12039" width="8.140625" style="4" customWidth="1"/>
    <col min="12040" max="12040" width="8.28515625" style="4" customWidth="1"/>
    <col min="12041" max="12041" width="10" style="4" customWidth="1"/>
    <col min="12042" max="12042" width="11" style="4" customWidth="1"/>
    <col min="12043" max="12043" width="2.7109375" style="4" customWidth="1"/>
    <col min="12044" max="12044" width="17.28515625" style="4" bestFit="1" customWidth="1"/>
    <col min="12045" max="12045" width="17.28515625" style="4" customWidth="1"/>
    <col min="12046" max="12046" width="15.85546875" style="4" customWidth="1"/>
    <col min="12047" max="12047" width="17.28515625" style="4" customWidth="1"/>
    <col min="12048" max="12049" width="12.7109375" style="4" customWidth="1"/>
    <col min="12050" max="12287" width="9.140625" style="4"/>
    <col min="12288" max="12288" width="3.7109375" style="4" bestFit="1" customWidth="1"/>
    <col min="12289" max="12289" width="22.7109375" style="4" customWidth="1"/>
    <col min="12290" max="12290" width="7.28515625" style="4" customWidth="1"/>
    <col min="12291" max="12291" width="9.5703125" style="4" customWidth="1"/>
    <col min="12292" max="12293" width="9.28515625" style="4" customWidth="1"/>
    <col min="12294" max="12295" width="8.140625" style="4" customWidth="1"/>
    <col min="12296" max="12296" width="8.28515625" style="4" customWidth="1"/>
    <col min="12297" max="12297" width="10" style="4" customWidth="1"/>
    <col min="12298" max="12298" width="11" style="4" customWidth="1"/>
    <col min="12299" max="12299" width="2.7109375" style="4" customWidth="1"/>
    <col min="12300" max="12300" width="17.28515625" style="4" bestFit="1" customWidth="1"/>
    <col min="12301" max="12301" width="17.28515625" style="4" customWidth="1"/>
    <col min="12302" max="12302" width="15.85546875" style="4" customWidth="1"/>
    <col min="12303" max="12303" width="17.28515625" style="4" customWidth="1"/>
    <col min="12304" max="12305" width="12.7109375" style="4" customWidth="1"/>
    <col min="12306" max="12543" width="9.140625" style="4"/>
    <col min="12544" max="12544" width="3.7109375" style="4" bestFit="1" customWidth="1"/>
    <col min="12545" max="12545" width="22.7109375" style="4" customWidth="1"/>
    <col min="12546" max="12546" width="7.28515625" style="4" customWidth="1"/>
    <col min="12547" max="12547" width="9.5703125" style="4" customWidth="1"/>
    <col min="12548" max="12549" width="9.28515625" style="4" customWidth="1"/>
    <col min="12550" max="12551" width="8.140625" style="4" customWidth="1"/>
    <col min="12552" max="12552" width="8.28515625" style="4" customWidth="1"/>
    <col min="12553" max="12553" width="10" style="4" customWidth="1"/>
    <col min="12554" max="12554" width="11" style="4" customWidth="1"/>
    <col min="12555" max="12555" width="2.7109375" style="4" customWidth="1"/>
    <col min="12556" max="12556" width="17.28515625" style="4" bestFit="1" customWidth="1"/>
    <col min="12557" max="12557" width="17.28515625" style="4" customWidth="1"/>
    <col min="12558" max="12558" width="15.85546875" style="4" customWidth="1"/>
    <col min="12559" max="12559" width="17.28515625" style="4" customWidth="1"/>
    <col min="12560" max="12561" width="12.7109375" style="4" customWidth="1"/>
    <col min="12562" max="12799" width="9.140625" style="4"/>
    <col min="12800" max="12800" width="3.7109375" style="4" bestFit="1" customWidth="1"/>
    <col min="12801" max="12801" width="22.7109375" style="4" customWidth="1"/>
    <col min="12802" max="12802" width="7.28515625" style="4" customWidth="1"/>
    <col min="12803" max="12803" width="9.5703125" style="4" customWidth="1"/>
    <col min="12804" max="12805" width="9.28515625" style="4" customWidth="1"/>
    <col min="12806" max="12807" width="8.140625" style="4" customWidth="1"/>
    <col min="12808" max="12808" width="8.28515625" style="4" customWidth="1"/>
    <col min="12809" max="12809" width="10" style="4" customWidth="1"/>
    <col min="12810" max="12810" width="11" style="4" customWidth="1"/>
    <col min="12811" max="12811" width="2.7109375" style="4" customWidth="1"/>
    <col min="12812" max="12812" width="17.28515625" style="4" bestFit="1" customWidth="1"/>
    <col min="12813" max="12813" width="17.28515625" style="4" customWidth="1"/>
    <col min="12814" max="12814" width="15.85546875" style="4" customWidth="1"/>
    <col min="12815" max="12815" width="17.28515625" style="4" customWidth="1"/>
    <col min="12816" max="12817" width="12.7109375" style="4" customWidth="1"/>
    <col min="12818" max="13055" width="9.140625" style="4"/>
    <col min="13056" max="13056" width="3.7109375" style="4" bestFit="1" customWidth="1"/>
    <col min="13057" max="13057" width="22.7109375" style="4" customWidth="1"/>
    <col min="13058" max="13058" width="7.28515625" style="4" customWidth="1"/>
    <col min="13059" max="13059" width="9.5703125" style="4" customWidth="1"/>
    <col min="13060" max="13061" width="9.28515625" style="4" customWidth="1"/>
    <col min="13062" max="13063" width="8.140625" style="4" customWidth="1"/>
    <col min="13064" max="13064" width="8.28515625" style="4" customWidth="1"/>
    <col min="13065" max="13065" width="10" style="4" customWidth="1"/>
    <col min="13066" max="13066" width="11" style="4" customWidth="1"/>
    <col min="13067" max="13067" width="2.7109375" style="4" customWidth="1"/>
    <col min="13068" max="13068" width="17.28515625" style="4" bestFit="1" customWidth="1"/>
    <col min="13069" max="13069" width="17.28515625" style="4" customWidth="1"/>
    <col min="13070" max="13070" width="15.85546875" style="4" customWidth="1"/>
    <col min="13071" max="13071" width="17.28515625" style="4" customWidth="1"/>
    <col min="13072" max="13073" width="12.7109375" style="4" customWidth="1"/>
    <col min="13074" max="13311" width="9.140625" style="4"/>
    <col min="13312" max="13312" width="3.7109375" style="4" bestFit="1" customWidth="1"/>
    <col min="13313" max="13313" width="22.7109375" style="4" customWidth="1"/>
    <col min="13314" max="13314" width="7.28515625" style="4" customWidth="1"/>
    <col min="13315" max="13315" width="9.5703125" style="4" customWidth="1"/>
    <col min="13316" max="13317" width="9.28515625" style="4" customWidth="1"/>
    <col min="13318" max="13319" width="8.140625" style="4" customWidth="1"/>
    <col min="13320" max="13320" width="8.28515625" style="4" customWidth="1"/>
    <col min="13321" max="13321" width="10" style="4" customWidth="1"/>
    <col min="13322" max="13322" width="11" style="4" customWidth="1"/>
    <col min="13323" max="13323" width="2.7109375" style="4" customWidth="1"/>
    <col min="13324" max="13324" width="17.28515625" style="4" bestFit="1" customWidth="1"/>
    <col min="13325" max="13325" width="17.28515625" style="4" customWidth="1"/>
    <col min="13326" max="13326" width="15.85546875" style="4" customWidth="1"/>
    <col min="13327" max="13327" width="17.28515625" style="4" customWidth="1"/>
    <col min="13328" max="13329" width="12.7109375" style="4" customWidth="1"/>
    <col min="13330" max="13567" width="9.140625" style="4"/>
    <col min="13568" max="13568" width="3.7109375" style="4" bestFit="1" customWidth="1"/>
    <col min="13569" max="13569" width="22.7109375" style="4" customWidth="1"/>
    <col min="13570" max="13570" width="7.28515625" style="4" customWidth="1"/>
    <col min="13571" max="13571" width="9.5703125" style="4" customWidth="1"/>
    <col min="13572" max="13573" width="9.28515625" style="4" customWidth="1"/>
    <col min="13574" max="13575" width="8.140625" style="4" customWidth="1"/>
    <col min="13576" max="13576" width="8.28515625" style="4" customWidth="1"/>
    <col min="13577" max="13577" width="10" style="4" customWidth="1"/>
    <col min="13578" max="13578" width="11" style="4" customWidth="1"/>
    <col min="13579" max="13579" width="2.7109375" style="4" customWidth="1"/>
    <col min="13580" max="13580" width="17.28515625" style="4" bestFit="1" customWidth="1"/>
    <col min="13581" max="13581" width="17.28515625" style="4" customWidth="1"/>
    <col min="13582" max="13582" width="15.85546875" style="4" customWidth="1"/>
    <col min="13583" max="13583" width="17.28515625" style="4" customWidth="1"/>
    <col min="13584" max="13585" width="12.7109375" style="4" customWidth="1"/>
    <col min="13586" max="13823" width="9.140625" style="4"/>
    <col min="13824" max="13824" width="3.7109375" style="4" bestFit="1" customWidth="1"/>
    <col min="13825" max="13825" width="22.7109375" style="4" customWidth="1"/>
    <col min="13826" max="13826" width="7.28515625" style="4" customWidth="1"/>
    <col min="13827" max="13827" width="9.5703125" style="4" customWidth="1"/>
    <col min="13828" max="13829" width="9.28515625" style="4" customWidth="1"/>
    <col min="13830" max="13831" width="8.140625" style="4" customWidth="1"/>
    <col min="13832" max="13832" width="8.28515625" style="4" customWidth="1"/>
    <col min="13833" max="13833" width="10" style="4" customWidth="1"/>
    <col min="13834" max="13834" width="11" style="4" customWidth="1"/>
    <col min="13835" max="13835" width="2.7109375" style="4" customWidth="1"/>
    <col min="13836" max="13836" width="17.28515625" style="4" bestFit="1" customWidth="1"/>
    <col min="13837" max="13837" width="17.28515625" style="4" customWidth="1"/>
    <col min="13838" max="13838" width="15.85546875" style="4" customWidth="1"/>
    <col min="13839" max="13839" width="17.28515625" style="4" customWidth="1"/>
    <col min="13840" max="13841" width="12.7109375" style="4" customWidth="1"/>
    <col min="13842" max="14079" width="9.140625" style="4"/>
    <col min="14080" max="14080" width="3.7109375" style="4" bestFit="1" customWidth="1"/>
    <col min="14081" max="14081" width="22.7109375" style="4" customWidth="1"/>
    <col min="14082" max="14082" width="7.28515625" style="4" customWidth="1"/>
    <col min="14083" max="14083" width="9.5703125" style="4" customWidth="1"/>
    <col min="14084" max="14085" width="9.28515625" style="4" customWidth="1"/>
    <col min="14086" max="14087" width="8.140625" style="4" customWidth="1"/>
    <col min="14088" max="14088" width="8.28515625" style="4" customWidth="1"/>
    <col min="14089" max="14089" width="10" style="4" customWidth="1"/>
    <col min="14090" max="14090" width="11" style="4" customWidth="1"/>
    <col min="14091" max="14091" width="2.7109375" style="4" customWidth="1"/>
    <col min="14092" max="14092" width="17.28515625" style="4" bestFit="1" customWidth="1"/>
    <col min="14093" max="14093" width="17.28515625" style="4" customWidth="1"/>
    <col min="14094" max="14094" width="15.85546875" style="4" customWidth="1"/>
    <col min="14095" max="14095" width="17.28515625" style="4" customWidth="1"/>
    <col min="14096" max="14097" width="12.7109375" style="4" customWidth="1"/>
    <col min="14098" max="14335" width="9.140625" style="4"/>
    <col min="14336" max="14336" width="3.7109375" style="4" bestFit="1" customWidth="1"/>
    <col min="14337" max="14337" width="22.7109375" style="4" customWidth="1"/>
    <col min="14338" max="14338" width="7.28515625" style="4" customWidth="1"/>
    <col min="14339" max="14339" width="9.5703125" style="4" customWidth="1"/>
    <col min="14340" max="14341" width="9.28515625" style="4" customWidth="1"/>
    <col min="14342" max="14343" width="8.140625" style="4" customWidth="1"/>
    <col min="14344" max="14344" width="8.28515625" style="4" customWidth="1"/>
    <col min="14345" max="14345" width="10" style="4" customWidth="1"/>
    <col min="14346" max="14346" width="11" style="4" customWidth="1"/>
    <col min="14347" max="14347" width="2.7109375" style="4" customWidth="1"/>
    <col min="14348" max="14348" width="17.28515625" style="4" bestFit="1" customWidth="1"/>
    <col min="14349" max="14349" width="17.28515625" style="4" customWidth="1"/>
    <col min="14350" max="14350" width="15.85546875" style="4" customWidth="1"/>
    <col min="14351" max="14351" width="17.28515625" style="4" customWidth="1"/>
    <col min="14352" max="14353" width="12.7109375" style="4" customWidth="1"/>
    <col min="14354" max="14591" width="9.140625" style="4"/>
    <col min="14592" max="14592" width="3.7109375" style="4" bestFit="1" customWidth="1"/>
    <col min="14593" max="14593" width="22.7109375" style="4" customWidth="1"/>
    <col min="14594" max="14594" width="7.28515625" style="4" customWidth="1"/>
    <col min="14595" max="14595" width="9.5703125" style="4" customWidth="1"/>
    <col min="14596" max="14597" width="9.28515625" style="4" customWidth="1"/>
    <col min="14598" max="14599" width="8.140625" style="4" customWidth="1"/>
    <col min="14600" max="14600" width="8.28515625" style="4" customWidth="1"/>
    <col min="14601" max="14601" width="10" style="4" customWidth="1"/>
    <col min="14602" max="14602" width="11" style="4" customWidth="1"/>
    <col min="14603" max="14603" width="2.7109375" style="4" customWidth="1"/>
    <col min="14604" max="14604" width="17.28515625" style="4" bestFit="1" customWidth="1"/>
    <col min="14605" max="14605" width="17.28515625" style="4" customWidth="1"/>
    <col min="14606" max="14606" width="15.85546875" style="4" customWidth="1"/>
    <col min="14607" max="14607" width="17.28515625" style="4" customWidth="1"/>
    <col min="14608" max="14609" width="12.7109375" style="4" customWidth="1"/>
    <col min="14610" max="14847" width="9.140625" style="4"/>
    <col min="14848" max="14848" width="3.7109375" style="4" bestFit="1" customWidth="1"/>
    <col min="14849" max="14849" width="22.7109375" style="4" customWidth="1"/>
    <col min="14850" max="14850" width="7.28515625" style="4" customWidth="1"/>
    <col min="14851" max="14851" width="9.5703125" style="4" customWidth="1"/>
    <col min="14852" max="14853" width="9.28515625" style="4" customWidth="1"/>
    <col min="14854" max="14855" width="8.140625" style="4" customWidth="1"/>
    <col min="14856" max="14856" width="8.28515625" style="4" customWidth="1"/>
    <col min="14857" max="14857" width="10" style="4" customWidth="1"/>
    <col min="14858" max="14858" width="11" style="4" customWidth="1"/>
    <col min="14859" max="14859" width="2.7109375" style="4" customWidth="1"/>
    <col min="14860" max="14860" width="17.28515625" style="4" bestFit="1" customWidth="1"/>
    <col min="14861" max="14861" width="17.28515625" style="4" customWidth="1"/>
    <col min="14862" max="14862" width="15.85546875" style="4" customWidth="1"/>
    <col min="14863" max="14863" width="17.28515625" style="4" customWidth="1"/>
    <col min="14864" max="14865" width="12.7109375" style="4" customWidth="1"/>
    <col min="14866" max="15103" width="9.140625" style="4"/>
    <col min="15104" max="15104" width="3.7109375" style="4" bestFit="1" customWidth="1"/>
    <col min="15105" max="15105" width="22.7109375" style="4" customWidth="1"/>
    <col min="15106" max="15106" width="7.28515625" style="4" customWidth="1"/>
    <col min="15107" max="15107" width="9.5703125" style="4" customWidth="1"/>
    <col min="15108" max="15109" width="9.28515625" style="4" customWidth="1"/>
    <col min="15110" max="15111" width="8.140625" style="4" customWidth="1"/>
    <col min="15112" max="15112" width="8.28515625" style="4" customWidth="1"/>
    <col min="15113" max="15113" width="10" style="4" customWidth="1"/>
    <col min="15114" max="15114" width="11" style="4" customWidth="1"/>
    <col min="15115" max="15115" width="2.7109375" style="4" customWidth="1"/>
    <col min="15116" max="15116" width="17.28515625" style="4" bestFit="1" customWidth="1"/>
    <col min="15117" max="15117" width="17.28515625" style="4" customWidth="1"/>
    <col min="15118" max="15118" width="15.85546875" style="4" customWidth="1"/>
    <col min="15119" max="15119" width="17.28515625" style="4" customWidth="1"/>
    <col min="15120" max="15121" width="12.7109375" style="4" customWidth="1"/>
    <col min="15122" max="15359" width="9.140625" style="4"/>
    <col min="15360" max="15360" width="3.7109375" style="4" bestFit="1" customWidth="1"/>
    <col min="15361" max="15361" width="22.7109375" style="4" customWidth="1"/>
    <col min="15362" max="15362" width="7.28515625" style="4" customWidth="1"/>
    <col min="15363" max="15363" width="9.5703125" style="4" customWidth="1"/>
    <col min="15364" max="15365" width="9.28515625" style="4" customWidth="1"/>
    <col min="15366" max="15367" width="8.140625" style="4" customWidth="1"/>
    <col min="15368" max="15368" width="8.28515625" style="4" customWidth="1"/>
    <col min="15369" max="15369" width="10" style="4" customWidth="1"/>
    <col min="15370" max="15370" width="11" style="4" customWidth="1"/>
    <col min="15371" max="15371" width="2.7109375" style="4" customWidth="1"/>
    <col min="15372" max="15372" width="17.28515625" style="4" bestFit="1" customWidth="1"/>
    <col min="15373" max="15373" width="17.28515625" style="4" customWidth="1"/>
    <col min="15374" max="15374" width="15.85546875" style="4" customWidth="1"/>
    <col min="15375" max="15375" width="17.28515625" style="4" customWidth="1"/>
    <col min="15376" max="15377" width="12.7109375" style="4" customWidth="1"/>
    <col min="15378" max="15615" width="9.140625" style="4"/>
    <col min="15616" max="15616" width="3.7109375" style="4" bestFit="1" customWidth="1"/>
    <col min="15617" max="15617" width="22.7109375" style="4" customWidth="1"/>
    <col min="15618" max="15618" width="7.28515625" style="4" customWidth="1"/>
    <col min="15619" max="15619" width="9.5703125" style="4" customWidth="1"/>
    <col min="15620" max="15621" width="9.28515625" style="4" customWidth="1"/>
    <col min="15622" max="15623" width="8.140625" style="4" customWidth="1"/>
    <col min="15624" max="15624" width="8.28515625" style="4" customWidth="1"/>
    <col min="15625" max="15625" width="10" style="4" customWidth="1"/>
    <col min="15626" max="15626" width="11" style="4" customWidth="1"/>
    <col min="15627" max="15627" width="2.7109375" style="4" customWidth="1"/>
    <col min="15628" max="15628" width="17.28515625" style="4" bestFit="1" customWidth="1"/>
    <col min="15629" max="15629" width="17.28515625" style="4" customWidth="1"/>
    <col min="15630" max="15630" width="15.85546875" style="4" customWidth="1"/>
    <col min="15631" max="15631" width="17.28515625" style="4" customWidth="1"/>
    <col min="15632" max="15633" width="12.7109375" style="4" customWidth="1"/>
    <col min="15634" max="15871" width="9.140625" style="4"/>
    <col min="15872" max="15872" width="3.7109375" style="4" bestFit="1" customWidth="1"/>
    <col min="15873" max="15873" width="22.7109375" style="4" customWidth="1"/>
    <col min="15874" max="15874" width="7.28515625" style="4" customWidth="1"/>
    <col min="15875" max="15875" width="9.5703125" style="4" customWidth="1"/>
    <col min="15876" max="15877" width="9.28515625" style="4" customWidth="1"/>
    <col min="15878" max="15879" width="8.140625" style="4" customWidth="1"/>
    <col min="15880" max="15880" width="8.28515625" style="4" customWidth="1"/>
    <col min="15881" max="15881" width="10" style="4" customWidth="1"/>
    <col min="15882" max="15882" width="11" style="4" customWidth="1"/>
    <col min="15883" max="15883" width="2.7109375" style="4" customWidth="1"/>
    <col min="15884" max="15884" width="17.28515625" style="4" bestFit="1" customWidth="1"/>
    <col min="15885" max="15885" width="17.28515625" style="4" customWidth="1"/>
    <col min="15886" max="15886" width="15.85546875" style="4" customWidth="1"/>
    <col min="15887" max="15887" width="17.28515625" style="4" customWidth="1"/>
    <col min="15888" max="15889" width="12.7109375" style="4" customWidth="1"/>
    <col min="15890" max="16127" width="9.140625" style="4"/>
    <col min="16128" max="16128" width="3.7109375" style="4" bestFit="1" customWidth="1"/>
    <col min="16129" max="16129" width="22.7109375" style="4" customWidth="1"/>
    <col min="16130" max="16130" width="7.28515625" style="4" customWidth="1"/>
    <col min="16131" max="16131" width="9.5703125" style="4" customWidth="1"/>
    <col min="16132" max="16133" width="9.28515625" style="4" customWidth="1"/>
    <col min="16134" max="16135" width="8.140625" style="4" customWidth="1"/>
    <col min="16136" max="16136" width="8.28515625" style="4" customWidth="1"/>
    <col min="16137" max="16137" width="10" style="4" customWidth="1"/>
    <col min="16138" max="16138" width="11" style="4" customWidth="1"/>
    <col min="16139" max="16139" width="2.7109375" style="4" customWidth="1"/>
    <col min="16140" max="16140" width="17.28515625" style="4" bestFit="1" customWidth="1"/>
    <col min="16141" max="16141" width="17.28515625" style="4" customWidth="1"/>
    <col min="16142" max="16142" width="15.85546875" style="4" customWidth="1"/>
    <col min="16143" max="16143" width="17.28515625" style="4" customWidth="1"/>
    <col min="16144" max="16145" width="12.7109375" style="4" customWidth="1"/>
    <col min="16146" max="16384" width="9.140625" style="4"/>
  </cols>
  <sheetData>
    <row r="2" spans="1:26" x14ac:dyDescent="0.25">
      <c r="A2" s="4"/>
      <c r="B2" s="4"/>
      <c r="C2" s="4"/>
      <c r="D2" s="4"/>
    </row>
    <row r="5" spans="1:26" x14ac:dyDescent="0.25">
      <c r="A5" s="177" t="s">
        <v>0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8"/>
    </row>
    <row r="9" spans="1:26" s="10" customFormat="1" ht="24.75" customHeight="1" x14ac:dyDescent="0.25">
      <c r="A9" s="191" t="s">
        <v>317</v>
      </c>
      <c r="B9" s="191"/>
      <c r="C9" s="191"/>
      <c r="D9" s="191"/>
      <c r="E9" s="191"/>
      <c r="F9" s="191"/>
      <c r="G9" s="191"/>
      <c r="H9" s="191"/>
      <c r="I9" s="191"/>
      <c r="J9" s="191"/>
      <c r="K9" s="191"/>
      <c r="L9" s="9"/>
      <c r="M9" s="174">
        <v>2020</v>
      </c>
      <c r="N9" s="175"/>
      <c r="O9" s="175"/>
      <c r="P9" s="175"/>
      <c r="Q9" s="175"/>
    </row>
    <row r="10" spans="1:26" s="10" customFormat="1" x14ac:dyDescent="0.25">
      <c r="A10" s="181" t="s">
        <v>1</v>
      </c>
      <c r="B10" s="181" t="s">
        <v>2</v>
      </c>
      <c r="C10" s="181" t="s">
        <v>3</v>
      </c>
      <c r="D10" s="181" t="s">
        <v>4</v>
      </c>
      <c r="E10" s="182" t="s">
        <v>5</v>
      </c>
      <c r="F10" s="183"/>
      <c r="G10" s="188" t="s">
        <v>6</v>
      </c>
      <c r="H10" s="188"/>
      <c r="I10" s="188"/>
      <c r="J10" s="61" t="s">
        <v>7</v>
      </c>
      <c r="K10" s="12" t="s">
        <v>8</v>
      </c>
      <c r="L10" s="13"/>
      <c r="M10" s="119">
        <v>44114</v>
      </c>
      <c r="N10" s="119">
        <v>44107</v>
      </c>
      <c r="O10" s="119">
        <v>44087</v>
      </c>
      <c r="P10" s="119">
        <v>44031</v>
      </c>
      <c r="Q10" s="119">
        <v>44017</v>
      </c>
      <c r="T10" s="80"/>
      <c r="U10" s="80"/>
      <c r="V10" s="80"/>
      <c r="W10" s="80"/>
      <c r="X10" s="80"/>
      <c r="Y10" s="80"/>
      <c r="Z10" s="80"/>
    </row>
    <row r="11" spans="1:26" s="10" customFormat="1" x14ac:dyDescent="0.2">
      <c r="A11" s="181"/>
      <c r="B11" s="181"/>
      <c r="C11" s="181"/>
      <c r="D11" s="181"/>
      <c r="E11" s="184"/>
      <c r="F11" s="185"/>
      <c r="G11" s="189">
        <v>1</v>
      </c>
      <c r="H11" s="189">
        <v>2</v>
      </c>
      <c r="I11" s="192">
        <v>3</v>
      </c>
      <c r="J11" s="62" t="s">
        <v>9</v>
      </c>
      <c r="K11" s="14" t="s">
        <v>10</v>
      </c>
      <c r="L11" s="13"/>
      <c r="M11" s="157" t="s">
        <v>12</v>
      </c>
      <c r="N11" s="157" t="s">
        <v>15</v>
      </c>
      <c r="O11" s="157" t="s">
        <v>12</v>
      </c>
      <c r="P11" s="157" t="s">
        <v>376</v>
      </c>
      <c r="Q11" s="157" t="s">
        <v>16</v>
      </c>
      <c r="T11" s="82"/>
      <c r="U11" s="82"/>
      <c r="V11" s="82"/>
      <c r="W11" s="82"/>
      <c r="X11" s="82"/>
      <c r="Y11" s="82"/>
      <c r="Z11" s="83"/>
    </row>
    <row r="12" spans="1:26" s="10" customFormat="1" x14ac:dyDescent="0.2">
      <c r="A12" s="181"/>
      <c r="B12" s="181"/>
      <c r="C12" s="181"/>
      <c r="D12" s="181"/>
      <c r="E12" s="186"/>
      <c r="F12" s="187"/>
      <c r="G12" s="189"/>
      <c r="H12" s="189"/>
      <c r="I12" s="192"/>
      <c r="J12" s="63" t="s">
        <v>10</v>
      </c>
      <c r="K12" s="18" t="s">
        <v>17</v>
      </c>
      <c r="L12" s="19"/>
      <c r="M12" s="159" t="s">
        <v>503</v>
      </c>
      <c r="N12" s="159" t="s">
        <v>44</v>
      </c>
      <c r="O12" s="159" t="s">
        <v>525</v>
      </c>
      <c r="P12" s="159" t="s">
        <v>25</v>
      </c>
      <c r="Q12" s="159" t="s">
        <v>27</v>
      </c>
      <c r="T12" s="82"/>
      <c r="U12" s="85"/>
      <c r="V12" s="85"/>
      <c r="W12" s="85"/>
      <c r="X12" s="85"/>
      <c r="Y12" s="85"/>
      <c r="Z12" s="83"/>
    </row>
    <row r="13" spans="1:26" x14ac:dyDescent="0.25">
      <c r="M13" s="118"/>
      <c r="N13" s="118"/>
      <c r="O13" s="118"/>
      <c r="P13" s="118"/>
      <c r="Q13" s="118"/>
      <c r="T13" s="3"/>
      <c r="U13" s="3"/>
      <c r="V13" s="3"/>
      <c r="W13" s="3"/>
      <c r="X13" s="3"/>
      <c r="Y13" s="3"/>
      <c r="Z13" s="3"/>
    </row>
    <row r="14" spans="1:26" ht="14.1" customHeight="1" x14ac:dyDescent="0.25">
      <c r="A14" s="23">
        <f t="shared" ref="A14:A23" si="0">A13+1</f>
        <v>1</v>
      </c>
      <c r="B14" s="102" t="s">
        <v>182</v>
      </c>
      <c r="C14" s="57">
        <v>14031</v>
      </c>
      <c r="D14" s="156" t="s">
        <v>64</v>
      </c>
      <c r="E14" s="27">
        <f t="shared" ref="E14:E23" si="1">MAX(M14:Q14)</f>
        <v>549</v>
      </c>
      <c r="F14" s="27" t="str">
        <f>VLOOKUP(E14,Tab!$S$2:$T$255,2,TRUE)</f>
        <v>Não</v>
      </c>
      <c r="G14" s="28">
        <f t="shared" ref="G14:G23" si="2">LARGE(M14:Q14,1)</f>
        <v>549</v>
      </c>
      <c r="H14" s="28">
        <f t="shared" ref="H14:H23" si="3">LARGE(M14:Q14,2)</f>
        <v>536</v>
      </c>
      <c r="I14" s="28">
        <f t="shared" ref="I14:I23" si="4">LARGE(M14:Q14,3)</f>
        <v>523</v>
      </c>
      <c r="J14" s="29">
        <f t="shared" ref="J14:J23" si="5">SUM(G14:I14)</f>
        <v>1608</v>
      </c>
      <c r="K14" s="30">
        <f t="shared" ref="K14:K23" si="6">J14/3</f>
        <v>536</v>
      </c>
      <c r="L14" s="31"/>
      <c r="M14" s="33">
        <v>0</v>
      </c>
      <c r="N14" s="33">
        <v>511</v>
      </c>
      <c r="O14" s="33">
        <v>549</v>
      </c>
      <c r="P14" s="33">
        <v>536</v>
      </c>
      <c r="Q14" s="33">
        <v>523</v>
      </c>
      <c r="T14" s="88"/>
      <c r="U14" s="88"/>
      <c r="V14" s="88"/>
      <c r="W14" s="88"/>
      <c r="X14" s="88"/>
      <c r="Y14" s="88"/>
      <c r="Z14" s="88"/>
    </row>
    <row r="15" spans="1:26" ht="14.1" customHeight="1" x14ac:dyDescent="0.25">
      <c r="A15" s="23">
        <f t="shared" si="0"/>
        <v>2</v>
      </c>
      <c r="B15" s="126" t="s">
        <v>60</v>
      </c>
      <c r="C15" s="47">
        <v>13851</v>
      </c>
      <c r="D15" s="48" t="s">
        <v>59</v>
      </c>
      <c r="E15" s="27">
        <f t="shared" si="1"/>
        <v>499</v>
      </c>
      <c r="F15" s="27" t="e">
        <f>VLOOKUP(E15,Tab!$S$2:$T$255,2,TRUE)</f>
        <v>#N/A</v>
      </c>
      <c r="G15" s="28">
        <f t="shared" si="2"/>
        <v>499</v>
      </c>
      <c r="H15" s="28">
        <f t="shared" si="3"/>
        <v>488</v>
      </c>
      <c r="I15" s="28">
        <f t="shared" si="4"/>
        <v>0</v>
      </c>
      <c r="J15" s="29">
        <f t="shared" si="5"/>
        <v>987</v>
      </c>
      <c r="K15" s="30">
        <f t="shared" si="6"/>
        <v>329</v>
      </c>
      <c r="L15" s="31"/>
      <c r="M15" s="33">
        <v>0</v>
      </c>
      <c r="N15" s="33">
        <v>488</v>
      </c>
      <c r="O15" s="33">
        <v>0</v>
      </c>
      <c r="P15" s="33">
        <v>499</v>
      </c>
      <c r="Q15" s="33">
        <v>0</v>
      </c>
      <c r="T15" s="88"/>
      <c r="U15" s="88"/>
      <c r="V15" s="88"/>
      <c r="W15" s="88"/>
      <c r="X15" s="88"/>
      <c r="Y15" s="88"/>
      <c r="Z15" s="88"/>
    </row>
    <row r="16" spans="1:26" ht="14.1" customHeight="1" x14ac:dyDescent="0.25">
      <c r="A16" s="23">
        <f t="shared" si="0"/>
        <v>3</v>
      </c>
      <c r="B16" s="24" t="s">
        <v>501</v>
      </c>
      <c r="C16" s="25">
        <v>11487</v>
      </c>
      <c r="D16" s="38" t="s">
        <v>41</v>
      </c>
      <c r="E16" s="27">
        <f t="shared" si="1"/>
        <v>381</v>
      </c>
      <c r="F16" s="27" t="e">
        <f>VLOOKUP(E16,Tab!$S$2:$T$255,2,TRUE)</f>
        <v>#N/A</v>
      </c>
      <c r="G16" s="28">
        <f t="shared" si="2"/>
        <v>381</v>
      </c>
      <c r="H16" s="28">
        <f t="shared" si="3"/>
        <v>0</v>
      </c>
      <c r="I16" s="28">
        <f t="shared" si="4"/>
        <v>0</v>
      </c>
      <c r="J16" s="29">
        <f t="shared" si="5"/>
        <v>381</v>
      </c>
      <c r="K16" s="30">
        <f t="shared" si="6"/>
        <v>127</v>
      </c>
      <c r="L16" s="31"/>
      <c r="M16" s="33">
        <v>381</v>
      </c>
      <c r="N16" s="33">
        <v>0</v>
      </c>
      <c r="O16" s="33">
        <v>0</v>
      </c>
      <c r="P16" s="142">
        <v>0</v>
      </c>
      <c r="Q16" s="33">
        <v>0</v>
      </c>
      <c r="T16" s="88"/>
      <c r="U16" s="88"/>
      <c r="V16" s="88"/>
      <c r="W16" s="88"/>
      <c r="X16" s="88"/>
      <c r="Y16" s="88"/>
      <c r="Z16" s="88"/>
    </row>
    <row r="17" spans="1:26" ht="14.1" customHeight="1" x14ac:dyDescent="0.25">
      <c r="A17" s="23">
        <f t="shared" si="0"/>
        <v>4</v>
      </c>
      <c r="B17" s="37"/>
      <c r="C17" s="25"/>
      <c r="D17" s="26"/>
      <c r="E17" s="27">
        <f t="shared" si="1"/>
        <v>0</v>
      </c>
      <c r="F17" s="27" t="e">
        <f>VLOOKUP(E17,Tab!$S$2:$T$255,2,TRUE)</f>
        <v>#N/A</v>
      </c>
      <c r="G17" s="28">
        <f t="shared" si="2"/>
        <v>0</v>
      </c>
      <c r="H17" s="28">
        <f t="shared" si="3"/>
        <v>0</v>
      </c>
      <c r="I17" s="28">
        <f t="shared" si="4"/>
        <v>0</v>
      </c>
      <c r="J17" s="29">
        <f t="shared" si="5"/>
        <v>0</v>
      </c>
      <c r="K17" s="30">
        <f t="shared" si="6"/>
        <v>0</v>
      </c>
      <c r="L17" s="31"/>
      <c r="M17" s="33">
        <v>0</v>
      </c>
      <c r="N17" s="33">
        <v>0</v>
      </c>
      <c r="O17" s="33">
        <v>0</v>
      </c>
      <c r="P17" s="142">
        <v>0</v>
      </c>
      <c r="Q17" s="33">
        <v>0</v>
      </c>
      <c r="T17" s="88"/>
      <c r="U17" s="88"/>
      <c r="V17" s="88"/>
      <c r="W17" s="88"/>
      <c r="X17" s="88"/>
      <c r="Y17" s="88"/>
      <c r="Z17" s="88"/>
    </row>
    <row r="18" spans="1:26" ht="14.1" customHeight="1" x14ac:dyDescent="0.25">
      <c r="A18" s="23">
        <f t="shared" si="0"/>
        <v>5</v>
      </c>
      <c r="B18" s="37"/>
      <c r="C18" s="25"/>
      <c r="D18" s="26"/>
      <c r="E18" s="27">
        <f t="shared" si="1"/>
        <v>0</v>
      </c>
      <c r="F18" s="27" t="e">
        <f>VLOOKUP(E18,Tab!$S$2:$T$255,2,TRUE)</f>
        <v>#N/A</v>
      </c>
      <c r="G18" s="28">
        <f t="shared" si="2"/>
        <v>0</v>
      </c>
      <c r="H18" s="28">
        <f t="shared" si="3"/>
        <v>0</v>
      </c>
      <c r="I18" s="28">
        <f t="shared" si="4"/>
        <v>0</v>
      </c>
      <c r="J18" s="29">
        <f t="shared" si="5"/>
        <v>0</v>
      </c>
      <c r="K18" s="30">
        <f t="shared" si="6"/>
        <v>0</v>
      </c>
      <c r="L18" s="31"/>
      <c r="M18" s="33">
        <v>0</v>
      </c>
      <c r="N18" s="33">
        <v>0</v>
      </c>
      <c r="O18" s="33">
        <v>0</v>
      </c>
      <c r="P18" s="142">
        <v>0</v>
      </c>
      <c r="Q18" s="33">
        <v>0</v>
      </c>
      <c r="T18" s="88"/>
      <c r="U18" s="88"/>
      <c r="V18" s="88"/>
      <c r="W18" s="88"/>
      <c r="X18" s="88"/>
      <c r="Y18" s="88"/>
      <c r="Z18" s="88"/>
    </row>
    <row r="19" spans="1:26" ht="14.1" customHeight="1" x14ac:dyDescent="0.25">
      <c r="A19" s="23">
        <f t="shared" si="0"/>
        <v>6</v>
      </c>
      <c r="B19" s="37"/>
      <c r="C19" s="25"/>
      <c r="D19" s="26"/>
      <c r="E19" s="27">
        <f t="shared" si="1"/>
        <v>0</v>
      </c>
      <c r="F19" s="27" t="e">
        <f>VLOOKUP(E19,Tab!$S$2:$T$255,2,TRUE)</f>
        <v>#N/A</v>
      </c>
      <c r="G19" s="28">
        <f t="shared" si="2"/>
        <v>0</v>
      </c>
      <c r="H19" s="28">
        <f t="shared" si="3"/>
        <v>0</v>
      </c>
      <c r="I19" s="28">
        <f t="shared" si="4"/>
        <v>0</v>
      </c>
      <c r="J19" s="29">
        <f t="shared" si="5"/>
        <v>0</v>
      </c>
      <c r="K19" s="30">
        <f t="shared" si="6"/>
        <v>0</v>
      </c>
      <c r="L19" s="31"/>
      <c r="M19" s="33">
        <v>0</v>
      </c>
      <c r="N19" s="33">
        <v>0</v>
      </c>
      <c r="O19" s="33">
        <v>0</v>
      </c>
      <c r="P19" s="142">
        <v>0</v>
      </c>
      <c r="Q19" s="33">
        <v>0</v>
      </c>
      <c r="T19" s="88"/>
      <c r="U19" s="88"/>
      <c r="V19" s="88"/>
      <c r="W19" s="88"/>
      <c r="X19" s="88"/>
      <c r="Y19" s="88"/>
      <c r="Z19" s="88"/>
    </row>
    <row r="20" spans="1:26" ht="14.1" customHeight="1" x14ac:dyDescent="0.25">
      <c r="A20" s="23">
        <f t="shared" si="0"/>
        <v>7</v>
      </c>
      <c r="B20" s="37"/>
      <c r="C20" s="25"/>
      <c r="D20" s="26"/>
      <c r="E20" s="27">
        <f t="shared" si="1"/>
        <v>0</v>
      </c>
      <c r="F20" s="27" t="e">
        <f>VLOOKUP(E20,Tab!$S$2:$T$255,2,TRUE)</f>
        <v>#N/A</v>
      </c>
      <c r="G20" s="28">
        <f t="shared" si="2"/>
        <v>0</v>
      </c>
      <c r="H20" s="28">
        <f t="shared" si="3"/>
        <v>0</v>
      </c>
      <c r="I20" s="28">
        <f t="shared" si="4"/>
        <v>0</v>
      </c>
      <c r="J20" s="29">
        <f t="shared" si="5"/>
        <v>0</v>
      </c>
      <c r="K20" s="30">
        <f t="shared" si="6"/>
        <v>0</v>
      </c>
      <c r="L20" s="31"/>
      <c r="M20" s="33">
        <v>0</v>
      </c>
      <c r="N20" s="33">
        <v>0</v>
      </c>
      <c r="O20" s="33">
        <v>0</v>
      </c>
      <c r="P20" s="142">
        <v>0</v>
      </c>
      <c r="Q20" s="33">
        <v>0</v>
      </c>
      <c r="T20" s="88"/>
      <c r="U20" s="88"/>
      <c r="V20" s="88"/>
      <c r="W20" s="88"/>
      <c r="X20" s="88"/>
      <c r="Y20" s="88"/>
      <c r="Z20" s="88"/>
    </row>
    <row r="21" spans="1:26" ht="14.1" customHeight="1" x14ac:dyDescent="0.25">
      <c r="A21" s="23">
        <f t="shared" si="0"/>
        <v>8</v>
      </c>
      <c r="B21" s="155"/>
      <c r="C21" s="35"/>
      <c r="D21" s="154"/>
      <c r="E21" s="27">
        <f t="shared" si="1"/>
        <v>0</v>
      </c>
      <c r="F21" s="27" t="e">
        <f>VLOOKUP(E21,Tab!$S$2:$T$255,2,TRUE)</f>
        <v>#N/A</v>
      </c>
      <c r="G21" s="28">
        <f t="shared" si="2"/>
        <v>0</v>
      </c>
      <c r="H21" s="28">
        <f t="shared" si="3"/>
        <v>0</v>
      </c>
      <c r="I21" s="28">
        <f t="shared" si="4"/>
        <v>0</v>
      </c>
      <c r="J21" s="29">
        <f t="shared" si="5"/>
        <v>0</v>
      </c>
      <c r="K21" s="30">
        <f t="shared" si="6"/>
        <v>0</v>
      </c>
      <c r="L21" s="31"/>
      <c r="M21" s="33">
        <v>0</v>
      </c>
      <c r="N21" s="33">
        <v>0</v>
      </c>
      <c r="O21" s="33">
        <v>0</v>
      </c>
      <c r="P21" s="142">
        <v>0</v>
      </c>
      <c r="Q21" s="33">
        <v>0</v>
      </c>
      <c r="T21" s="88"/>
      <c r="U21" s="88"/>
      <c r="V21" s="88"/>
      <c r="W21" s="88"/>
      <c r="X21" s="88"/>
      <c r="Y21" s="88"/>
      <c r="Z21" s="88"/>
    </row>
    <row r="22" spans="1:26" ht="14.1" customHeight="1" x14ac:dyDescent="0.25">
      <c r="A22" s="23">
        <f t="shared" si="0"/>
        <v>9</v>
      </c>
      <c r="B22" s="155"/>
      <c r="C22" s="35"/>
      <c r="D22" s="154"/>
      <c r="E22" s="27">
        <f t="shared" si="1"/>
        <v>0</v>
      </c>
      <c r="F22" s="27" t="e">
        <f>VLOOKUP(E22,Tab!$S$2:$T$255,2,TRUE)</f>
        <v>#N/A</v>
      </c>
      <c r="G22" s="28">
        <f t="shared" si="2"/>
        <v>0</v>
      </c>
      <c r="H22" s="28">
        <f t="shared" si="3"/>
        <v>0</v>
      </c>
      <c r="I22" s="28">
        <f t="shared" si="4"/>
        <v>0</v>
      </c>
      <c r="J22" s="29">
        <f t="shared" si="5"/>
        <v>0</v>
      </c>
      <c r="K22" s="30">
        <f t="shared" si="6"/>
        <v>0</v>
      </c>
      <c r="L22" s="31"/>
      <c r="M22" s="33">
        <v>0</v>
      </c>
      <c r="N22" s="33">
        <v>0</v>
      </c>
      <c r="O22" s="33">
        <v>0</v>
      </c>
      <c r="P22" s="142">
        <v>0</v>
      </c>
      <c r="Q22" s="33">
        <v>0</v>
      </c>
      <c r="T22" s="88"/>
      <c r="U22" s="88"/>
      <c r="V22" s="88"/>
      <c r="W22" s="88"/>
      <c r="X22" s="88"/>
      <c r="Y22" s="88"/>
      <c r="Z22" s="88"/>
    </row>
    <row r="23" spans="1:26" ht="14.1" customHeight="1" x14ac:dyDescent="0.25">
      <c r="A23" s="23">
        <f t="shared" si="0"/>
        <v>10</v>
      </c>
      <c r="B23" s="155"/>
      <c r="C23" s="35"/>
      <c r="D23" s="154"/>
      <c r="E23" s="27">
        <f t="shared" si="1"/>
        <v>0</v>
      </c>
      <c r="F23" s="27" t="e">
        <f>VLOOKUP(E23,Tab!$S$2:$T$255,2,TRUE)</f>
        <v>#N/A</v>
      </c>
      <c r="G23" s="28">
        <f t="shared" si="2"/>
        <v>0</v>
      </c>
      <c r="H23" s="28">
        <f t="shared" si="3"/>
        <v>0</v>
      </c>
      <c r="I23" s="28">
        <f t="shared" si="4"/>
        <v>0</v>
      </c>
      <c r="J23" s="29">
        <f t="shared" si="5"/>
        <v>0</v>
      </c>
      <c r="K23" s="30">
        <f t="shared" si="6"/>
        <v>0</v>
      </c>
      <c r="L23" s="31"/>
      <c r="M23" s="33">
        <v>0</v>
      </c>
      <c r="N23" s="33">
        <v>0</v>
      </c>
      <c r="O23" s="33">
        <v>0</v>
      </c>
      <c r="P23" s="142">
        <v>0</v>
      </c>
      <c r="Q23" s="33">
        <v>0</v>
      </c>
      <c r="T23" s="88"/>
      <c r="U23" s="88"/>
      <c r="V23" s="88"/>
      <c r="W23" s="88"/>
      <c r="X23" s="88"/>
      <c r="Y23" s="88"/>
      <c r="Z23" s="88"/>
    </row>
  </sheetData>
  <sortState ref="B14:Q23">
    <sortCondition descending="1" ref="J14:J23"/>
    <sortCondition descending="1" ref="E14:E23"/>
  </sortState>
  <mergeCells count="12">
    <mergeCell ref="M9:Q9"/>
    <mergeCell ref="H11:H12"/>
    <mergeCell ref="I11:I12"/>
    <mergeCell ref="A5:K5"/>
    <mergeCell ref="A9:K9"/>
    <mergeCell ref="A10:A12"/>
    <mergeCell ref="B10:B12"/>
    <mergeCell ref="C10:C12"/>
    <mergeCell ref="D10:D12"/>
    <mergeCell ref="E10:F12"/>
    <mergeCell ref="G10:I10"/>
    <mergeCell ref="G11:G12"/>
  </mergeCells>
  <conditionalFormatting sqref="E14:E23">
    <cfRule type="cellIs" dxfId="9" priority="7" stopIfTrue="1" operator="between">
      <formula>563</formula>
      <formula>600</formula>
    </cfRule>
  </conditionalFormatting>
  <conditionalFormatting sqref="F14:F23">
    <cfRule type="cellIs" dxfId="8" priority="8" stopIfTrue="1" operator="equal">
      <formula>"A"</formula>
    </cfRule>
    <cfRule type="cellIs" dxfId="7" priority="9" stopIfTrue="1" operator="equal">
      <formula>"B"</formula>
    </cfRule>
    <cfRule type="cellIs" dxfId="6" priority="10" stopIfTrue="1" operator="equal">
      <formula>"C"</formula>
    </cfRule>
  </conditionalFormatting>
  <conditionalFormatting sqref="E14:E23">
    <cfRule type="cellIs" dxfId="5" priority="6" stopIfTrue="1" operator="between">
      <formula>563</formula>
      <formula>600</formula>
    </cfRule>
  </conditionalFormatting>
  <conditionalFormatting sqref="E14:E23">
    <cfRule type="cellIs" dxfId="4" priority="5" stopIfTrue="1" operator="between">
      <formula>563</formula>
      <formula>600</formula>
    </cfRule>
  </conditionalFormatting>
  <conditionalFormatting sqref="E14:E23">
    <cfRule type="cellIs" dxfId="3" priority="4" stopIfTrue="1" operator="between">
      <formula>563</formula>
      <formula>600</formula>
    </cfRule>
  </conditionalFormatting>
  <conditionalFormatting sqref="E14:E23">
    <cfRule type="cellIs" dxfId="2" priority="3" stopIfTrue="1" operator="between">
      <formula>563</formula>
      <formula>600</formula>
    </cfRule>
  </conditionalFormatting>
  <conditionalFormatting sqref="E14:E23">
    <cfRule type="cellIs" dxfId="1" priority="2" stopIfTrue="1" operator="between">
      <formula>563</formula>
      <formula>600</formula>
    </cfRule>
  </conditionalFormatting>
  <conditionalFormatting sqref="E14:E23">
    <cfRule type="cellIs" dxfId="0" priority="1" stopIfTrue="1" operator="between">
      <formula>563</formula>
      <formula>600</formula>
    </cfRule>
  </conditionalFormatting>
  <pageMargins left="0.74791666666666667" right="0.74791666666666667" top="0.3" bottom="0.19027777777777777" header="0.51180555555555551" footer="0.51180555555555551"/>
  <pageSetup paperSize="9" scale="91" firstPageNumber="0" orientation="landscape" horizontalDpi="300" verticalDpi="300" r:id="rId1"/>
  <headerFooter alignWithMargins="0"/>
  <colBreaks count="2" manualBreakCount="2">
    <brk id="12" max="1048575" man="1"/>
    <brk id="17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3"/>
  <sheetViews>
    <sheetView showGridLines="0" zoomScaleSheetLayoutView="100" workbookViewId="0">
      <pane xSplit="8" ySplit="1" topLeftCell="I38" activePane="bottomRight" state="frozen"/>
      <selection pane="topRight" activeCell="I1" sqref="I1"/>
      <selection pane="bottomLeft" activeCell="A2" sqref="A2"/>
      <selection pane="bottomRight" activeCell="X68" sqref="X68"/>
    </sheetView>
  </sheetViews>
  <sheetFormatPr defaultColWidth="5.42578125" defaultRowHeight="15" x14ac:dyDescent="0.25"/>
  <cols>
    <col min="1" max="28" width="5.42578125" style="117"/>
    <col min="29" max="16384" width="5.42578125" style="103"/>
  </cols>
  <sheetData>
    <row r="1" spans="1:28" x14ac:dyDescent="0.25">
      <c r="A1" s="201" t="s">
        <v>249</v>
      </c>
      <c r="B1" s="201"/>
      <c r="C1" s="200" t="s">
        <v>250</v>
      </c>
      <c r="D1" s="200"/>
      <c r="E1" s="202" t="s">
        <v>251</v>
      </c>
      <c r="F1" s="202"/>
      <c r="G1" s="200" t="s">
        <v>252</v>
      </c>
      <c r="H1" s="200"/>
      <c r="I1" s="202" t="s">
        <v>253</v>
      </c>
      <c r="J1" s="202"/>
      <c r="K1" s="200" t="s">
        <v>254</v>
      </c>
      <c r="L1" s="200"/>
      <c r="M1" s="202" t="s">
        <v>255</v>
      </c>
      <c r="N1" s="202"/>
      <c r="O1" s="200" t="s">
        <v>256</v>
      </c>
      <c r="P1" s="200"/>
      <c r="Q1" s="202" t="s">
        <v>257</v>
      </c>
      <c r="R1" s="202"/>
      <c r="S1" s="200" t="s">
        <v>258</v>
      </c>
      <c r="T1" s="200"/>
      <c r="U1" s="201" t="s">
        <v>259</v>
      </c>
      <c r="V1" s="201"/>
      <c r="W1" s="200" t="s">
        <v>260</v>
      </c>
      <c r="X1" s="200"/>
      <c r="Y1" s="202" t="s">
        <v>261</v>
      </c>
      <c r="Z1" s="202"/>
      <c r="AA1" s="200" t="s">
        <v>262</v>
      </c>
      <c r="AB1" s="200"/>
    </row>
    <row r="2" spans="1:28" ht="14.1" customHeight="1" x14ac:dyDescent="0.25">
      <c r="A2" s="104">
        <v>500</v>
      </c>
      <c r="B2" s="104" t="s">
        <v>263</v>
      </c>
      <c r="C2" s="105">
        <v>500</v>
      </c>
      <c r="D2" s="105" t="s">
        <v>263</v>
      </c>
      <c r="E2" s="104">
        <v>500</v>
      </c>
      <c r="F2" s="104" t="s">
        <v>263</v>
      </c>
      <c r="G2" s="105">
        <v>500</v>
      </c>
      <c r="H2" s="105" t="s">
        <v>263</v>
      </c>
      <c r="I2" s="106">
        <v>500</v>
      </c>
      <c r="J2" s="106" t="s">
        <v>263</v>
      </c>
      <c r="K2" s="105">
        <v>500</v>
      </c>
      <c r="L2" s="105" t="s">
        <v>263</v>
      </c>
      <c r="M2" s="106">
        <v>500</v>
      </c>
      <c r="N2" s="106" t="s">
        <v>263</v>
      </c>
      <c r="O2" s="105">
        <v>500</v>
      </c>
      <c r="P2" s="105" t="s">
        <v>263</v>
      </c>
      <c r="Q2" s="106">
        <v>500</v>
      </c>
      <c r="R2" s="106" t="s">
        <v>263</v>
      </c>
      <c r="S2" s="105">
        <v>500</v>
      </c>
      <c r="T2" s="105" t="s">
        <v>263</v>
      </c>
      <c r="U2" s="104">
        <v>500</v>
      </c>
      <c r="V2" s="104" t="s">
        <v>263</v>
      </c>
      <c r="W2" s="105">
        <v>500</v>
      </c>
      <c r="X2" s="105" t="s">
        <v>263</v>
      </c>
      <c r="Y2" s="106">
        <v>500</v>
      </c>
      <c r="Z2" s="106" t="s">
        <v>263</v>
      </c>
      <c r="AA2" s="105">
        <v>500</v>
      </c>
      <c r="AB2" s="105" t="s">
        <v>263</v>
      </c>
    </row>
    <row r="3" spans="1:28" ht="14.1" customHeight="1" x14ac:dyDescent="0.25">
      <c r="A3" s="104">
        <f t="shared" ref="A3:A66" si="0">A2+1</f>
        <v>501</v>
      </c>
      <c r="B3" s="104" t="s">
        <v>263</v>
      </c>
      <c r="C3" s="105">
        <f t="shared" ref="C3:C66" si="1">C2+1</f>
        <v>501</v>
      </c>
      <c r="D3" s="105" t="s">
        <v>263</v>
      </c>
      <c r="E3" s="104">
        <f t="shared" ref="E3:E66" si="2">E2+1</f>
        <v>501</v>
      </c>
      <c r="F3" s="104" t="s">
        <v>263</v>
      </c>
      <c r="G3" s="105">
        <f t="shared" ref="G3:G66" si="3">G2+1</f>
        <v>501</v>
      </c>
      <c r="H3" s="105" t="s">
        <v>263</v>
      </c>
      <c r="I3" s="106">
        <f t="shared" ref="I3:I66" si="4">I2+1</f>
        <v>501</v>
      </c>
      <c r="J3" s="106" t="s">
        <v>263</v>
      </c>
      <c r="K3" s="105">
        <f t="shared" ref="K3:K66" si="5">K2+1</f>
        <v>501</v>
      </c>
      <c r="L3" s="105" t="s">
        <v>263</v>
      </c>
      <c r="M3" s="106">
        <f t="shared" ref="M3:M66" si="6">M2+1</f>
        <v>501</v>
      </c>
      <c r="N3" s="106" t="s">
        <v>263</v>
      </c>
      <c r="O3" s="105">
        <f t="shared" ref="O3:O66" si="7">O2+1</f>
        <v>501</v>
      </c>
      <c r="P3" s="105" t="s">
        <v>263</v>
      </c>
      <c r="Q3" s="106">
        <f t="shared" ref="Q3:Q66" si="8">Q2+1</f>
        <v>501</v>
      </c>
      <c r="R3" s="106" t="s">
        <v>263</v>
      </c>
      <c r="S3" s="105">
        <f t="shared" ref="S3:S66" si="9">S2+1</f>
        <v>501</v>
      </c>
      <c r="T3" s="105" t="s">
        <v>263</v>
      </c>
      <c r="U3" s="104">
        <f t="shared" ref="U3:U66" si="10">U2+1</f>
        <v>501</v>
      </c>
      <c r="V3" s="104" t="s">
        <v>263</v>
      </c>
      <c r="W3" s="105">
        <f t="shared" ref="W3:W66" si="11">W2+1</f>
        <v>501</v>
      </c>
      <c r="X3" s="105" t="s">
        <v>263</v>
      </c>
      <c r="Y3" s="106">
        <f t="shared" ref="Y3:Y66" si="12">Y2+1</f>
        <v>501</v>
      </c>
      <c r="Z3" s="106" t="s">
        <v>263</v>
      </c>
      <c r="AA3" s="105">
        <f t="shared" ref="AA3:AA66" si="13">AA2+1</f>
        <v>501</v>
      </c>
      <c r="AB3" s="105" t="s">
        <v>263</v>
      </c>
    </row>
    <row r="4" spans="1:28" ht="14.1" customHeight="1" x14ac:dyDescent="0.25">
      <c r="A4" s="104">
        <f t="shared" si="0"/>
        <v>502</v>
      </c>
      <c r="B4" s="104" t="s">
        <v>263</v>
      </c>
      <c r="C4" s="105">
        <f t="shared" si="1"/>
        <v>502</v>
      </c>
      <c r="D4" s="105" t="s">
        <v>263</v>
      </c>
      <c r="E4" s="104">
        <f t="shared" si="2"/>
        <v>502</v>
      </c>
      <c r="F4" s="104" t="s">
        <v>263</v>
      </c>
      <c r="G4" s="105">
        <f t="shared" si="3"/>
        <v>502</v>
      </c>
      <c r="H4" s="105" t="s">
        <v>263</v>
      </c>
      <c r="I4" s="106">
        <f t="shared" si="4"/>
        <v>502</v>
      </c>
      <c r="J4" s="106" t="s">
        <v>263</v>
      </c>
      <c r="K4" s="105">
        <f t="shared" si="5"/>
        <v>502</v>
      </c>
      <c r="L4" s="105" t="s">
        <v>263</v>
      </c>
      <c r="M4" s="106">
        <f t="shared" si="6"/>
        <v>502</v>
      </c>
      <c r="N4" s="106" t="s">
        <v>263</v>
      </c>
      <c r="O4" s="105">
        <f t="shared" si="7"/>
        <v>502</v>
      </c>
      <c r="P4" s="105" t="s">
        <v>263</v>
      </c>
      <c r="Q4" s="106">
        <f t="shared" si="8"/>
        <v>502</v>
      </c>
      <c r="R4" s="106" t="s">
        <v>263</v>
      </c>
      <c r="S4" s="105">
        <f t="shared" si="9"/>
        <v>502</v>
      </c>
      <c r="T4" s="105" t="s">
        <v>263</v>
      </c>
      <c r="U4" s="104">
        <f t="shared" si="10"/>
        <v>502</v>
      </c>
      <c r="V4" s="104" t="s">
        <v>263</v>
      </c>
      <c r="W4" s="105">
        <f t="shared" si="11"/>
        <v>502</v>
      </c>
      <c r="X4" s="105" t="s">
        <v>263</v>
      </c>
      <c r="Y4" s="106">
        <f t="shared" si="12"/>
        <v>502</v>
      </c>
      <c r="Z4" s="106" t="s">
        <v>263</v>
      </c>
      <c r="AA4" s="105">
        <f t="shared" si="13"/>
        <v>502</v>
      </c>
      <c r="AB4" s="105" t="s">
        <v>263</v>
      </c>
    </row>
    <row r="5" spans="1:28" ht="14.1" customHeight="1" x14ac:dyDescent="0.25">
      <c r="A5" s="104">
        <f t="shared" si="0"/>
        <v>503</v>
      </c>
      <c r="B5" s="104" t="s">
        <v>263</v>
      </c>
      <c r="C5" s="105">
        <f t="shared" si="1"/>
        <v>503</v>
      </c>
      <c r="D5" s="105" t="s">
        <v>263</v>
      </c>
      <c r="E5" s="104">
        <f t="shared" si="2"/>
        <v>503</v>
      </c>
      <c r="F5" s="104" t="s">
        <v>263</v>
      </c>
      <c r="G5" s="105">
        <f t="shared" si="3"/>
        <v>503</v>
      </c>
      <c r="H5" s="105" t="s">
        <v>263</v>
      </c>
      <c r="I5" s="106">
        <f t="shared" si="4"/>
        <v>503</v>
      </c>
      <c r="J5" s="106" t="s">
        <v>263</v>
      </c>
      <c r="K5" s="105">
        <f t="shared" si="5"/>
        <v>503</v>
      </c>
      <c r="L5" s="105" t="s">
        <v>263</v>
      </c>
      <c r="M5" s="106">
        <f t="shared" si="6"/>
        <v>503</v>
      </c>
      <c r="N5" s="106" t="s">
        <v>263</v>
      </c>
      <c r="O5" s="105">
        <f t="shared" si="7"/>
        <v>503</v>
      </c>
      <c r="P5" s="105" t="s">
        <v>263</v>
      </c>
      <c r="Q5" s="106">
        <f t="shared" si="8"/>
        <v>503</v>
      </c>
      <c r="R5" s="106" t="s">
        <v>263</v>
      </c>
      <c r="S5" s="105">
        <f t="shared" si="9"/>
        <v>503</v>
      </c>
      <c r="T5" s="105" t="s">
        <v>263</v>
      </c>
      <c r="U5" s="104">
        <f t="shared" si="10"/>
        <v>503</v>
      </c>
      <c r="V5" s="104" t="s">
        <v>263</v>
      </c>
      <c r="W5" s="105">
        <f t="shared" si="11"/>
        <v>503</v>
      </c>
      <c r="X5" s="105" t="s">
        <v>263</v>
      </c>
      <c r="Y5" s="106">
        <f t="shared" si="12"/>
        <v>503</v>
      </c>
      <c r="Z5" s="106" t="s">
        <v>263</v>
      </c>
      <c r="AA5" s="105">
        <f t="shared" si="13"/>
        <v>503</v>
      </c>
      <c r="AB5" s="105" t="s">
        <v>263</v>
      </c>
    </row>
    <row r="6" spans="1:28" ht="14.1" customHeight="1" x14ac:dyDescent="0.25">
      <c r="A6" s="104">
        <f t="shared" si="0"/>
        <v>504</v>
      </c>
      <c r="B6" s="104" t="s">
        <v>263</v>
      </c>
      <c r="C6" s="105">
        <f t="shared" si="1"/>
        <v>504</v>
      </c>
      <c r="D6" s="105" t="s">
        <v>263</v>
      </c>
      <c r="E6" s="104">
        <f t="shared" si="2"/>
        <v>504</v>
      </c>
      <c r="F6" s="104" t="s">
        <v>263</v>
      </c>
      <c r="G6" s="105">
        <f t="shared" si="3"/>
        <v>504</v>
      </c>
      <c r="H6" s="105" t="s">
        <v>263</v>
      </c>
      <c r="I6" s="106">
        <f t="shared" si="4"/>
        <v>504</v>
      </c>
      <c r="J6" s="106" t="s">
        <v>263</v>
      </c>
      <c r="K6" s="105">
        <f t="shared" si="5"/>
        <v>504</v>
      </c>
      <c r="L6" s="105" t="s">
        <v>263</v>
      </c>
      <c r="M6" s="106">
        <f t="shared" si="6"/>
        <v>504</v>
      </c>
      <c r="N6" s="106" t="s">
        <v>263</v>
      </c>
      <c r="O6" s="105">
        <f t="shared" si="7"/>
        <v>504</v>
      </c>
      <c r="P6" s="105" t="s">
        <v>263</v>
      </c>
      <c r="Q6" s="106">
        <f t="shared" si="8"/>
        <v>504</v>
      </c>
      <c r="R6" s="106" t="s">
        <v>263</v>
      </c>
      <c r="S6" s="105">
        <f t="shared" si="9"/>
        <v>504</v>
      </c>
      <c r="T6" s="105" t="s">
        <v>263</v>
      </c>
      <c r="U6" s="104">
        <f t="shared" si="10"/>
        <v>504</v>
      </c>
      <c r="V6" s="104" t="s">
        <v>263</v>
      </c>
      <c r="W6" s="105">
        <f t="shared" si="11"/>
        <v>504</v>
      </c>
      <c r="X6" s="105" t="s">
        <v>263</v>
      </c>
      <c r="Y6" s="106">
        <f t="shared" si="12"/>
        <v>504</v>
      </c>
      <c r="Z6" s="106" t="s">
        <v>263</v>
      </c>
      <c r="AA6" s="105">
        <f t="shared" si="13"/>
        <v>504</v>
      </c>
      <c r="AB6" s="105" t="s">
        <v>263</v>
      </c>
    </row>
    <row r="7" spans="1:28" ht="14.1" customHeight="1" x14ac:dyDescent="0.25">
      <c r="A7" s="104">
        <f t="shared" si="0"/>
        <v>505</v>
      </c>
      <c r="B7" s="104" t="s">
        <v>263</v>
      </c>
      <c r="C7" s="105">
        <f t="shared" si="1"/>
        <v>505</v>
      </c>
      <c r="D7" s="105" t="s">
        <v>263</v>
      </c>
      <c r="E7" s="104">
        <f t="shared" si="2"/>
        <v>505</v>
      </c>
      <c r="F7" s="104" t="s">
        <v>263</v>
      </c>
      <c r="G7" s="105">
        <f t="shared" si="3"/>
        <v>505</v>
      </c>
      <c r="H7" s="105" t="s">
        <v>263</v>
      </c>
      <c r="I7" s="106">
        <f t="shared" si="4"/>
        <v>505</v>
      </c>
      <c r="J7" s="106" t="s">
        <v>263</v>
      </c>
      <c r="K7" s="105">
        <f t="shared" si="5"/>
        <v>505</v>
      </c>
      <c r="L7" s="105" t="s">
        <v>263</v>
      </c>
      <c r="M7" s="106">
        <f t="shared" si="6"/>
        <v>505</v>
      </c>
      <c r="N7" s="106" t="s">
        <v>263</v>
      </c>
      <c r="O7" s="105">
        <f t="shared" si="7"/>
        <v>505</v>
      </c>
      <c r="P7" s="105" t="s">
        <v>263</v>
      </c>
      <c r="Q7" s="106">
        <f t="shared" si="8"/>
        <v>505</v>
      </c>
      <c r="R7" s="106" t="s">
        <v>263</v>
      </c>
      <c r="S7" s="105">
        <f t="shared" si="9"/>
        <v>505</v>
      </c>
      <c r="T7" s="105" t="s">
        <v>263</v>
      </c>
      <c r="U7" s="104">
        <f t="shared" si="10"/>
        <v>505</v>
      </c>
      <c r="V7" s="104" t="s">
        <v>263</v>
      </c>
      <c r="W7" s="105">
        <f t="shared" si="11"/>
        <v>505</v>
      </c>
      <c r="X7" s="105" t="s">
        <v>263</v>
      </c>
      <c r="Y7" s="106">
        <f t="shared" si="12"/>
        <v>505</v>
      </c>
      <c r="Z7" s="106" t="s">
        <v>263</v>
      </c>
      <c r="AA7" s="105">
        <f t="shared" si="13"/>
        <v>505</v>
      </c>
      <c r="AB7" s="105" t="s">
        <v>263</v>
      </c>
    </row>
    <row r="8" spans="1:28" ht="14.1" customHeight="1" x14ac:dyDescent="0.25">
      <c r="A8" s="104">
        <f t="shared" si="0"/>
        <v>506</v>
      </c>
      <c r="B8" s="104" t="s">
        <v>263</v>
      </c>
      <c r="C8" s="105">
        <f t="shared" si="1"/>
        <v>506</v>
      </c>
      <c r="D8" s="105" t="s">
        <v>263</v>
      </c>
      <c r="E8" s="104">
        <f t="shared" si="2"/>
        <v>506</v>
      </c>
      <c r="F8" s="104" t="s">
        <v>263</v>
      </c>
      <c r="G8" s="105">
        <f t="shared" si="3"/>
        <v>506</v>
      </c>
      <c r="H8" s="105" t="s">
        <v>263</v>
      </c>
      <c r="I8" s="106">
        <f t="shared" si="4"/>
        <v>506</v>
      </c>
      <c r="J8" s="106" t="s">
        <v>263</v>
      </c>
      <c r="K8" s="105">
        <f t="shared" si="5"/>
        <v>506</v>
      </c>
      <c r="L8" s="105" t="s">
        <v>263</v>
      </c>
      <c r="M8" s="106">
        <f t="shared" si="6"/>
        <v>506</v>
      </c>
      <c r="N8" s="106" t="s">
        <v>263</v>
      </c>
      <c r="O8" s="105">
        <f t="shared" si="7"/>
        <v>506</v>
      </c>
      <c r="P8" s="105" t="s">
        <v>263</v>
      </c>
      <c r="Q8" s="106">
        <f t="shared" si="8"/>
        <v>506</v>
      </c>
      <c r="R8" s="106" t="s">
        <v>263</v>
      </c>
      <c r="S8" s="105">
        <f t="shared" si="9"/>
        <v>506</v>
      </c>
      <c r="T8" s="105" t="s">
        <v>263</v>
      </c>
      <c r="U8" s="104">
        <f t="shared" si="10"/>
        <v>506</v>
      </c>
      <c r="V8" s="104" t="s">
        <v>263</v>
      </c>
      <c r="W8" s="105">
        <f t="shared" si="11"/>
        <v>506</v>
      </c>
      <c r="X8" s="105" t="s">
        <v>263</v>
      </c>
      <c r="Y8" s="106">
        <f t="shared" si="12"/>
        <v>506</v>
      </c>
      <c r="Z8" s="106" t="s">
        <v>263</v>
      </c>
      <c r="AA8" s="105">
        <f t="shared" si="13"/>
        <v>506</v>
      </c>
      <c r="AB8" s="105" t="s">
        <v>263</v>
      </c>
    </row>
    <row r="9" spans="1:28" ht="14.1" customHeight="1" x14ac:dyDescent="0.25">
      <c r="A9" s="104">
        <f t="shared" si="0"/>
        <v>507</v>
      </c>
      <c r="B9" s="104" t="s">
        <v>263</v>
      </c>
      <c r="C9" s="105">
        <f t="shared" si="1"/>
        <v>507</v>
      </c>
      <c r="D9" s="105" t="s">
        <v>263</v>
      </c>
      <c r="E9" s="104">
        <f t="shared" si="2"/>
        <v>507</v>
      </c>
      <c r="F9" s="104" t="s">
        <v>263</v>
      </c>
      <c r="G9" s="105">
        <f t="shared" si="3"/>
        <v>507</v>
      </c>
      <c r="H9" s="105" t="s">
        <v>263</v>
      </c>
      <c r="I9" s="106">
        <f t="shared" si="4"/>
        <v>507</v>
      </c>
      <c r="J9" s="106" t="s">
        <v>263</v>
      </c>
      <c r="K9" s="105">
        <f t="shared" si="5"/>
        <v>507</v>
      </c>
      <c r="L9" s="105" t="s">
        <v>263</v>
      </c>
      <c r="M9" s="106">
        <f t="shared" si="6"/>
        <v>507</v>
      </c>
      <c r="N9" s="106" t="s">
        <v>263</v>
      </c>
      <c r="O9" s="105">
        <f t="shared" si="7"/>
        <v>507</v>
      </c>
      <c r="P9" s="105" t="s">
        <v>263</v>
      </c>
      <c r="Q9" s="106">
        <f t="shared" si="8"/>
        <v>507</v>
      </c>
      <c r="R9" s="106" t="s">
        <v>263</v>
      </c>
      <c r="S9" s="105">
        <f t="shared" si="9"/>
        <v>507</v>
      </c>
      <c r="T9" s="105" t="s">
        <v>263</v>
      </c>
      <c r="U9" s="104">
        <f t="shared" si="10"/>
        <v>507</v>
      </c>
      <c r="V9" s="104" t="s">
        <v>263</v>
      </c>
      <c r="W9" s="105">
        <f t="shared" si="11"/>
        <v>507</v>
      </c>
      <c r="X9" s="105" t="s">
        <v>263</v>
      </c>
      <c r="Y9" s="106">
        <f t="shared" si="12"/>
        <v>507</v>
      </c>
      <c r="Z9" s="106" t="s">
        <v>263</v>
      </c>
      <c r="AA9" s="105">
        <f t="shared" si="13"/>
        <v>507</v>
      </c>
      <c r="AB9" s="105" t="s">
        <v>263</v>
      </c>
    </row>
    <row r="10" spans="1:28" ht="14.1" customHeight="1" x14ac:dyDescent="0.25">
      <c r="A10" s="104">
        <f t="shared" si="0"/>
        <v>508</v>
      </c>
      <c r="B10" s="104" t="s">
        <v>263</v>
      </c>
      <c r="C10" s="105">
        <f t="shared" si="1"/>
        <v>508</v>
      </c>
      <c r="D10" s="105" t="s">
        <v>263</v>
      </c>
      <c r="E10" s="104">
        <f t="shared" si="2"/>
        <v>508</v>
      </c>
      <c r="F10" s="104" t="s">
        <v>263</v>
      </c>
      <c r="G10" s="105">
        <f t="shared" si="3"/>
        <v>508</v>
      </c>
      <c r="H10" s="105" t="s">
        <v>263</v>
      </c>
      <c r="I10" s="106">
        <f t="shared" si="4"/>
        <v>508</v>
      </c>
      <c r="J10" s="106" t="s">
        <v>263</v>
      </c>
      <c r="K10" s="105">
        <f t="shared" si="5"/>
        <v>508</v>
      </c>
      <c r="L10" s="105" t="s">
        <v>263</v>
      </c>
      <c r="M10" s="106">
        <f t="shared" si="6"/>
        <v>508</v>
      </c>
      <c r="N10" s="106" t="s">
        <v>263</v>
      </c>
      <c r="O10" s="105">
        <f t="shared" si="7"/>
        <v>508</v>
      </c>
      <c r="P10" s="105" t="s">
        <v>263</v>
      </c>
      <c r="Q10" s="106">
        <f t="shared" si="8"/>
        <v>508</v>
      </c>
      <c r="R10" s="106" t="s">
        <v>263</v>
      </c>
      <c r="S10" s="105">
        <f t="shared" si="9"/>
        <v>508</v>
      </c>
      <c r="T10" s="105" t="s">
        <v>263</v>
      </c>
      <c r="U10" s="104">
        <f t="shared" si="10"/>
        <v>508</v>
      </c>
      <c r="V10" s="104" t="s">
        <v>263</v>
      </c>
      <c r="W10" s="105">
        <f t="shared" si="11"/>
        <v>508</v>
      </c>
      <c r="X10" s="105" t="s">
        <v>263</v>
      </c>
      <c r="Y10" s="106">
        <f t="shared" si="12"/>
        <v>508</v>
      </c>
      <c r="Z10" s="106" t="s">
        <v>263</v>
      </c>
      <c r="AA10" s="105">
        <f t="shared" si="13"/>
        <v>508</v>
      </c>
      <c r="AB10" s="105" t="s">
        <v>263</v>
      </c>
    </row>
    <row r="11" spans="1:28" ht="14.1" customHeight="1" x14ac:dyDescent="0.25">
      <c r="A11" s="104">
        <f t="shared" si="0"/>
        <v>509</v>
      </c>
      <c r="B11" s="104" t="s">
        <v>263</v>
      </c>
      <c r="C11" s="105">
        <f t="shared" si="1"/>
        <v>509</v>
      </c>
      <c r="D11" s="105" t="s">
        <v>263</v>
      </c>
      <c r="E11" s="104">
        <f t="shared" si="2"/>
        <v>509</v>
      </c>
      <c r="F11" s="104" t="s">
        <v>263</v>
      </c>
      <c r="G11" s="105">
        <f t="shared" si="3"/>
        <v>509</v>
      </c>
      <c r="H11" s="105" t="s">
        <v>263</v>
      </c>
      <c r="I11" s="106">
        <f t="shared" si="4"/>
        <v>509</v>
      </c>
      <c r="J11" s="106" t="s">
        <v>263</v>
      </c>
      <c r="K11" s="105">
        <f t="shared" si="5"/>
        <v>509</v>
      </c>
      <c r="L11" s="105" t="s">
        <v>263</v>
      </c>
      <c r="M11" s="106">
        <f t="shared" si="6"/>
        <v>509</v>
      </c>
      <c r="N11" s="106" t="s">
        <v>263</v>
      </c>
      <c r="O11" s="105">
        <f t="shared" si="7"/>
        <v>509</v>
      </c>
      <c r="P11" s="105" t="s">
        <v>263</v>
      </c>
      <c r="Q11" s="106">
        <f t="shared" si="8"/>
        <v>509</v>
      </c>
      <c r="R11" s="106" t="s">
        <v>263</v>
      </c>
      <c r="S11" s="105">
        <f t="shared" si="9"/>
        <v>509</v>
      </c>
      <c r="T11" s="105" t="s">
        <v>263</v>
      </c>
      <c r="U11" s="104">
        <f t="shared" si="10"/>
        <v>509</v>
      </c>
      <c r="V11" s="104" t="s">
        <v>263</v>
      </c>
      <c r="W11" s="105">
        <f t="shared" si="11"/>
        <v>509</v>
      </c>
      <c r="X11" s="105" t="s">
        <v>263</v>
      </c>
      <c r="Y11" s="106">
        <f t="shared" si="12"/>
        <v>509</v>
      </c>
      <c r="Z11" s="106" t="s">
        <v>263</v>
      </c>
      <c r="AA11" s="105">
        <f t="shared" si="13"/>
        <v>509</v>
      </c>
      <c r="AB11" s="105" t="s">
        <v>263</v>
      </c>
    </row>
    <row r="12" spans="1:28" ht="14.1" customHeight="1" x14ac:dyDescent="0.25">
      <c r="A12" s="104">
        <f t="shared" si="0"/>
        <v>510</v>
      </c>
      <c r="B12" s="104" t="s">
        <v>263</v>
      </c>
      <c r="C12" s="105">
        <f t="shared" si="1"/>
        <v>510</v>
      </c>
      <c r="D12" s="105" t="s">
        <v>263</v>
      </c>
      <c r="E12" s="104">
        <f t="shared" si="2"/>
        <v>510</v>
      </c>
      <c r="F12" s="104" t="s">
        <v>263</v>
      </c>
      <c r="G12" s="105">
        <f t="shared" si="3"/>
        <v>510</v>
      </c>
      <c r="H12" s="105" t="s">
        <v>263</v>
      </c>
      <c r="I12" s="106">
        <f t="shared" si="4"/>
        <v>510</v>
      </c>
      <c r="J12" s="106" t="s">
        <v>263</v>
      </c>
      <c r="K12" s="105">
        <f t="shared" si="5"/>
        <v>510</v>
      </c>
      <c r="L12" s="105" t="s">
        <v>263</v>
      </c>
      <c r="M12" s="106">
        <f t="shared" si="6"/>
        <v>510</v>
      </c>
      <c r="N12" s="106" t="s">
        <v>263</v>
      </c>
      <c r="O12" s="105">
        <f t="shared" si="7"/>
        <v>510</v>
      </c>
      <c r="P12" s="105" t="s">
        <v>263</v>
      </c>
      <c r="Q12" s="106">
        <f t="shared" si="8"/>
        <v>510</v>
      </c>
      <c r="R12" s="106" t="s">
        <v>263</v>
      </c>
      <c r="S12" s="105">
        <f t="shared" si="9"/>
        <v>510</v>
      </c>
      <c r="T12" s="105" t="s">
        <v>263</v>
      </c>
      <c r="U12" s="104">
        <f t="shared" si="10"/>
        <v>510</v>
      </c>
      <c r="V12" s="104" t="s">
        <v>263</v>
      </c>
      <c r="W12" s="105">
        <f t="shared" si="11"/>
        <v>510</v>
      </c>
      <c r="X12" s="105" t="s">
        <v>263</v>
      </c>
      <c r="Y12" s="106">
        <f t="shared" si="12"/>
        <v>510</v>
      </c>
      <c r="Z12" s="106" t="s">
        <v>263</v>
      </c>
      <c r="AA12" s="105">
        <f t="shared" si="13"/>
        <v>510</v>
      </c>
      <c r="AB12" s="105" t="s">
        <v>263</v>
      </c>
    </row>
    <row r="13" spans="1:28" ht="14.1" customHeight="1" x14ac:dyDescent="0.25">
      <c r="A13" s="104">
        <f t="shared" si="0"/>
        <v>511</v>
      </c>
      <c r="B13" s="104" t="s">
        <v>263</v>
      </c>
      <c r="C13" s="105">
        <f t="shared" si="1"/>
        <v>511</v>
      </c>
      <c r="D13" s="105" t="s">
        <v>263</v>
      </c>
      <c r="E13" s="104">
        <f t="shared" si="2"/>
        <v>511</v>
      </c>
      <c r="F13" s="104" t="s">
        <v>263</v>
      </c>
      <c r="G13" s="105">
        <f t="shared" si="3"/>
        <v>511</v>
      </c>
      <c r="H13" s="105" t="s">
        <v>263</v>
      </c>
      <c r="I13" s="106">
        <f t="shared" si="4"/>
        <v>511</v>
      </c>
      <c r="J13" s="106" t="s">
        <v>263</v>
      </c>
      <c r="K13" s="105">
        <f t="shared" si="5"/>
        <v>511</v>
      </c>
      <c r="L13" s="105" t="s">
        <v>263</v>
      </c>
      <c r="M13" s="106">
        <f t="shared" si="6"/>
        <v>511</v>
      </c>
      <c r="N13" s="106" t="s">
        <v>263</v>
      </c>
      <c r="O13" s="105">
        <f t="shared" si="7"/>
        <v>511</v>
      </c>
      <c r="P13" s="105" t="s">
        <v>263</v>
      </c>
      <c r="Q13" s="106">
        <f t="shared" si="8"/>
        <v>511</v>
      </c>
      <c r="R13" s="106" t="s">
        <v>263</v>
      </c>
      <c r="S13" s="105">
        <f t="shared" si="9"/>
        <v>511</v>
      </c>
      <c r="T13" s="105" t="s">
        <v>263</v>
      </c>
      <c r="U13" s="104">
        <f t="shared" si="10"/>
        <v>511</v>
      </c>
      <c r="V13" s="104" t="s">
        <v>263</v>
      </c>
      <c r="W13" s="105">
        <f t="shared" si="11"/>
        <v>511</v>
      </c>
      <c r="X13" s="105" t="s">
        <v>263</v>
      </c>
      <c r="Y13" s="106">
        <f t="shared" si="12"/>
        <v>511</v>
      </c>
      <c r="Z13" s="106" t="s">
        <v>263</v>
      </c>
      <c r="AA13" s="105">
        <f t="shared" si="13"/>
        <v>511</v>
      </c>
      <c r="AB13" s="105" t="s">
        <v>263</v>
      </c>
    </row>
    <row r="14" spans="1:28" ht="14.1" customHeight="1" x14ac:dyDescent="0.25">
      <c r="A14" s="104">
        <f t="shared" si="0"/>
        <v>512</v>
      </c>
      <c r="B14" s="104" t="s">
        <v>263</v>
      </c>
      <c r="C14" s="105">
        <f t="shared" si="1"/>
        <v>512</v>
      </c>
      <c r="D14" s="105" t="s">
        <v>263</v>
      </c>
      <c r="E14" s="104">
        <f t="shared" si="2"/>
        <v>512</v>
      </c>
      <c r="F14" s="104" t="s">
        <v>263</v>
      </c>
      <c r="G14" s="105">
        <f t="shared" si="3"/>
        <v>512</v>
      </c>
      <c r="H14" s="105" t="s">
        <v>263</v>
      </c>
      <c r="I14" s="106">
        <f t="shared" si="4"/>
        <v>512</v>
      </c>
      <c r="J14" s="106" t="s">
        <v>263</v>
      </c>
      <c r="K14" s="105">
        <f t="shared" si="5"/>
        <v>512</v>
      </c>
      <c r="L14" s="105" t="s">
        <v>263</v>
      </c>
      <c r="M14" s="106">
        <f t="shared" si="6"/>
        <v>512</v>
      </c>
      <c r="N14" s="106" t="s">
        <v>263</v>
      </c>
      <c r="O14" s="105">
        <f t="shared" si="7"/>
        <v>512</v>
      </c>
      <c r="P14" s="105" t="s">
        <v>263</v>
      </c>
      <c r="Q14" s="106">
        <f t="shared" si="8"/>
        <v>512</v>
      </c>
      <c r="R14" s="106" t="s">
        <v>263</v>
      </c>
      <c r="S14" s="105">
        <f t="shared" si="9"/>
        <v>512</v>
      </c>
      <c r="T14" s="105" t="s">
        <v>263</v>
      </c>
      <c r="U14" s="104">
        <f t="shared" si="10"/>
        <v>512</v>
      </c>
      <c r="V14" s="104" t="s">
        <v>263</v>
      </c>
      <c r="W14" s="105">
        <f t="shared" si="11"/>
        <v>512</v>
      </c>
      <c r="X14" s="105" t="s">
        <v>263</v>
      </c>
      <c r="Y14" s="106">
        <f t="shared" si="12"/>
        <v>512</v>
      </c>
      <c r="Z14" s="106" t="s">
        <v>263</v>
      </c>
      <c r="AA14" s="105">
        <f t="shared" si="13"/>
        <v>512</v>
      </c>
      <c r="AB14" s="105" t="s">
        <v>263</v>
      </c>
    </row>
    <row r="15" spans="1:28" ht="14.1" customHeight="1" x14ac:dyDescent="0.25">
      <c r="A15" s="104">
        <f t="shared" si="0"/>
        <v>513</v>
      </c>
      <c r="B15" s="104" t="s">
        <v>263</v>
      </c>
      <c r="C15" s="105">
        <f t="shared" si="1"/>
        <v>513</v>
      </c>
      <c r="D15" s="105" t="s">
        <v>263</v>
      </c>
      <c r="E15" s="104">
        <f t="shared" si="2"/>
        <v>513</v>
      </c>
      <c r="F15" s="104" t="s">
        <v>263</v>
      </c>
      <c r="G15" s="105">
        <f t="shared" si="3"/>
        <v>513</v>
      </c>
      <c r="H15" s="105" t="s">
        <v>263</v>
      </c>
      <c r="I15" s="106">
        <f t="shared" si="4"/>
        <v>513</v>
      </c>
      <c r="J15" s="106" t="s">
        <v>263</v>
      </c>
      <c r="K15" s="105">
        <f t="shared" si="5"/>
        <v>513</v>
      </c>
      <c r="L15" s="105" t="s">
        <v>263</v>
      </c>
      <c r="M15" s="106">
        <f t="shared" si="6"/>
        <v>513</v>
      </c>
      <c r="N15" s="106" t="s">
        <v>263</v>
      </c>
      <c r="O15" s="105">
        <f t="shared" si="7"/>
        <v>513</v>
      </c>
      <c r="P15" s="105" t="s">
        <v>263</v>
      </c>
      <c r="Q15" s="106">
        <f t="shared" si="8"/>
        <v>513</v>
      </c>
      <c r="R15" s="106" t="s">
        <v>263</v>
      </c>
      <c r="S15" s="105">
        <f t="shared" si="9"/>
        <v>513</v>
      </c>
      <c r="T15" s="105" t="s">
        <v>263</v>
      </c>
      <c r="U15" s="104">
        <f t="shared" si="10"/>
        <v>513</v>
      </c>
      <c r="V15" s="104" t="s">
        <v>263</v>
      </c>
      <c r="W15" s="105">
        <f t="shared" si="11"/>
        <v>513</v>
      </c>
      <c r="X15" s="105" t="s">
        <v>263</v>
      </c>
      <c r="Y15" s="106">
        <f t="shared" si="12"/>
        <v>513</v>
      </c>
      <c r="Z15" s="106" t="s">
        <v>263</v>
      </c>
      <c r="AA15" s="105">
        <f t="shared" si="13"/>
        <v>513</v>
      </c>
      <c r="AB15" s="105" t="s">
        <v>263</v>
      </c>
    </row>
    <row r="16" spans="1:28" ht="14.1" customHeight="1" x14ac:dyDescent="0.25">
      <c r="A16" s="104">
        <f t="shared" si="0"/>
        <v>514</v>
      </c>
      <c r="B16" s="104" t="s">
        <v>263</v>
      </c>
      <c r="C16" s="105">
        <f t="shared" si="1"/>
        <v>514</v>
      </c>
      <c r="D16" s="105" t="s">
        <v>263</v>
      </c>
      <c r="E16" s="104">
        <f t="shared" si="2"/>
        <v>514</v>
      </c>
      <c r="F16" s="104" t="s">
        <v>263</v>
      </c>
      <c r="G16" s="105">
        <f t="shared" si="3"/>
        <v>514</v>
      </c>
      <c r="H16" s="105" t="s">
        <v>263</v>
      </c>
      <c r="I16" s="106">
        <f t="shared" si="4"/>
        <v>514</v>
      </c>
      <c r="J16" s="106" t="s">
        <v>263</v>
      </c>
      <c r="K16" s="105">
        <f t="shared" si="5"/>
        <v>514</v>
      </c>
      <c r="L16" s="105" t="s">
        <v>263</v>
      </c>
      <c r="M16" s="106">
        <f t="shared" si="6"/>
        <v>514</v>
      </c>
      <c r="N16" s="106" t="s">
        <v>263</v>
      </c>
      <c r="O16" s="105">
        <f t="shared" si="7"/>
        <v>514</v>
      </c>
      <c r="P16" s="105" t="s">
        <v>263</v>
      </c>
      <c r="Q16" s="106">
        <f t="shared" si="8"/>
        <v>514</v>
      </c>
      <c r="R16" s="106" t="s">
        <v>263</v>
      </c>
      <c r="S16" s="105">
        <f t="shared" si="9"/>
        <v>514</v>
      </c>
      <c r="T16" s="105" t="s">
        <v>263</v>
      </c>
      <c r="U16" s="104">
        <f t="shared" si="10"/>
        <v>514</v>
      </c>
      <c r="V16" s="104" t="s">
        <v>263</v>
      </c>
      <c r="W16" s="105">
        <f t="shared" si="11"/>
        <v>514</v>
      </c>
      <c r="X16" s="105" t="s">
        <v>263</v>
      </c>
      <c r="Y16" s="106">
        <f t="shared" si="12"/>
        <v>514</v>
      </c>
      <c r="Z16" s="106" t="s">
        <v>263</v>
      </c>
      <c r="AA16" s="105">
        <f t="shared" si="13"/>
        <v>514</v>
      </c>
      <c r="AB16" s="105" t="s">
        <v>263</v>
      </c>
    </row>
    <row r="17" spans="1:28" ht="14.1" customHeight="1" x14ac:dyDescent="0.25">
      <c r="A17" s="104">
        <f t="shared" si="0"/>
        <v>515</v>
      </c>
      <c r="B17" s="104" t="s">
        <v>263</v>
      </c>
      <c r="C17" s="105">
        <f t="shared" si="1"/>
        <v>515</v>
      </c>
      <c r="D17" s="105" t="s">
        <v>263</v>
      </c>
      <c r="E17" s="104">
        <f t="shared" si="2"/>
        <v>515</v>
      </c>
      <c r="F17" s="104" t="s">
        <v>263</v>
      </c>
      <c r="G17" s="105">
        <f t="shared" si="3"/>
        <v>515</v>
      </c>
      <c r="H17" s="105" t="s">
        <v>263</v>
      </c>
      <c r="I17" s="106">
        <f t="shared" si="4"/>
        <v>515</v>
      </c>
      <c r="J17" s="106" t="s">
        <v>263</v>
      </c>
      <c r="K17" s="105">
        <f t="shared" si="5"/>
        <v>515</v>
      </c>
      <c r="L17" s="105" t="s">
        <v>263</v>
      </c>
      <c r="M17" s="106">
        <f t="shared" si="6"/>
        <v>515</v>
      </c>
      <c r="N17" s="106" t="s">
        <v>263</v>
      </c>
      <c r="O17" s="105">
        <f t="shared" si="7"/>
        <v>515</v>
      </c>
      <c r="P17" s="105" t="s">
        <v>263</v>
      </c>
      <c r="Q17" s="106">
        <f t="shared" si="8"/>
        <v>515</v>
      </c>
      <c r="R17" s="106" t="s">
        <v>263</v>
      </c>
      <c r="S17" s="105">
        <f t="shared" si="9"/>
        <v>515</v>
      </c>
      <c r="T17" s="105" t="s">
        <v>263</v>
      </c>
      <c r="U17" s="104">
        <f t="shared" si="10"/>
        <v>515</v>
      </c>
      <c r="V17" s="104" t="s">
        <v>263</v>
      </c>
      <c r="W17" s="105">
        <f t="shared" si="11"/>
        <v>515</v>
      </c>
      <c r="X17" s="105" t="s">
        <v>263</v>
      </c>
      <c r="Y17" s="106">
        <f t="shared" si="12"/>
        <v>515</v>
      </c>
      <c r="Z17" s="106" t="s">
        <v>263</v>
      </c>
      <c r="AA17" s="105">
        <f t="shared" si="13"/>
        <v>515</v>
      </c>
      <c r="AB17" s="105" t="s">
        <v>263</v>
      </c>
    </row>
    <row r="18" spans="1:28" ht="14.1" customHeight="1" x14ac:dyDescent="0.25">
      <c r="A18" s="104">
        <f t="shared" si="0"/>
        <v>516</v>
      </c>
      <c r="B18" s="104" t="s">
        <v>263</v>
      </c>
      <c r="C18" s="105">
        <f t="shared" si="1"/>
        <v>516</v>
      </c>
      <c r="D18" s="105" t="s">
        <v>263</v>
      </c>
      <c r="E18" s="104">
        <f t="shared" si="2"/>
        <v>516</v>
      </c>
      <c r="F18" s="104" t="s">
        <v>263</v>
      </c>
      <c r="G18" s="105">
        <f t="shared" si="3"/>
        <v>516</v>
      </c>
      <c r="H18" s="105" t="s">
        <v>263</v>
      </c>
      <c r="I18" s="106">
        <f t="shared" si="4"/>
        <v>516</v>
      </c>
      <c r="J18" s="106" t="s">
        <v>263</v>
      </c>
      <c r="K18" s="105">
        <f t="shared" si="5"/>
        <v>516</v>
      </c>
      <c r="L18" s="105" t="s">
        <v>263</v>
      </c>
      <c r="M18" s="106">
        <f t="shared" si="6"/>
        <v>516</v>
      </c>
      <c r="N18" s="106" t="s">
        <v>263</v>
      </c>
      <c r="O18" s="105">
        <f t="shared" si="7"/>
        <v>516</v>
      </c>
      <c r="P18" s="105" t="s">
        <v>263</v>
      </c>
      <c r="Q18" s="106">
        <f t="shared" si="8"/>
        <v>516</v>
      </c>
      <c r="R18" s="106" t="s">
        <v>263</v>
      </c>
      <c r="S18" s="105">
        <f t="shared" si="9"/>
        <v>516</v>
      </c>
      <c r="T18" s="105" t="s">
        <v>263</v>
      </c>
      <c r="U18" s="104">
        <f t="shared" si="10"/>
        <v>516</v>
      </c>
      <c r="V18" s="104" t="s">
        <v>263</v>
      </c>
      <c r="W18" s="105">
        <f t="shared" si="11"/>
        <v>516</v>
      </c>
      <c r="X18" s="105" t="s">
        <v>263</v>
      </c>
      <c r="Y18" s="106">
        <f t="shared" si="12"/>
        <v>516</v>
      </c>
      <c r="Z18" s="106" t="s">
        <v>263</v>
      </c>
      <c r="AA18" s="105">
        <f t="shared" si="13"/>
        <v>516</v>
      </c>
      <c r="AB18" s="105" t="s">
        <v>263</v>
      </c>
    </row>
    <row r="19" spans="1:28" ht="14.1" customHeight="1" x14ac:dyDescent="0.25">
      <c r="A19" s="104">
        <f t="shared" si="0"/>
        <v>517</v>
      </c>
      <c r="B19" s="104" t="s">
        <v>263</v>
      </c>
      <c r="C19" s="105">
        <f t="shared" si="1"/>
        <v>517</v>
      </c>
      <c r="D19" s="105" t="s">
        <v>263</v>
      </c>
      <c r="E19" s="104">
        <f t="shared" si="2"/>
        <v>517</v>
      </c>
      <c r="F19" s="104" t="s">
        <v>263</v>
      </c>
      <c r="G19" s="105">
        <f t="shared" si="3"/>
        <v>517</v>
      </c>
      <c r="H19" s="105" t="s">
        <v>263</v>
      </c>
      <c r="I19" s="106">
        <f t="shared" si="4"/>
        <v>517</v>
      </c>
      <c r="J19" s="106" t="s">
        <v>263</v>
      </c>
      <c r="K19" s="105">
        <f t="shared" si="5"/>
        <v>517</v>
      </c>
      <c r="L19" s="105" t="s">
        <v>263</v>
      </c>
      <c r="M19" s="106">
        <f t="shared" si="6"/>
        <v>517</v>
      </c>
      <c r="N19" s="106" t="s">
        <v>263</v>
      </c>
      <c r="O19" s="105">
        <f t="shared" si="7"/>
        <v>517</v>
      </c>
      <c r="P19" s="105" t="s">
        <v>263</v>
      </c>
      <c r="Q19" s="106">
        <f t="shared" si="8"/>
        <v>517</v>
      </c>
      <c r="R19" s="106" t="s">
        <v>263</v>
      </c>
      <c r="S19" s="105">
        <f t="shared" si="9"/>
        <v>517</v>
      </c>
      <c r="T19" s="105" t="s">
        <v>263</v>
      </c>
      <c r="U19" s="104">
        <f t="shared" si="10"/>
        <v>517</v>
      </c>
      <c r="V19" s="104" t="s">
        <v>263</v>
      </c>
      <c r="W19" s="105">
        <f t="shared" si="11"/>
        <v>517</v>
      </c>
      <c r="X19" s="105" t="s">
        <v>263</v>
      </c>
      <c r="Y19" s="106">
        <f t="shared" si="12"/>
        <v>517</v>
      </c>
      <c r="Z19" s="106" t="s">
        <v>263</v>
      </c>
      <c r="AA19" s="105">
        <f t="shared" si="13"/>
        <v>517</v>
      </c>
      <c r="AB19" s="105" t="s">
        <v>263</v>
      </c>
    </row>
    <row r="20" spans="1:28" ht="14.1" customHeight="1" x14ac:dyDescent="0.25">
      <c r="A20" s="104">
        <f t="shared" si="0"/>
        <v>518</v>
      </c>
      <c r="B20" s="104" t="s">
        <v>263</v>
      </c>
      <c r="C20" s="105">
        <f t="shared" si="1"/>
        <v>518</v>
      </c>
      <c r="D20" s="105" t="s">
        <v>263</v>
      </c>
      <c r="E20" s="104">
        <f t="shared" si="2"/>
        <v>518</v>
      </c>
      <c r="F20" s="104" t="s">
        <v>263</v>
      </c>
      <c r="G20" s="105">
        <f t="shared" si="3"/>
        <v>518</v>
      </c>
      <c r="H20" s="105" t="s">
        <v>263</v>
      </c>
      <c r="I20" s="106">
        <f t="shared" si="4"/>
        <v>518</v>
      </c>
      <c r="J20" s="106" t="s">
        <v>263</v>
      </c>
      <c r="K20" s="105">
        <f t="shared" si="5"/>
        <v>518</v>
      </c>
      <c r="L20" s="105" t="s">
        <v>263</v>
      </c>
      <c r="M20" s="106">
        <f t="shared" si="6"/>
        <v>518</v>
      </c>
      <c r="N20" s="106" t="s">
        <v>263</v>
      </c>
      <c r="O20" s="105">
        <f t="shared" si="7"/>
        <v>518</v>
      </c>
      <c r="P20" s="105" t="s">
        <v>263</v>
      </c>
      <c r="Q20" s="106">
        <f t="shared" si="8"/>
        <v>518</v>
      </c>
      <c r="R20" s="106" t="s">
        <v>263</v>
      </c>
      <c r="S20" s="105">
        <f t="shared" si="9"/>
        <v>518</v>
      </c>
      <c r="T20" s="105" t="s">
        <v>263</v>
      </c>
      <c r="U20" s="104">
        <f t="shared" si="10"/>
        <v>518</v>
      </c>
      <c r="V20" s="104" t="s">
        <v>263</v>
      </c>
      <c r="W20" s="105">
        <f t="shared" si="11"/>
        <v>518</v>
      </c>
      <c r="X20" s="105" t="s">
        <v>263</v>
      </c>
      <c r="Y20" s="106">
        <f t="shared" si="12"/>
        <v>518</v>
      </c>
      <c r="Z20" s="106" t="s">
        <v>263</v>
      </c>
      <c r="AA20" s="105">
        <f t="shared" si="13"/>
        <v>518</v>
      </c>
      <c r="AB20" s="105" t="s">
        <v>263</v>
      </c>
    </row>
    <row r="21" spans="1:28" ht="14.1" customHeight="1" x14ac:dyDescent="0.25">
      <c r="A21" s="104">
        <f t="shared" si="0"/>
        <v>519</v>
      </c>
      <c r="B21" s="104" t="s">
        <v>263</v>
      </c>
      <c r="C21" s="105">
        <f t="shared" si="1"/>
        <v>519</v>
      </c>
      <c r="D21" s="105" t="s">
        <v>263</v>
      </c>
      <c r="E21" s="104">
        <f t="shared" si="2"/>
        <v>519</v>
      </c>
      <c r="F21" s="104" t="s">
        <v>263</v>
      </c>
      <c r="G21" s="105">
        <f t="shared" si="3"/>
        <v>519</v>
      </c>
      <c r="H21" s="105" t="s">
        <v>263</v>
      </c>
      <c r="I21" s="106">
        <f t="shared" si="4"/>
        <v>519</v>
      </c>
      <c r="J21" s="106" t="s">
        <v>263</v>
      </c>
      <c r="K21" s="105">
        <f t="shared" si="5"/>
        <v>519</v>
      </c>
      <c r="L21" s="105" t="s">
        <v>263</v>
      </c>
      <c r="M21" s="106">
        <f t="shared" si="6"/>
        <v>519</v>
      </c>
      <c r="N21" s="106" t="s">
        <v>263</v>
      </c>
      <c r="O21" s="105">
        <f t="shared" si="7"/>
        <v>519</v>
      </c>
      <c r="P21" s="105" t="s">
        <v>263</v>
      </c>
      <c r="Q21" s="106">
        <f t="shared" si="8"/>
        <v>519</v>
      </c>
      <c r="R21" s="106" t="s">
        <v>263</v>
      </c>
      <c r="S21" s="105">
        <f t="shared" si="9"/>
        <v>519</v>
      </c>
      <c r="T21" s="105" t="s">
        <v>263</v>
      </c>
      <c r="U21" s="104">
        <f t="shared" si="10"/>
        <v>519</v>
      </c>
      <c r="V21" s="104" t="s">
        <v>263</v>
      </c>
      <c r="W21" s="105">
        <f t="shared" si="11"/>
        <v>519</v>
      </c>
      <c r="X21" s="105" t="s">
        <v>263</v>
      </c>
      <c r="Y21" s="106">
        <f t="shared" si="12"/>
        <v>519</v>
      </c>
      <c r="Z21" s="106" t="s">
        <v>263</v>
      </c>
      <c r="AA21" s="105">
        <f t="shared" si="13"/>
        <v>519</v>
      </c>
      <c r="AB21" s="105" t="s">
        <v>263</v>
      </c>
    </row>
    <row r="22" spans="1:28" ht="14.1" customHeight="1" x14ac:dyDescent="0.25">
      <c r="A22" s="104">
        <f t="shared" si="0"/>
        <v>520</v>
      </c>
      <c r="B22" s="104" t="s">
        <v>263</v>
      </c>
      <c r="C22" s="105">
        <f t="shared" si="1"/>
        <v>520</v>
      </c>
      <c r="D22" s="105" t="s">
        <v>263</v>
      </c>
      <c r="E22" s="104">
        <f t="shared" si="2"/>
        <v>520</v>
      </c>
      <c r="F22" s="104" t="s">
        <v>263</v>
      </c>
      <c r="G22" s="105">
        <f t="shared" si="3"/>
        <v>520</v>
      </c>
      <c r="H22" s="105" t="s">
        <v>263</v>
      </c>
      <c r="I22" s="106">
        <f t="shared" si="4"/>
        <v>520</v>
      </c>
      <c r="J22" s="106" t="s">
        <v>263</v>
      </c>
      <c r="K22" s="105">
        <f t="shared" si="5"/>
        <v>520</v>
      </c>
      <c r="L22" s="105" t="s">
        <v>263</v>
      </c>
      <c r="M22" s="106">
        <f t="shared" si="6"/>
        <v>520</v>
      </c>
      <c r="N22" s="106" t="s">
        <v>263</v>
      </c>
      <c r="O22" s="105">
        <f t="shared" si="7"/>
        <v>520</v>
      </c>
      <c r="P22" s="105" t="s">
        <v>263</v>
      </c>
      <c r="Q22" s="106">
        <f t="shared" si="8"/>
        <v>520</v>
      </c>
      <c r="R22" s="106" t="s">
        <v>263</v>
      </c>
      <c r="S22" s="105">
        <f t="shared" si="9"/>
        <v>520</v>
      </c>
      <c r="T22" s="105" t="s">
        <v>263</v>
      </c>
      <c r="U22" s="104">
        <f t="shared" si="10"/>
        <v>520</v>
      </c>
      <c r="V22" s="104" t="s">
        <v>263</v>
      </c>
      <c r="W22" s="105">
        <f t="shared" si="11"/>
        <v>520</v>
      </c>
      <c r="X22" s="105" t="s">
        <v>263</v>
      </c>
      <c r="Y22" s="106">
        <f t="shared" si="12"/>
        <v>520</v>
      </c>
      <c r="Z22" s="106" t="s">
        <v>263</v>
      </c>
      <c r="AA22" s="105">
        <f t="shared" si="13"/>
        <v>520</v>
      </c>
      <c r="AB22" s="105" t="s">
        <v>263</v>
      </c>
    </row>
    <row r="23" spans="1:28" ht="14.1" customHeight="1" x14ac:dyDescent="0.25">
      <c r="A23" s="104">
        <f t="shared" si="0"/>
        <v>521</v>
      </c>
      <c r="B23" s="104" t="s">
        <v>263</v>
      </c>
      <c r="C23" s="105">
        <f t="shared" si="1"/>
        <v>521</v>
      </c>
      <c r="D23" s="105" t="s">
        <v>263</v>
      </c>
      <c r="E23" s="104">
        <f t="shared" si="2"/>
        <v>521</v>
      </c>
      <c r="F23" s="104" t="s">
        <v>263</v>
      </c>
      <c r="G23" s="105">
        <f t="shared" si="3"/>
        <v>521</v>
      </c>
      <c r="H23" s="105" t="s">
        <v>263</v>
      </c>
      <c r="I23" s="106">
        <f t="shared" si="4"/>
        <v>521</v>
      </c>
      <c r="J23" s="106" t="s">
        <v>263</v>
      </c>
      <c r="K23" s="105">
        <f t="shared" si="5"/>
        <v>521</v>
      </c>
      <c r="L23" s="105" t="s">
        <v>263</v>
      </c>
      <c r="M23" s="106">
        <f t="shared" si="6"/>
        <v>521</v>
      </c>
      <c r="N23" s="106" t="s">
        <v>263</v>
      </c>
      <c r="O23" s="105">
        <f t="shared" si="7"/>
        <v>521</v>
      </c>
      <c r="P23" s="105" t="s">
        <v>263</v>
      </c>
      <c r="Q23" s="106">
        <f t="shared" si="8"/>
        <v>521</v>
      </c>
      <c r="R23" s="106" t="s">
        <v>263</v>
      </c>
      <c r="S23" s="105">
        <f t="shared" si="9"/>
        <v>521</v>
      </c>
      <c r="T23" s="105" t="s">
        <v>263</v>
      </c>
      <c r="U23" s="104">
        <f t="shared" si="10"/>
        <v>521</v>
      </c>
      <c r="V23" s="104" t="s">
        <v>263</v>
      </c>
      <c r="W23" s="105">
        <f t="shared" si="11"/>
        <v>521</v>
      </c>
      <c r="X23" s="105" t="s">
        <v>263</v>
      </c>
      <c r="Y23" s="106">
        <f t="shared" si="12"/>
        <v>521</v>
      </c>
      <c r="Z23" s="106" t="s">
        <v>263</v>
      </c>
      <c r="AA23" s="105">
        <f t="shared" si="13"/>
        <v>521</v>
      </c>
      <c r="AB23" s="105" t="s">
        <v>263</v>
      </c>
    </row>
    <row r="24" spans="1:28" ht="14.1" customHeight="1" x14ac:dyDescent="0.25">
      <c r="A24" s="104">
        <f t="shared" si="0"/>
        <v>522</v>
      </c>
      <c r="B24" s="104" t="s">
        <v>263</v>
      </c>
      <c r="C24" s="105">
        <f t="shared" si="1"/>
        <v>522</v>
      </c>
      <c r="D24" s="105" t="s">
        <v>263</v>
      </c>
      <c r="E24" s="104">
        <f t="shared" si="2"/>
        <v>522</v>
      </c>
      <c r="F24" s="104" t="s">
        <v>263</v>
      </c>
      <c r="G24" s="105">
        <f t="shared" si="3"/>
        <v>522</v>
      </c>
      <c r="H24" s="105" t="s">
        <v>263</v>
      </c>
      <c r="I24" s="106">
        <f t="shared" si="4"/>
        <v>522</v>
      </c>
      <c r="J24" s="106" t="s">
        <v>263</v>
      </c>
      <c r="K24" s="105">
        <f t="shared" si="5"/>
        <v>522</v>
      </c>
      <c r="L24" s="105" t="s">
        <v>263</v>
      </c>
      <c r="M24" s="106">
        <f t="shared" si="6"/>
        <v>522</v>
      </c>
      <c r="N24" s="106" t="s">
        <v>263</v>
      </c>
      <c r="O24" s="105">
        <f t="shared" si="7"/>
        <v>522</v>
      </c>
      <c r="P24" s="105" t="s">
        <v>263</v>
      </c>
      <c r="Q24" s="106">
        <f t="shared" si="8"/>
        <v>522</v>
      </c>
      <c r="R24" s="106" t="s">
        <v>263</v>
      </c>
      <c r="S24" s="105">
        <f t="shared" si="9"/>
        <v>522</v>
      </c>
      <c r="T24" s="105" t="s">
        <v>263</v>
      </c>
      <c r="U24" s="104">
        <f t="shared" si="10"/>
        <v>522</v>
      </c>
      <c r="V24" s="104" t="s">
        <v>263</v>
      </c>
      <c r="W24" s="105">
        <f t="shared" si="11"/>
        <v>522</v>
      </c>
      <c r="X24" s="105" t="s">
        <v>263</v>
      </c>
      <c r="Y24" s="106">
        <f t="shared" si="12"/>
        <v>522</v>
      </c>
      <c r="Z24" s="106" t="s">
        <v>263</v>
      </c>
      <c r="AA24" s="105">
        <f t="shared" si="13"/>
        <v>522</v>
      </c>
      <c r="AB24" s="105" t="s">
        <v>263</v>
      </c>
    </row>
    <row r="25" spans="1:28" ht="14.1" customHeight="1" x14ac:dyDescent="0.25">
      <c r="A25" s="104">
        <f t="shared" si="0"/>
        <v>523</v>
      </c>
      <c r="B25" s="104" t="s">
        <v>263</v>
      </c>
      <c r="C25" s="105">
        <f t="shared" si="1"/>
        <v>523</v>
      </c>
      <c r="D25" s="105" t="s">
        <v>263</v>
      </c>
      <c r="E25" s="104">
        <f t="shared" si="2"/>
        <v>523</v>
      </c>
      <c r="F25" s="104" t="s">
        <v>263</v>
      </c>
      <c r="G25" s="105">
        <f t="shared" si="3"/>
        <v>523</v>
      </c>
      <c r="H25" s="105" t="s">
        <v>263</v>
      </c>
      <c r="I25" s="106">
        <f t="shared" si="4"/>
        <v>523</v>
      </c>
      <c r="J25" s="106" t="s">
        <v>263</v>
      </c>
      <c r="K25" s="105">
        <f t="shared" si="5"/>
        <v>523</v>
      </c>
      <c r="L25" s="105" t="s">
        <v>263</v>
      </c>
      <c r="M25" s="106">
        <f t="shared" si="6"/>
        <v>523</v>
      </c>
      <c r="N25" s="106" t="s">
        <v>263</v>
      </c>
      <c r="O25" s="105">
        <f t="shared" si="7"/>
        <v>523</v>
      </c>
      <c r="P25" s="105" t="s">
        <v>263</v>
      </c>
      <c r="Q25" s="106">
        <f t="shared" si="8"/>
        <v>523</v>
      </c>
      <c r="R25" s="106" t="s">
        <v>263</v>
      </c>
      <c r="S25" s="105">
        <f t="shared" si="9"/>
        <v>523</v>
      </c>
      <c r="T25" s="105" t="s">
        <v>263</v>
      </c>
      <c r="U25" s="104">
        <f t="shared" si="10"/>
        <v>523</v>
      </c>
      <c r="V25" s="104" t="s">
        <v>263</v>
      </c>
      <c r="W25" s="105">
        <f t="shared" si="11"/>
        <v>523</v>
      </c>
      <c r="X25" s="105" t="s">
        <v>263</v>
      </c>
      <c r="Y25" s="106">
        <f t="shared" si="12"/>
        <v>523</v>
      </c>
      <c r="Z25" s="106" t="s">
        <v>263</v>
      </c>
      <c r="AA25" s="105">
        <f t="shared" si="13"/>
        <v>523</v>
      </c>
      <c r="AB25" s="105" t="s">
        <v>263</v>
      </c>
    </row>
    <row r="26" spans="1:28" ht="14.1" customHeight="1" x14ac:dyDescent="0.25">
      <c r="A26" s="104">
        <f t="shared" si="0"/>
        <v>524</v>
      </c>
      <c r="B26" s="104" t="s">
        <v>263</v>
      </c>
      <c r="C26" s="105">
        <f t="shared" si="1"/>
        <v>524</v>
      </c>
      <c r="D26" s="105" t="s">
        <v>263</v>
      </c>
      <c r="E26" s="104">
        <f t="shared" si="2"/>
        <v>524</v>
      </c>
      <c r="F26" s="104" t="s">
        <v>263</v>
      </c>
      <c r="G26" s="105">
        <f t="shared" si="3"/>
        <v>524</v>
      </c>
      <c r="H26" s="105" t="s">
        <v>263</v>
      </c>
      <c r="I26" s="106">
        <f t="shared" si="4"/>
        <v>524</v>
      </c>
      <c r="J26" s="106" t="s">
        <v>263</v>
      </c>
      <c r="K26" s="105">
        <f t="shared" si="5"/>
        <v>524</v>
      </c>
      <c r="L26" s="105" t="s">
        <v>263</v>
      </c>
      <c r="M26" s="106">
        <f t="shared" si="6"/>
        <v>524</v>
      </c>
      <c r="N26" s="106" t="s">
        <v>263</v>
      </c>
      <c r="O26" s="105">
        <f t="shared" si="7"/>
        <v>524</v>
      </c>
      <c r="P26" s="105" t="s">
        <v>263</v>
      </c>
      <c r="Q26" s="106">
        <f t="shared" si="8"/>
        <v>524</v>
      </c>
      <c r="R26" s="106" t="s">
        <v>263</v>
      </c>
      <c r="S26" s="105">
        <f t="shared" si="9"/>
        <v>524</v>
      </c>
      <c r="T26" s="105" t="s">
        <v>263</v>
      </c>
      <c r="U26" s="104">
        <f t="shared" si="10"/>
        <v>524</v>
      </c>
      <c r="V26" s="104" t="s">
        <v>263</v>
      </c>
      <c r="W26" s="105">
        <f t="shared" si="11"/>
        <v>524</v>
      </c>
      <c r="X26" s="105" t="s">
        <v>263</v>
      </c>
      <c r="Y26" s="106">
        <f t="shared" si="12"/>
        <v>524</v>
      </c>
      <c r="Z26" s="106" t="s">
        <v>263</v>
      </c>
      <c r="AA26" s="105">
        <f t="shared" si="13"/>
        <v>524</v>
      </c>
      <c r="AB26" s="105" t="s">
        <v>263</v>
      </c>
    </row>
    <row r="27" spans="1:28" ht="14.1" customHeight="1" x14ac:dyDescent="0.25">
      <c r="A27" s="104">
        <f t="shared" si="0"/>
        <v>525</v>
      </c>
      <c r="B27" s="104" t="s">
        <v>263</v>
      </c>
      <c r="C27" s="105">
        <f t="shared" si="1"/>
        <v>525</v>
      </c>
      <c r="D27" s="105" t="s">
        <v>263</v>
      </c>
      <c r="E27" s="104">
        <f t="shared" si="2"/>
        <v>525</v>
      </c>
      <c r="F27" s="104" t="s">
        <v>263</v>
      </c>
      <c r="G27" s="105">
        <f t="shared" si="3"/>
        <v>525</v>
      </c>
      <c r="H27" s="105" t="s">
        <v>263</v>
      </c>
      <c r="I27" s="106">
        <f t="shared" si="4"/>
        <v>525</v>
      </c>
      <c r="J27" s="106" t="s">
        <v>263</v>
      </c>
      <c r="K27" s="105">
        <f t="shared" si="5"/>
        <v>525</v>
      </c>
      <c r="L27" s="105" t="s">
        <v>263</v>
      </c>
      <c r="M27" s="106">
        <f t="shared" si="6"/>
        <v>525</v>
      </c>
      <c r="N27" s="106" t="s">
        <v>263</v>
      </c>
      <c r="O27" s="105">
        <f t="shared" si="7"/>
        <v>525</v>
      </c>
      <c r="P27" s="105" t="s">
        <v>263</v>
      </c>
      <c r="Q27" s="106">
        <f t="shared" si="8"/>
        <v>525</v>
      </c>
      <c r="R27" s="106" t="s">
        <v>263</v>
      </c>
      <c r="S27" s="105">
        <f t="shared" si="9"/>
        <v>525</v>
      </c>
      <c r="T27" s="105" t="s">
        <v>263</v>
      </c>
      <c r="U27" s="104">
        <f t="shared" si="10"/>
        <v>525</v>
      </c>
      <c r="V27" s="104" t="s">
        <v>263</v>
      </c>
      <c r="W27" s="105">
        <f t="shared" si="11"/>
        <v>525</v>
      </c>
      <c r="X27" s="105" t="s">
        <v>263</v>
      </c>
      <c r="Y27" s="106">
        <f t="shared" si="12"/>
        <v>525</v>
      </c>
      <c r="Z27" s="106" t="s">
        <v>263</v>
      </c>
      <c r="AA27" s="105">
        <f t="shared" si="13"/>
        <v>525</v>
      </c>
      <c r="AB27" s="105" t="s">
        <v>263</v>
      </c>
    </row>
    <row r="28" spans="1:28" ht="14.1" customHeight="1" x14ac:dyDescent="0.25">
      <c r="A28" s="104">
        <f t="shared" si="0"/>
        <v>526</v>
      </c>
      <c r="B28" s="104" t="s">
        <v>263</v>
      </c>
      <c r="C28" s="105">
        <f t="shared" si="1"/>
        <v>526</v>
      </c>
      <c r="D28" s="105" t="s">
        <v>263</v>
      </c>
      <c r="E28" s="104">
        <f t="shared" si="2"/>
        <v>526</v>
      </c>
      <c r="F28" s="104" t="s">
        <v>263</v>
      </c>
      <c r="G28" s="105">
        <f t="shared" si="3"/>
        <v>526</v>
      </c>
      <c r="H28" s="105" t="s">
        <v>263</v>
      </c>
      <c r="I28" s="106">
        <f t="shared" si="4"/>
        <v>526</v>
      </c>
      <c r="J28" s="106" t="s">
        <v>263</v>
      </c>
      <c r="K28" s="105">
        <f t="shared" si="5"/>
        <v>526</v>
      </c>
      <c r="L28" s="105" t="s">
        <v>263</v>
      </c>
      <c r="M28" s="106">
        <f t="shared" si="6"/>
        <v>526</v>
      </c>
      <c r="N28" s="106" t="s">
        <v>263</v>
      </c>
      <c r="O28" s="105">
        <f t="shared" si="7"/>
        <v>526</v>
      </c>
      <c r="P28" s="105" t="s">
        <v>263</v>
      </c>
      <c r="Q28" s="106">
        <f t="shared" si="8"/>
        <v>526</v>
      </c>
      <c r="R28" s="106" t="s">
        <v>263</v>
      </c>
      <c r="S28" s="105">
        <f t="shared" si="9"/>
        <v>526</v>
      </c>
      <c r="T28" s="105" t="s">
        <v>263</v>
      </c>
      <c r="U28" s="104">
        <f t="shared" si="10"/>
        <v>526</v>
      </c>
      <c r="V28" s="104" t="s">
        <v>263</v>
      </c>
      <c r="W28" s="105">
        <f t="shared" si="11"/>
        <v>526</v>
      </c>
      <c r="X28" s="105" t="s">
        <v>263</v>
      </c>
      <c r="Y28" s="106">
        <f t="shared" si="12"/>
        <v>526</v>
      </c>
      <c r="Z28" s="106" t="s">
        <v>263</v>
      </c>
      <c r="AA28" s="105">
        <f t="shared" si="13"/>
        <v>526</v>
      </c>
      <c r="AB28" s="105" t="s">
        <v>263</v>
      </c>
    </row>
    <row r="29" spans="1:28" ht="14.1" customHeight="1" x14ac:dyDescent="0.25">
      <c r="A29" s="104">
        <f t="shared" si="0"/>
        <v>527</v>
      </c>
      <c r="B29" s="104" t="s">
        <v>263</v>
      </c>
      <c r="C29" s="105">
        <f t="shared" si="1"/>
        <v>527</v>
      </c>
      <c r="D29" s="105" t="s">
        <v>263</v>
      </c>
      <c r="E29" s="104">
        <f t="shared" si="2"/>
        <v>527</v>
      </c>
      <c r="F29" s="104" t="s">
        <v>263</v>
      </c>
      <c r="G29" s="105">
        <f t="shared" si="3"/>
        <v>527</v>
      </c>
      <c r="H29" s="105" t="s">
        <v>263</v>
      </c>
      <c r="I29" s="106">
        <f t="shared" si="4"/>
        <v>527</v>
      </c>
      <c r="J29" s="106" t="s">
        <v>263</v>
      </c>
      <c r="K29" s="105">
        <f t="shared" si="5"/>
        <v>527</v>
      </c>
      <c r="L29" s="105" t="s">
        <v>263</v>
      </c>
      <c r="M29" s="106">
        <f t="shared" si="6"/>
        <v>527</v>
      </c>
      <c r="N29" s="106" t="s">
        <v>263</v>
      </c>
      <c r="O29" s="105">
        <f t="shared" si="7"/>
        <v>527</v>
      </c>
      <c r="P29" s="105" t="s">
        <v>263</v>
      </c>
      <c r="Q29" s="106">
        <f t="shared" si="8"/>
        <v>527</v>
      </c>
      <c r="R29" s="106" t="s">
        <v>263</v>
      </c>
      <c r="S29" s="105">
        <f t="shared" si="9"/>
        <v>527</v>
      </c>
      <c r="T29" s="105" t="s">
        <v>263</v>
      </c>
      <c r="U29" s="104">
        <f t="shared" si="10"/>
        <v>527</v>
      </c>
      <c r="V29" s="104" t="s">
        <v>263</v>
      </c>
      <c r="W29" s="105">
        <f t="shared" si="11"/>
        <v>527</v>
      </c>
      <c r="X29" s="105" t="s">
        <v>263</v>
      </c>
      <c r="Y29" s="106">
        <f t="shared" si="12"/>
        <v>527</v>
      </c>
      <c r="Z29" s="106" t="s">
        <v>263</v>
      </c>
      <c r="AA29" s="107">
        <f t="shared" si="13"/>
        <v>527</v>
      </c>
      <c r="AB29" s="107" t="s">
        <v>264</v>
      </c>
    </row>
    <row r="30" spans="1:28" ht="14.1" customHeight="1" x14ac:dyDescent="0.25">
      <c r="A30" s="104">
        <f t="shared" si="0"/>
        <v>528</v>
      </c>
      <c r="B30" s="104" t="s">
        <v>263</v>
      </c>
      <c r="C30" s="105">
        <f t="shared" si="1"/>
        <v>528</v>
      </c>
      <c r="D30" s="105" t="s">
        <v>263</v>
      </c>
      <c r="E30" s="104">
        <f t="shared" si="2"/>
        <v>528</v>
      </c>
      <c r="F30" s="104" t="s">
        <v>263</v>
      </c>
      <c r="G30" s="105">
        <f t="shared" si="3"/>
        <v>528</v>
      </c>
      <c r="H30" s="105" t="s">
        <v>263</v>
      </c>
      <c r="I30" s="106">
        <f t="shared" si="4"/>
        <v>528</v>
      </c>
      <c r="J30" s="106" t="s">
        <v>263</v>
      </c>
      <c r="K30" s="105">
        <f t="shared" si="5"/>
        <v>528</v>
      </c>
      <c r="L30" s="105" t="s">
        <v>263</v>
      </c>
      <c r="M30" s="106">
        <f t="shared" si="6"/>
        <v>528</v>
      </c>
      <c r="N30" s="106" t="s">
        <v>263</v>
      </c>
      <c r="O30" s="105">
        <f t="shared" si="7"/>
        <v>528</v>
      </c>
      <c r="P30" s="105" t="s">
        <v>263</v>
      </c>
      <c r="Q30" s="106">
        <f t="shared" si="8"/>
        <v>528</v>
      </c>
      <c r="R30" s="106" t="s">
        <v>263</v>
      </c>
      <c r="S30" s="105">
        <f t="shared" si="9"/>
        <v>528</v>
      </c>
      <c r="T30" s="105" t="s">
        <v>263</v>
      </c>
      <c r="U30" s="104">
        <f t="shared" si="10"/>
        <v>528</v>
      </c>
      <c r="V30" s="104" t="s">
        <v>263</v>
      </c>
      <c r="W30" s="105">
        <f t="shared" si="11"/>
        <v>528</v>
      </c>
      <c r="X30" s="105" t="s">
        <v>263</v>
      </c>
      <c r="Y30" s="106">
        <f t="shared" si="12"/>
        <v>528</v>
      </c>
      <c r="Z30" s="106" t="s">
        <v>263</v>
      </c>
      <c r="AA30" s="107">
        <f t="shared" si="13"/>
        <v>528</v>
      </c>
      <c r="AB30" s="107" t="s">
        <v>264</v>
      </c>
    </row>
    <row r="31" spans="1:28" ht="14.1" customHeight="1" x14ac:dyDescent="0.25">
      <c r="A31" s="104">
        <f t="shared" si="0"/>
        <v>529</v>
      </c>
      <c r="B31" s="104" t="s">
        <v>263</v>
      </c>
      <c r="C31" s="105">
        <f t="shared" si="1"/>
        <v>529</v>
      </c>
      <c r="D31" s="105" t="s">
        <v>263</v>
      </c>
      <c r="E31" s="104">
        <f t="shared" si="2"/>
        <v>529</v>
      </c>
      <c r="F31" s="104" t="s">
        <v>263</v>
      </c>
      <c r="G31" s="105">
        <f t="shared" si="3"/>
        <v>529</v>
      </c>
      <c r="H31" s="105" t="s">
        <v>263</v>
      </c>
      <c r="I31" s="106">
        <f t="shared" si="4"/>
        <v>529</v>
      </c>
      <c r="J31" s="106" t="s">
        <v>263</v>
      </c>
      <c r="K31" s="105">
        <f t="shared" si="5"/>
        <v>529</v>
      </c>
      <c r="L31" s="105" t="s">
        <v>263</v>
      </c>
      <c r="M31" s="106">
        <f t="shared" si="6"/>
        <v>529</v>
      </c>
      <c r="N31" s="106" t="s">
        <v>263</v>
      </c>
      <c r="O31" s="105">
        <f t="shared" si="7"/>
        <v>529</v>
      </c>
      <c r="P31" s="105" t="s">
        <v>263</v>
      </c>
      <c r="Q31" s="106">
        <f t="shared" si="8"/>
        <v>529</v>
      </c>
      <c r="R31" s="106" t="s">
        <v>263</v>
      </c>
      <c r="S31" s="105">
        <f t="shared" si="9"/>
        <v>529</v>
      </c>
      <c r="T31" s="105" t="s">
        <v>263</v>
      </c>
      <c r="U31" s="104">
        <f t="shared" si="10"/>
        <v>529</v>
      </c>
      <c r="V31" s="104" t="s">
        <v>263</v>
      </c>
      <c r="W31" s="105">
        <f t="shared" si="11"/>
        <v>529</v>
      </c>
      <c r="X31" s="105" t="s">
        <v>263</v>
      </c>
      <c r="Y31" s="106">
        <f t="shared" si="12"/>
        <v>529</v>
      </c>
      <c r="Z31" s="106" t="s">
        <v>263</v>
      </c>
      <c r="AA31" s="107">
        <f t="shared" si="13"/>
        <v>529</v>
      </c>
      <c r="AB31" s="107" t="s">
        <v>264</v>
      </c>
    </row>
    <row r="32" spans="1:28" ht="14.1" customHeight="1" x14ac:dyDescent="0.25">
      <c r="A32" s="104">
        <f t="shared" si="0"/>
        <v>530</v>
      </c>
      <c r="B32" s="104" t="s">
        <v>263</v>
      </c>
      <c r="C32" s="105">
        <f t="shared" si="1"/>
        <v>530</v>
      </c>
      <c r="D32" s="105" t="s">
        <v>263</v>
      </c>
      <c r="E32" s="104">
        <f t="shared" si="2"/>
        <v>530</v>
      </c>
      <c r="F32" s="104" t="s">
        <v>263</v>
      </c>
      <c r="G32" s="105">
        <f t="shared" si="3"/>
        <v>530</v>
      </c>
      <c r="H32" s="105" t="s">
        <v>263</v>
      </c>
      <c r="I32" s="106">
        <f t="shared" si="4"/>
        <v>530</v>
      </c>
      <c r="J32" s="106" t="s">
        <v>263</v>
      </c>
      <c r="K32" s="105">
        <f t="shared" si="5"/>
        <v>530</v>
      </c>
      <c r="L32" s="105" t="s">
        <v>263</v>
      </c>
      <c r="M32" s="106">
        <f t="shared" si="6"/>
        <v>530</v>
      </c>
      <c r="N32" s="106" t="s">
        <v>263</v>
      </c>
      <c r="O32" s="105">
        <f t="shared" si="7"/>
        <v>530</v>
      </c>
      <c r="P32" s="105" t="s">
        <v>263</v>
      </c>
      <c r="Q32" s="106">
        <f t="shared" si="8"/>
        <v>530</v>
      </c>
      <c r="R32" s="106" t="s">
        <v>263</v>
      </c>
      <c r="S32" s="105">
        <f t="shared" si="9"/>
        <v>530</v>
      </c>
      <c r="T32" s="105" t="s">
        <v>263</v>
      </c>
      <c r="U32" s="104">
        <f t="shared" si="10"/>
        <v>530</v>
      </c>
      <c r="V32" s="104" t="s">
        <v>263</v>
      </c>
      <c r="W32" s="105">
        <f t="shared" si="11"/>
        <v>530</v>
      </c>
      <c r="X32" s="105" t="s">
        <v>263</v>
      </c>
      <c r="Y32" s="106">
        <f t="shared" si="12"/>
        <v>530</v>
      </c>
      <c r="Z32" s="106" t="s">
        <v>263</v>
      </c>
      <c r="AA32" s="107">
        <f t="shared" si="13"/>
        <v>530</v>
      </c>
      <c r="AB32" s="107" t="s">
        <v>264</v>
      </c>
    </row>
    <row r="33" spans="1:28" ht="14.1" customHeight="1" x14ac:dyDescent="0.25">
      <c r="A33" s="104">
        <f t="shared" si="0"/>
        <v>531</v>
      </c>
      <c r="B33" s="104" t="s">
        <v>263</v>
      </c>
      <c r="C33" s="105">
        <f t="shared" si="1"/>
        <v>531</v>
      </c>
      <c r="D33" s="105" t="s">
        <v>263</v>
      </c>
      <c r="E33" s="104">
        <f t="shared" si="2"/>
        <v>531</v>
      </c>
      <c r="F33" s="104" t="s">
        <v>263</v>
      </c>
      <c r="G33" s="105">
        <f t="shared" si="3"/>
        <v>531</v>
      </c>
      <c r="H33" s="105" t="s">
        <v>263</v>
      </c>
      <c r="I33" s="106">
        <f t="shared" si="4"/>
        <v>531</v>
      </c>
      <c r="J33" s="106" t="s">
        <v>263</v>
      </c>
      <c r="K33" s="105">
        <f t="shared" si="5"/>
        <v>531</v>
      </c>
      <c r="L33" s="105" t="s">
        <v>263</v>
      </c>
      <c r="M33" s="106">
        <f t="shared" si="6"/>
        <v>531</v>
      </c>
      <c r="N33" s="106" t="s">
        <v>263</v>
      </c>
      <c r="O33" s="105">
        <f t="shared" si="7"/>
        <v>531</v>
      </c>
      <c r="P33" s="105" t="s">
        <v>263</v>
      </c>
      <c r="Q33" s="106">
        <f t="shared" si="8"/>
        <v>531</v>
      </c>
      <c r="R33" s="106" t="s">
        <v>263</v>
      </c>
      <c r="S33" s="105">
        <f t="shared" si="9"/>
        <v>531</v>
      </c>
      <c r="T33" s="105" t="s">
        <v>263</v>
      </c>
      <c r="U33" s="104">
        <f t="shared" si="10"/>
        <v>531</v>
      </c>
      <c r="V33" s="104" t="s">
        <v>263</v>
      </c>
      <c r="W33" s="105">
        <f t="shared" si="11"/>
        <v>531</v>
      </c>
      <c r="X33" s="105" t="s">
        <v>263</v>
      </c>
      <c r="Y33" s="106">
        <f t="shared" si="12"/>
        <v>531</v>
      </c>
      <c r="Z33" s="106" t="s">
        <v>263</v>
      </c>
      <c r="AA33" s="107">
        <f t="shared" si="13"/>
        <v>531</v>
      </c>
      <c r="AB33" s="107" t="s">
        <v>264</v>
      </c>
    </row>
    <row r="34" spans="1:28" ht="14.1" customHeight="1" x14ac:dyDescent="0.25">
      <c r="A34" s="104">
        <f t="shared" si="0"/>
        <v>532</v>
      </c>
      <c r="B34" s="104" t="s">
        <v>263</v>
      </c>
      <c r="C34" s="105">
        <f t="shared" si="1"/>
        <v>532</v>
      </c>
      <c r="D34" s="105" t="s">
        <v>263</v>
      </c>
      <c r="E34" s="104">
        <f t="shared" si="2"/>
        <v>532</v>
      </c>
      <c r="F34" s="104" t="s">
        <v>263</v>
      </c>
      <c r="G34" s="105">
        <f t="shared" si="3"/>
        <v>532</v>
      </c>
      <c r="H34" s="105" t="s">
        <v>263</v>
      </c>
      <c r="I34" s="106">
        <f t="shared" si="4"/>
        <v>532</v>
      </c>
      <c r="J34" s="106" t="s">
        <v>263</v>
      </c>
      <c r="K34" s="105">
        <f t="shared" si="5"/>
        <v>532</v>
      </c>
      <c r="L34" s="105" t="s">
        <v>263</v>
      </c>
      <c r="M34" s="106">
        <f t="shared" si="6"/>
        <v>532</v>
      </c>
      <c r="N34" s="106" t="s">
        <v>263</v>
      </c>
      <c r="O34" s="105">
        <f t="shared" si="7"/>
        <v>532</v>
      </c>
      <c r="P34" s="105" t="s">
        <v>263</v>
      </c>
      <c r="Q34" s="106">
        <f t="shared" si="8"/>
        <v>532</v>
      </c>
      <c r="R34" s="106" t="s">
        <v>263</v>
      </c>
      <c r="S34" s="105">
        <f t="shared" si="9"/>
        <v>532</v>
      </c>
      <c r="T34" s="105" t="s">
        <v>263</v>
      </c>
      <c r="U34" s="104">
        <f t="shared" si="10"/>
        <v>532</v>
      </c>
      <c r="V34" s="104" t="s">
        <v>263</v>
      </c>
      <c r="W34" s="105">
        <f t="shared" si="11"/>
        <v>532</v>
      </c>
      <c r="X34" s="105" t="s">
        <v>263</v>
      </c>
      <c r="Y34" s="106">
        <f t="shared" si="12"/>
        <v>532</v>
      </c>
      <c r="Z34" s="106" t="s">
        <v>263</v>
      </c>
      <c r="AA34" s="107">
        <f t="shared" si="13"/>
        <v>532</v>
      </c>
      <c r="AB34" s="107" t="s">
        <v>264</v>
      </c>
    </row>
    <row r="35" spans="1:28" ht="14.1" customHeight="1" x14ac:dyDescent="0.25">
      <c r="A35" s="104">
        <f t="shared" si="0"/>
        <v>533</v>
      </c>
      <c r="B35" s="104" t="s">
        <v>263</v>
      </c>
      <c r="C35" s="105">
        <f t="shared" si="1"/>
        <v>533</v>
      </c>
      <c r="D35" s="105" t="s">
        <v>263</v>
      </c>
      <c r="E35" s="104">
        <f t="shared" si="2"/>
        <v>533</v>
      </c>
      <c r="F35" s="104" t="s">
        <v>263</v>
      </c>
      <c r="G35" s="105">
        <f t="shared" si="3"/>
        <v>533</v>
      </c>
      <c r="H35" s="105" t="s">
        <v>263</v>
      </c>
      <c r="I35" s="106">
        <f t="shared" si="4"/>
        <v>533</v>
      </c>
      <c r="J35" s="106" t="s">
        <v>263</v>
      </c>
      <c r="K35" s="105">
        <f t="shared" si="5"/>
        <v>533</v>
      </c>
      <c r="L35" s="105" t="s">
        <v>263</v>
      </c>
      <c r="M35" s="106">
        <f t="shared" si="6"/>
        <v>533</v>
      </c>
      <c r="N35" s="106" t="s">
        <v>263</v>
      </c>
      <c r="O35" s="105">
        <f t="shared" si="7"/>
        <v>533</v>
      </c>
      <c r="P35" s="105" t="s">
        <v>263</v>
      </c>
      <c r="Q35" s="106">
        <f t="shared" si="8"/>
        <v>533</v>
      </c>
      <c r="R35" s="106" t="s">
        <v>263</v>
      </c>
      <c r="S35" s="105">
        <f t="shared" si="9"/>
        <v>533</v>
      </c>
      <c r="T35" s="105" t="s">
        <v>263</v>
      </c>
      <c r="U35" s="104">
        <f t="shared" si="10"/>
        <v>533</v>
      </c>
      <c r="V35" s="104" t="s">
        <v>263</v>
      </c>
      <c r="W35" s="105">
        <f t="shared" si="11"/>
        <v>533</v>
      </c>
      <c r="X35" s="105" t="s">
        <v>263</v>
      </c>
      <c r="Y35" s="106">
        <f t="shared" si="12"/>
        <v>533</v>
      </c>
      <c r="Z35" s="106" t="s">
        <v>263</v>
      </c>
      <c r="AA35" s="107">
        <f t="shared" si="13"/>
        <v>533</v>
      </c>
      <c r="AB35" s="107" t="s">
        <v>264</v>
      </c>
    </row>
    <row r="36" spans="1:28" ht="14.1" customHeight="1" x14ac:dyDescent="0.25">
      <c r="A36" s="104">
        <f t="shared" si="0"/>
        <v>534</v>
      </c>
      <c r="B36" s="104" t="s">
        <v>263</v>
      </c>
      <c r="C36" s="105">
        <f t="shared" si="1"/>
        <v>534</v>
      </c>
      <c r="D36" s="105" t="s">
        <v>263</v>
      </c>
      <c r="E36" s="104">
        <f t="shared" si="2"/>
        <v>534</v>
      </c>
      <c r="F36" s="104" t="s">
        <v>263</v>
      </c>
      <c r="G36" s="105">
        <f t="shared" si="3"/>
        <v>534</v>
      </c>
      <c r="H36" s="105" t="s">
        <v>263</v>
      </c>
      <c r="I36" s="106">
        <f t="shared" si="4"/>
        <v>534</v>
      </c>
      <c r="J36" s="106" t="s">
        <v>263</v>
      </c>
      <c r="K36" s="105">
        <f t="shared" si="5"/>
        <v>534</v>
      </c>
      <c r="L36" s="105" t="s">
        <v>263</v>
      </c>
      <c r="M36" s="106">
        <f t="shared" si="6"/>
        <v>534</v>
      </c>
      <c r="N36" s="106" t="s">
        <v>263</v>
      </c>
      <c r="O36" s="105">
        <f t="shared" si="7"/>
        <v>534</v>
      </c>
      <c r="P36" s="105" t="s">
        <v>263</v>
      </c>
      <c r="Q36" s="106">
        <f t="shared" si="8"/>
        <v>534</v>
      </c>
      <c r="R36" s="106" t="s">
        <v>263</v>
      </c>
      <c r="S36" s="105">
        <f t="shared" si="9"/>
        <v>534</v>
      </c>
      <c r="T36" s="105" t="s">
        <v>263</v>
      </c>
      <c r="U36" s="104">
        <f t="shared" si="10"/>
        <v>534</v>
      </c>
      <c r="V36" s="104" t="s">
        <v>263</v>
      </c>
      <c r="W36" s="105">
        <f t="shared" si="11"/>
        <v>534</v>
      </c>
      <c r="X36" s="105" t="s">
        <v>263</v>
      </c>
      <c r="Y36" s="106">
        <f t="shared" si="12"/>
        <v>534</v>
      </c>
      <c r="Z36" s="106" t="s">
        <v>263</v>
      </c>
      <c r="AA36" s="108">
        <f t="shared" si="13"/>
        <v>534</v>
      </c>
      <c r="AB36" s="108" t="s">
        <v>265</v>
      </c>
    </row>
    <row r="37" spans="1:28" ht="14.1" customHeight="1" x14ac:dyDescent="0.25">
      <c r="A37" s="104">
        <f t="shared" si="0"/>
        <v>535</v>
      </c>
      <c r="B37" s="104" t="s">
        <v>263</v>
      </c>
      <c r="C37" s="105">
        <f t="shared" si="1"/>
        <v>535</v>
      </c>
      <c r="D37" s="105" t="s">
        <v>263</v>
      </c>
      <c r="E37" s="104">
        <f t="shared" si="2"/>
        <v>535</v>
      </c>
      <c r="F37" s="104" t="s">
        <v>263</v>
      </c>
      <c r="G37" s="105">
        <f t="shared" si="3"/>
        <v>535</v>
      </c>
      <c r="H37" s="105" t="s">
        <v>263</v>
      </c>
      <c r="I37" s="106">
        <f t="shared" si="4"/>
        <v>535</v>
      </c>
      <c r="J37" s="106" t="s">
        <v>263</v>
      </c>
      <c r="K37" s="105">
        <f t="shared" si="5"/>
        <v>535</v>
      </c>
      <c r="L37" s="105" t="s">
        <v>263</v>
      </c>
      <c r="M37" s="106">
        <f t="shared" si="6"/>
        <v>535</v>
      </c>
      <c r="N37" s="106" t="s">
        <v>263</v>
      </c>
      <c r="O37" s="105">
        <f t="shared" si="7"/>
        <v>535</v>
      </c>
      <c r="P37" s="105" t="s">
        <v>263</v>
      </c>
      <c r="Q37" s="106">
        <f t="shared" si="8"/>
        <v>535</v>
      </c>
      <c r="R37" s="106" t="s">
        <v>263</v>
      </c>
      <c r="S37" s="105">
        <f t="shared" si="9"/>
        <v>535</v>
      </c>
      <c r="T37" s="105" t="s">
        <v>263</v>
      </c>
      <c r="U37" s="104">
        <f t="shared" si="10"/>
        <v>535</v>
      </c>
      <c r="V37" s="104" t="s">
        <v>263</v>
      </c>
      <c r="W37" s="105">
        <f t="shared" si="11"/>
        <v>535</v>
      </c>
      <c r="X37" s="105" t="s">
        <v>263</v>
      </c>
      <c r="Y37" s="106">
        <f t="shared" si="12"/>
        <v>535</v>
      </c>
      <c r="Z37" s="106" t="s">
        <v>263</v>
      </c>
      <c r="AA37" s="108">
        <f t="shared" si="13"/>
        <v>535</v>
      </c>
      <c r="AB37" s="108" t="s">
        <v>265</v>
      </c>
    </row>
    <row r="38" spans="1:28" ht="14.1" customHeight="1" x14ac:dyDescent="0.25">
      <c r="A38" s="104">
        <f t="shared" si="0"/>
        <v>536</v>
      </c>
      <c r="B38" s="104" t="s">
        <v>263</v>
      </c>
      <c r="C38" s="105">
        <f t="shared" si="1"/>
        <v>536</v>
      </c>
      <c r="D38" s="105" t="s">
        <v>263</v>
      </c>
      <c r="E38" s="104">
        <f t="shared" si="2"/>
        <v>536</v>
      </c>
      <c r="F38" s="104" t="s">
        <v>263</v>
      </c>
      <c r="G38" s="105">
        <f t="shared" si="3"/>
        <v>536</v>
      </c>
      <c r="H38" s="105" t="s">
        <v>263</v>
      </c>
      <c r="I38" s="106">
        <f t="shared" si="4"/>
        <v>536</v>
      </c>
      <c r="J38" s="106" t="s">
        <v>263</v>
      </c>
      <c r="K38" s="105">
        <f t="shared" si="5"/>
        <v>536</v>
      </c>
      <c r="L38" s="105" t="s">
        <v>263</v>
      </c>
      <c r="M38" s="106">
        <f t="shared" si="6"/>
        <v>536</v>
      </c>
      <c r="N38" s="106" t="s">
        <v>263</v>
      </c>
      <c r="O38" s="105">
        <f t="shared" si="7"/>
        <v>536</v>
      </c>
      <c r="P38" s="105" t="s">
        <v>263</v>
      </c>
      <c r="Q38" s="106">
        <f t="shared" si="8"/>
        <v>536</v>
      </c>
      <c r="R38" s="106" t="s">
        <v>263</v>
      </c>
      <c r="S38" s="105">
        <f t="shared" si="9"/>
        <v>536</v>
      </c>
      <c r="T38" s="105" t="s">
        <v>263</v>
      </c>
      <c r="U38" s="104">
        <f t="shared" si="10"/>
        <v>536</v>
      </c>
      <c r="V38" s="104" t="s">
        <v>263</v>
      </c>
      <c r="W38" s="105">
        <f t="shared" si="11"/>
        <v>536</v>
      </c>
      <c r="X38" s="105" t="s">
        <v>263</v>
      </c>
      <c r="Y38" s="106">
        <f t="shared" si="12"/>
        <v>536</v>
      </c>
      <c r="Z38" s="106" t="s">
        <v>263</v>
      </c>
      <c r="AA38" s="108">
        <f t="shared" si="13"/>
        <v>536</v>
      </c>
      <c r="AB38" s="108" t="s">
        <v>265</v>
      </c>
    </row>
    <row r="39" spans="1:28" ht="14.1" customHeight="1" x14ac:dyDescent="0.25">
      <c r="A39" s="104">
        <f t="shared" si="0"/>
        <v>537</v>
      </c>
      <c r="B39" s="104" t="s">
        <v>263</v>
      </c>
      <c r="C39" s="105">
        <f t="shared" si="1"/>
        <v>537</v>
      </c>
      <c r="D39" s="105" t="s">
        <v>263</v>
      </c>
      <c r="E39" s="104">
        <f t="shared" si="2"/>
        <v>537</v>
      </c>
      <c r="F39" s="104" t="s">
        <v>263</v>
      </c>
      <c r="G39" s="105">
        <f t="shared" si="3"/>
        <v>537</v>
      </c>
      <c r="H39" s="105" t="s">
        <v>263</v>
      </c>
      <c r="I39" s="106">
        <f t="shared" si="4"/>
        <v>537</v>
      </c>
      <c r="J39" s="106" t="s">
        <v>263</v>
      </c>
      <c r="K39" s="105">
        <f t="shared" si="5"/>
        <v>537</v>
      </c>
      <c r="L39" s="105" t="s">
        <v>263</v>
      </c>
      <c r="M39" s="106">
        <f t="shared" si="6"/>
        <v>537</v>
      </c>
      <c r="N39" s="106" t="s">
        <v>263</v>
      </c>
      <c r="O39" s="105">
        <f t="shared" si="7"/>
        <v>537</v>
      </c>
      <c r="P39" s="105" t="s">
        <v>263</v>
      </c>
      <c r="Q39" s="106">
        <f t="shared" si="8"/>
        <v>537</v>
      </c>
      <c r="R39" s="106" t="s">
        <v>263</v>
      </c>
      <c r="S39" s="105">
        <f t="shared" si="9"/>
        <v>537</v>
      </c>
      <c r="T39" s="105" t="s">
        <v>263</v>
      </c>
      <c r="U39" s="104">
        <f t="shared" si="10"/>
        <v>537</v>
      </c>
      <c r="V39" s="104" t="s">
        <v>263</v>
      </c>
      <c r="W39" s="105">
        <f t="shared" si="11"/>
        <v>537</v>
      </c>
      <c r="X39" s="105" t="s">
        <v>263</v>
      </c>
      <c r="Y39" s="106">
        <f t="shared" si="12"/>
        <v>537</v>
      </c>
      <c r="Z39" s="106" t="s">
        <v>263</v>
      </c>
      <c r="AA39" s="108">
        <f t="shared" si="13"/>
        <v>537</v>
      </c>
      <c r="AB39" s="108" t="s">
        <v>265</v>
      </c>
    </row>
    <row r="40" spans="1:28" ht="14.1" customHeight="1" x14ac:dyDescent="0.25">
      <c r="A40" s="104">
        <f t="shared" si="0"/>
        <v>538</v>
      </c>
      <c r="B40" s="104" t="s">
        <v>263</v>
      </c>
      <c r="C40" s="105">
        <f t="shared" si="1"/>
        <v>538</v>
      </c>
      <c r="D40" s="105" t="s">
        <v>263</v>
      </c>
      <c r="E40" s="104">
        <f t="shared" si="2"/>
        <v>538</v>
      </c>
      <c r="F40" s="104" t="s">
        <v>263</v>
      </c>
      <c r="G40" s="105">
        <f t="shared" si="3"/>
        <v>538</v>
      </c>
      <c r="H40" s="105" t="s">
        <v>263</v>
      </c>
      <c r="I40" s="106">
        <f t="shared" si="4"/>
        <v>538</v>
      </c>
      <c r="J40" s="106" t="s">
        <v>263</v>
      </c>
      <c r="K40" s="105">
        <f t="shared" si="5"/>
        <v>538</v>
      </c>
      <c r="L40" s="105" t="s">
        <v>263</v>
      </c>
      <c r="M40" s="106">
        <f t="shared" si="6"/>
        <v>538</v>
      </c>
      <c r="N40" s="106" t="s">
        <v>263</v>
      </c>
      <c r="O40" s="105">
        <f t="shared" si="7"/>
        <v>538</v>
      </c>
      <c r="P40" s="105" t="s">
        <v>263</v>
      </c>
      <c r="Q40" s="106">
        <f t="shared" si="8"/>
        <v>538</v>
      </c>
      <c r="R40" s="106" t="s">
        <v>263</v>
      </c>
      <c r="S40" s="105">
        <f t="shared" si="9"/>
        <v>538</v>
      </c>
      <c r="T40" s="105" t="s">
        <v>263</v>
      </c>
      <c r="U40" s="104">
        <f t="shared" si="10"/>
        <v>538</v>
      </c>
      <c r="V40" s="104" t="s">
        <v>263</v>
      </c>
      <c r="W40" s="105">
        <f t="shared" si="11"/>
        <v>538</v>
      </c>
      <c r="X40" s="105" t="s">
        <v>263</v>
      </c>
      <c r="Y40" s="106">
        <f t="shared" si="12"/>
        <v>538</v>
      </c>
      <c r="Z40" s="106" t="s">
        <v>263</v>
      </c>
      <c r="AA40" s="108">
        <f t="shared" si="13"/>
        <v>538</v>
      </c>
      <c r="AB40" s="108" t="s">
        <v>265</v>
      </c>
    </row>
    <row r="41" spans="1:28" ht="14.1" customHeight="1" x14ac:dyDescent="0.25">
      <c r="A41" s="104">
        <f t="shared" si="0"/>
        <v>539</v>
      </c>
      <c r="B41" s="104" t="s">
        <v>263</v>
      </c>
      <c r="C41" s="105">
        <f t="shared" si="1"/>
        <v>539</v>
      </c>
      <c r="D41" s="105" t="s">
        <v>263</v>
      </c>
      <c r="E41" s="104">
        <f t="shared" si="2"/>
        <v>539</v>
      </c>
      <c r="F41" s="104" t="s">
        <v>263</v>
      </c>
      <c r="G41" s="105">
        <f t="shared" si="3"/>
        <v>539</v>
      </c>
      <c r="H41" s="105" t="s">
        <v>263</v>
      </c>
      <c r="I41" s="106">
        <f t="shared" si="4"/>
        <v>539</v>
      </c>
      <c r="J41" s="106" t="s">
        <v>263</v>
      </c>
      <c r="K41" s="105">
        <f t="shared" si="5"/>
        <v>539</v>
      </c>
      <c r="L41" s="105" t="s">
        <v>263</v>
      </c>
      <c r="M41" s="106">
        <f t="shared" si="6"/>
        <v>539</v>
      </c>
      <c r="N41" s="106" t="s">
        <v>263</v>
      </c>
      <c r="O41" s="105">
        <f t="shared" si="7"/>
        <v>539</v>
      </c>
      <c r="P41" s="105" t="s">
        <v>263</v>
      </c>
      <c r="Q41" s="106">
        <f t="shared" si="8"/>
        <v>539</v>
      </c>
      <c r="R41" s="106" t="s">
        <v>263</v>
      </c>
      <c r="S41" s="105">
        <f t="shared" si="9"/>
        <v>539</v>
      </c>
      <c r="T41" s="105" t="s">
        <v>263</v>
      </c>
      <c r="U41" s="104">
        <f t="shared" si="10"/>
        <v>539</v>
      </c>
      <c r="V41" s="104" t="s">
        <v>263</v>
      </c>
      <c r="W41" s="105">
        <f t="shared" si="11"/>
        <v>539</v>
      </c>
      <c r="X41" s="105" t="s">
        <v>263</v>
      </c>
      <c r="Y41" s="106">
        <f t="shared" si="12"/>
        <v>539</v>
      </c>
      <c r="Z41" s="106" t="s">
        <v>263</v>
      </c>
      <c r="AA41" s="108">
        <f t="shared" si="13"/>
        <v>539</v>
      </c>
      <c r="AB41" s="108" t="s">
        <v>265</v>
      </c>
    </row>
    <row r="42" spans="1:28" ht="14.1" customHeight="1" x14ac:dyDescent="0.25">
      <c r="A42" s="104">
        <f t="shared" si="0"/>
        <v>540</v>
      </c>
      <c r="B42" s="104" t="s">
        <v>263</v>
      </c>
      <c r="C42" s="105">
        <f t="shared" si="1"/>
        <v>540</v>
      </c>
      <c r="D42" s="105" t="s">
        <v>263</v>
      </c>
      <c r="E42" s="104">
        <f t="shared" si="2"/>
        <v>540</v>
      </c>
      <c r="F42" s="104" t="s">
        <v>263</v>
      </c>
      <c r="G42" s="105">
        <f t="shared" si="3"/>
        <v>540</v>
      </c>
      <c r="H42" s="105" t="s">
        <v>263</v>
      </c>
      <c r="I42" s="106">
        <f t="shared" si="4"/>
        <v>540</v>
      </c>
      <c r="J42" s="106" t="s">
        <v>263</v>
      </c>
      <c r="K42" s="105">
        <f t="shared" si="5"/>
        <v>540</v>
      </c>
      <c r="L42" s="105" t="s">
        <v>263</v>
      </c>
      <c r="M42" s="106">
        <f t="shared" si="6"/>
        <v>540</v>
      </c>
      <c r="N42" s="106" t="s">
        <v>263</v>
      </c>
      <c r="O42" s="105">
        <f t="shared" si="7"/>
        <v>540</v>
      </c>
      <c r="P42" s="105" t="s">
        <v>263</v>
      </c>
      <c r="Q42" s="106">
        <f t="shared" si="8"/>
        <v>540</v>
      </c>
      <c r="R42" s="106" t="s">
        <v>263</v>
      </c>
      <c r="S42" s="105">
        <f t="shared" si="9"/>
        <v>540</v>
      </c>
      <c r="T42" s="105" t="s">
        <v>263</v>
      </c>
      <c r="U42" s="104">
        <f t="shared" si="10"/>
        <v>540</v>
      </c>
      <c r="V42" s="104" t="s">
        <v>263</v>
      </c>
      <c r="W42" s="105">
        <f t="shared" si="11"/>
        <v>540</v>
      </c>
      <c r="X42" s="105" t="s">
        <v>263</v>
      </c>
      <c r="Y42" s="109">
        <f t="shared" si="12"/>
        <v>540</v>
      </c>
      <c r="Z42" s="109" t="s">
        <v>264</v>
      </c>
      <c r="AA42" s="108">
        <f t="shared" si="13"/>
        <v>540</v>
      </c>
      <c r="AB42" s="108" t="s">
        <v>265</v>
      </c>
    </row>
    <row r="43" spans="1:28" ht="14.1" customHeight="1" x14ac:dyDescent="0.25">
      <c r="A43" s="104">
        <f t="shared" si="0"/>
        <v>541</v>
      </c>
      <c r="B43" s="104" t="s">
        <v>263</v>
      </c>
      <c r="C43" s="105">
        <f t="shared" si="1"/>
        <v>541</v>
      </c>
      <c r="D43" s="105" t="s">
        <v>263</v>
      </c>
      <c r="E43" s="104">
        <f t="shared" si="2"/>
        <v>541</v>
      </c>
      <c r="F43" s="104" t="s">
        <v>263</v>
      </c>
      <c r="G43" s="105">
        <f t="shared" si="3"/>
        <v>541</v>
      </c>
      <c r="H43" s="105" t="s">
        <v>263</v>
      </c>
      <c r="I43" s="106">
        <f t="shared" si="4"/>
        <v>541</v>
      </c>
      <c r="J43" s="106" t="s">
        <v>263</v>
      </c>
      <c r="K43" s="105">
        <f t="shared" si="5"/>
        <v>541</v>
      </c>
      <c r="L43" s="105" t="s">
        <v>263</v>
      </c>
      <c r="M43" s="106">
        <f t="shared" si="6"/>
        <v>541</v>
      </c>
      <c r="N43" s="106" t="s">
        <v>263</v>
      </c>
      <c r="O43" s="105">
        <f t="shared" si="7"/>
        <v>541</v>
      </c>
      <c r="P43" s="105" t="s">
        <v>263</v>
      </c>
      <c r="Q43" s="106">
        <f t="shared" si="8"/>
        <v>541</v>
      </c>
      <c r="R43" s="106" t="s">
        <v>263</v>
      </c>
      <c r="S43" s="105">
        <f t="shared" si="9"/>
        <v>541</v>
      </c>
      <c r="T43" s="105" t="s">
        <v>263</v>
      </c>
      <c r="U43" s="104">
        <f t="shared" si="10"/>
        <v>541</v>
      </c>
      <c r="V43" s="104" t="s">
        <v>263</v>
      </c>
      <c r="W43" s="105">
        <f t="shared" si="11"/>
        <v>541</v>
      </c>
      <c r="X43" s="105" t="s">
        <v>263</v>
      </c>
      <c r="Y43" s="109">
        <f t="shared" si="12"/>
        <v>541</v>
      </c>
      <c r="Z43" s="109" t="s">
        <v>264</v>
      </c>
      <c r="AA43" s="108">
        <f t="shared" si="13"/>
        <v>541</v>
      </c>
      <c r="AB43" s="108" t="s">
        <v>265</v>
      </c>
    </row>
    <row r="44" spans="1:28" ht="14.1" customHeight="1" x14ac:dyDescent="0.25">
      <c r="A44" s="104">
        <f t="shared" si="0"/>
        <v>542</v>
      </c>
      <c r="B44" s="104" t="s">
        <v>263</v>
      </c>
      <c r="C44" s="105">
        <f t="shared" si="1"/>
        <v>542</v>
      </c>
      <c r="D44" s="105" t="s">
        <v>263</v>
      </c>
      <c r="E44" s="104">
        <f t="shared" si="2"/>
        <v>542</v>
      </c>
      <c r="F44" s="104" t="s">
        <v>263</v>
      </c>
      <c r="G44" s="105">
        <f t="shared" si="3"/>
        <v>542</v>
      </c>
      <c r="H44" s="105" t="s">
        <v>263</v>
      </c>
      <c r="I44" s="106">
        <f t="shared" si="4"/>
        <v>542</v>
      </c>
      <c r="J44" s="106" t="s">
        <v>263</v>
      </c>
      <c r="K44" s="105">
        <f t="shared" si="5"/>
        <v>542</v>
      </c>
      <c r="L44" s="105" t="s">
        <v>263</v>
      </c>
      <c r="M44" s="106">
        <f t="shared" si="6"/>
        <v>542</v>
      </c>
      <c r="N44" s="106" t="s">
        <v>263</v>
      </c>
      <c r="O44" s="105">
        <f t="shared" si="7"/>
        <v>542</v>
      </c>
      <c r="P44" s="105" t="s">
        <v>263</v>
      </c>
      <c r="Q44" s="106">
        <f t="shared" si="8"/>
        <v>542</v>
      </c>
      <c r="R44" s="106" t="s">
        <v>263</v>
      </c>
      <c r="S44" s="105">
        <f t="shared" si="9"/>
        <v>542</v>
      </c>
      <c r="T44" s="105" t="s">
        <v>263</v>
      </c>
      <c r="U44" s="104">
        <f t="shared" si="10"/>
        <v>542</v>
      </c>
      <c r="V44" s="104" t="s">
        <v>263</v>
      </c>
      <c r="W44" s="105">
        <f t="shared" si="11"/>
        <v>542</v>
      </c>
      <c r="X44" s="105" t="s">
        <v>263</v>
      </c>
      <c r="Y44" s="109">
        <f t="shared" si="12"/>
        <v>542</v>
      </c>
      <c r="Z44" s="109" t="s">
        <v>264</v>
      </c>
      <c r="AA44" s="108">
        <f t="shared" si="13"/>
        <v>542</v>
      </c>
      <c r="AB44" s="108" t="s">
        <v>265</v>
      </c>
    </row>
    <row r="45" spans="1:28" ht="14.1" customHeight="1" x14ac:dyDescent="0.25">
      <c r="A45" s="104">
        <f t="shared" si="0"/>
        <v>543</v>
      </c>
      <c r="B45" s="104" t="s">
        <v>263</v>
      </c>
      <c r="C45" s="105">
        <f t="shared" si="1"/>
        <v>543</v>
      </c>
      <c r="D45" s="105" t="s">
        <v>263</v>
      </c>
      <c r="E45" s="104">
        <f t="shared" si="2"/>
        <v>543</v>
      </c>
      <c r="F45" s="104" t="s">
        <v>263</v>
      </c>
      <c r="G45" s="105">
        <f t="shared" si="3"/>
        <v>543</v>
      </c>
      <c r="H45" s="105" t="s">
        <v>263</v>
      </c>
      <c r="I45" s="106">
        <f t="shared" si="4"/>
        <v>543</v>
      </c>
      <c r="J45" s="106" t="s">
        <v>263</v>
      </c>
      <c r="K45" s="105">
        <f t="shared" si="5"/>
        <v>543</v>
      </c>
      <c r="L45" s="105" t="s">
        <v>263</v>
      </c>
      <c r="M45" s="106">
        <f t="shared" si="6"/>
        <v>543</v>
      </c>
      <c r="N45" s="106" t="s">
        <v>263</v>
      </c>
      <c r="O45" s="105">
        <f t="shared" si="7"/>
        <v>543</v>
      </c>
      <c r="P45" s="105" t="s">
        <v>263</v>
      </c>
      <c r="Q45" s="106">
        <f t="shared" si="8"/>
        <v>543</v>
      </c>
      <c r="R45" s="106" t="s">
        <v>263</v>
      </c>
      <c r="S45" s="105">
        <f t="shared" si="9"/>
        <v>543</v>
      </c>
      <c r="T45" s="105" t="s">
        <v>263</v>
      </c>
      <c r="U45" s="104">
        <f t="shared" si="10"/>
        <v>543</v>
      </c>
      <c r="V45" s="104" t="s">
        <v>263</v>
      </c>
      <c r="W45" s="107">
        <f t="shared" si="11"/>
        <v>543</v>
      </c>
      <c r="X45" s="107" t="s">
        <v>264</v>
      </c>
      <c r="Y45" s="109">
        <f t="shared" si="12"/>
        <v>543</v>
      </c>
      <c r="Z45" s="109" t="s">
        <v>264</v>
      </c>
      <c r="AA45" s="108">
        <f t="shared" si="13"/>
        <v>543</v>
      </c>
      <c r="AB45" s="108" t="s">
        <v>265</v>
      </c>
    </row>
    <row r="46" spans="1:28" ht="14.1" customHeight="1" x14ac:dyDescent="0.25">
      <c r="A46" s="104">
        <f t="shared" si="0"/>
        <v>544</v>
      </c>
      <c r="B46" s="104" t="s">
        <v>263</v>
      </c>
      <c r="C46" s="105">
        <f t="shared" si="1"/>
        <v>544</v>
      </c>
      <c r="D46" s="105" t="s">
        <v>263</v>
      </c>
      <c r="E46" s="104">
        <f t="shared" si="2"/>
        <v>544</v>
      </c>
      <c r="F46" s="104" t="s">
        <v>263</v>
      </c>
      <c r="G46" s="105">
        <f t="shared" si="3"/>
        <v>544</v>
      </c>
      <c r="H46" s="105" t="s">
        <v>263</v>
      </c>
      <c r="I46" s="106">
        <f t="shared" si="4"/>
        <v>544</v>
      </c>
      <c r="J46" s="106" t="s">
        <v>263</v>
      </c>
      <c r="K46" s="105">
        <f t="shared" si="5"/>
        <v>544</v>
      </c>
      <c r="L46" s="105" t="s">
        <v>263</v>
      </c>
      <c r="M46" s="106">
        <f t="shared" si="6"/>
        <v>544</v>
      </c>
      <c r="N46" s="106" t="s">
        <v>263</v>
      </c>
      <c r="O46" s="105">
        <f t="shared" si="7"/>
        <v>544</v>
      </c>
      <c r="P46" s="105" t="s">
        <v>263</v>
      </c>
      <c r="Q46" s="106">
        <f t="shared" si="8"/>
        <v>544</v>
      </c>
      <c r="R46" s="106" t="s">
        <v>263</v>
      </c>
      <c r="S46" s="105">
        <f t="shared" si="9"/>
        <v>544</v>
      </c>
      <c r="T46" s="105" t="s">
        <v>263</v>
      </c>
      <c r="U46" s="104">
        <f t="shared" si="10"/>
        <v>544</v>
      </c>
      <c r="V46" s="104" t="s">
        <v>263</v>
      </c>
      <c r="W46" s="107">
        <f t="shared" si="11"/>
        <v>544</v>
      </c>
      <c r="X46" s="107" t="s">
        <v>264</v>
      </c>
      <c r="Y46" s="109">
        <f t="shared" si="12"/>
        <v>544</v>
      </c>
      <c r="Z46" s="109" t="s">
        <v>264</v>
      </c>
      <c r="AA46" s="108">
        <f t="shared" si="13"/>
        <v>544</v>
      </c>
      <c r="AB46" s="108" t="s">
        <v>265</v>
      </c>
    </row>
    <row r="47" spans="1:28" ht="14.1" customHeight="1" x14ac:dyDescent="0.25">
      <c r="A47" s="104">
        <f t="shared" si="0"/>
        <v>545</v>
      </c>
      <c r="B47" s="104" t="s">
        <v>263</v>
      </c>
      <c r="C47" s="105">
        <f t="shared" si="1"/>
        <v>545</v>
      </c>
      <c r="D47" s="105" t="s">
        <v>263</v>
      </c>
      <c r="E47" s="104">
        <f t="shared" si="2"/>
        <v>545</v>
      </c>
      <c r="F47" s="104" t="s">
        <v>263</v>
      </c>
      <c r="G47" s="105">
        <f t="shared" si="3"/>
        <v>545</v>
      </c>
      <c r="H47" s="105" t="s">
        <v>263</v>
      </c>
      <c r="I47" s="106">
        <f t="shared" si="4"/>
        <v>545</v>
      </c>
      <c r="J47" s="106" t="s">
        <v>263</v>
      </c>
      <c r="K47" s="105">
        <f t="shared" si="5"/>
        <v>545</v>
      </c>
      <c r="L47" s="105" t="s">
        <v>263</v>
      </c>
      <c r="M47" s="106">
        <f t="shared" si="6"/>
        <v>545</v>
      </c>
      <c r="N47" s="106" t="s">
        <v>263</v>
      </c>
      <c r="O47" s="105">
        <f t="shared" si="7"/>
        <v>545</v>
      </c>
      <c r="P47" s="105" t="s">
        <v>263</v>
      </c>
      <c r="Q47" s="106">
        <f t="shared" si="8"/>
        <v>545</v>
      </c>
      <c r="R47" s="106" t="s">
        <v>263</v>
      </c>
      <c r="S47" s="105">
        <f t="shared" si="9"/>
        <v>545</v>
      </c>
      <c r="T47" s="105" t="s">
        <v>263</v>
      </c>
      <c r="U47" s="104">
        <f t="shared" si="10"/>
        <v>545</v>
      </c>
      <c r="V47" s="104" t="s">
        <v>263</v>
      </c>
      <c r="W47" s="107">
        <f t="shared" si="11"/>
        <v>545</v>
      </c>
      <c r="X47" s="107" t="s">
        <v>264</v>
      </c>
      <c r="Y47" s="109">
        <f t="shared" si="12"/>
        <v>545</v>
      </c>
      <c r="Z47" s="109" t="s">
        <v>264</v>
      </c>
      <c r="AA47" s="108">
        <f t="shared" si="13"/>
        <v>545</v>
      </c>
      <c r="AB47" s="108" t="s">
        <v>265</v>
      </c>
    </row>
    <row r="48" spans="1:28" ht="14.1" customHeight="1" x14ac:dyDescent="0.25">
      <c r="A48" s="104">
        <f t="shared" si="0"/>
        <v>546</v>
      </c>
      <c r="B48" s="104" t="s">
        <v>263</v>
      </c>
      <c r="C48" s="105">
        <f t="shared" si="1"/>
        <v>546</v>
      </c>
      <c r="D48" s="105" t="s">
        <v>263</v>
      </c>
      <c r="E48" s="104">
        <f t="shared" si="2"/>
        <v>546</v>
      </c>
      <c r="F48" s="104" t="s">
        <v>263</v>
      </c>
      <c r="G48" s="105">
        <f t="shared" si="3"/>
        <v>546</v>
      </c>
      <c r="H48" s="105" t="s">
        <v>263</v>
      </c>
      <c r="I48" s="106">
        <f t="shared" si="4"/>
        <v>546</v>
      </c>
      <c r="J48" s="106" t="s">
        <v>263</v>
      </c>
      <c r="K48" s="105">
        <f t="shared" si="5"/>
        <v>546</v>
      </c>
      <c r="L48" s="105" t="s">
        <v>263</v>
      </c>
      <c r="M48" s="106">
        <f t="shared" si="6"/>
        <v>546</v>
      </c>
      <c r="N48" s="106" t="s">
        <v>263</v>
      </c>
      <c r="O48" s="105">
        <f t="shared" si="7"/>
        <v>546</v>
      </c>
      <c r="P48" s="105" t="s">
        <v>263</v>
      </c>
      <c r="Q48" s="106">
        <f t="shared" si="8"/>
        <v>546</v>
      </c>
      <c r="R48" s="106" t="s">
        <v>263</v>
      </c>
      <c r="S48" s="105">
        <f t="shared" si="9"/>
        <v>546</v>
      </c>
      <c r="T48" s="105" t="s">
        <v>263</v>
      </c>
      <c r="U48" s="104">
        <f t="shared" si="10"/>
        <v>546</v>
      </c>
      <c r="V48" s="104" t="s">
        <v>263</v>
      </c>
      <c r="W48" s="107">
        <f t="shared" si="11"/>
        <v>546</v>
      </c>
      <c r="X48" s="107" t="s">
        <v>264</v>
      </c>
      <c r="Y48" s="110">
        <f t="shared" si="12"/>
        <v>546</v>
      </c>
      <c r="Z48" s="110" t="s">
        <v>265</v>
      </c>
      <c r="AA48" s="108">
        <f t="shared" si="13"/>
        <v>546</v>
      </c>
      <c r="AB48" s="108" t="s">
        <v>265</v>
      </c>
    </row>
    <row r="49" spans="1:28" ht="14.1" customHeight="1" x14ac:dyDescent="0.25">
      <c r="A49" s="104">
        <f t="shared" si="0"/>
        <v>547</v>
      </c>
      <c r="B49" s="104" t="s">
        <v>263</v>
      </c>
      <c r="C49" s="105">
        <f t="shared" si="1"/>
        <v>547</v>
      </c>
      <c r="D49" s="105" t="s">
        <v>263</v>
      </c>
      <c r="E49" s="104">
        <f t="shared" si="2"/>
        <v>547</v>
      </c>
      <c r="F49" s="104" t="s">
        <v>263</v>
      </c>
      <c r="G49" s="105">
        <f t="shared" si="3"/>
        <v>547</v>
      </c>
      <c r="H49" s="105" t="s">
        <v>263</v>
      </c>
      <c r="I49" s="106">
        <f t="shared" si="4"/>
        <v>547</v>
      </c>
      <c r="J49" s="106" t="s">
        <v>263</v>
      </c>
      <c r="K49" s="105">
        <f t="shared" si="5"/>
        <v>547</v>
      </c>
      <c r="L49" s="105" t="s">
        <v>263</v>
      </c>
      <c r="M49" s="106">
        <f t="shared" si="6"/>
        <v>547</v>
      </c>
      <c r="N49" s="106" t="s">
        <v>263</v>
      </c>
      <c r="O49" s="105">
        <f t="shared" si="7"/>
        <v>547</v>
      </c>
      <c r="P49" s="105" t="s">
        <v>263</v>
      </c>
      <c r="Q49" s="106">
        <f t="shared" si="8"/>
        <v>547</v>
      </c>
      <c r="R49" s="106" t="s">
        <v>263</v>
      </c>
      <c r="S49" s="105">
        <f t="shared" si="9"/>
        <v>547</v>
      </c>
      <c r="T49" s="105" t="s">
        <v>263</v>
      </c>
      <c r="U49" s="104">
        <f t="shared" si="10"/>
        <v>547</v>
      </c>
      <c r="V49" s="104" t="s">
        <v>263</v>
      </c>
      <c r="W49" s="107">
        <f t="shared" si="11"/>
        <v>547</v>
      </c>
      <c r="X49" s="107" t="s">
        <v>264</v>
      </c>
      <c r="Y49" s="110">
        <f t="shared" si="12"/>
        <v>547</v>
      </c>
      <c r="Z49" s="110" t="s">
        <v>265</v>
      </c>
      <c r="AA49" s="108">
        <f t="shared" si="13"/>
        <v>547</v>
      </c>
      <c r="AB49" s="108" t="s">
        <v>265</v>
      </c>
    </row>
    <row r="50" spans="1:28" ht="14.1" customHeight="1" x14ac:dyDescent="0.25">
      <c r="A50" s="104">
        <f t="shared" si="0"/>
        <v>548</v>
      </c>
      <c r="B50" s="104" t="s">
        <v>263</v>
      </c>
      <c r="C50" s="105">
        <f t="shared" si="1"/>
        <v>548</v>
      </c>
      <c r="D50" s="105" t="s">
        <v>263</v>
      </c>
      <c r="E50" s="104">
        <f t="shared" si="2"/>
        <v>548</v>
      </c>
      <c r="F50" s="104" t="s">
        <v>263</v>
      </c>
      <c r="G50" s="105">
        <f t="shared" si="3"/>
        <v>548</v>
      </c>
      <c r="H50" s="105" t="s">
        <v>263</v>
      </c>
      <c r="I50" s="106">
        <f t="shared" si="4"/>
        <v>548</v>
      </c>
      <c r="J50" s="106" t="s">
        <v>263</v>
      </c>
      <c r="K50" s="105">
        <f t="shared" si="5"/>
        <v>548</v>
      </c>
      <c r="L50" s="105" t="s">
        <v>263</v>
      </c>
      <c r="M50" s="106">
        <f t="shared" si="6"/>
        <v>548</v>
      </c>
      <c r="N50" s="106" t="s">
        <v>263</v>
      </c>
      <c r="O50" s="105">
        <f t="shared" si="7"/>
        <v>548</v>
      </c>
      <c r="P50" s="105" t="s">
        <v>263</v>
      </c>
      <c r="Q50" s="106">
        <f t="shared" si="8"/>
        <v>548</v>
      </c>
      <c r="R50" s="106" t="s">
        <v>263</v>
      </c>
      <c r="S50" s="105">
        <f t="shared" si="9"/>
        <v>548</v>
      </c>
      <c r="T50" s="105" t="s">
        <v>263</v>
      </c>
      <c r="U50" s="104">
        <f t="shared" si="10"/>
        <v>548</v>
      </c>
      <c r="V50" s="104" t="s">
        <v>263</v>
      </c>
      <c r="W50" s="107">
        <f t="shared" si="11"/>
        <v>548</v>
      </c>
      <c r="X50" s="107" t="s">
        <v>264</v>
      </c>
      <c r="Y50" s="110">
        <f t="shared" si="12"/>
        <v>548</v>
      </c>
      <c r="Z50" s="110" t="s">
        <v>265</v>
      </c>
      <c r="AA50" s="108">
        <f t="shared" si="13"/>
        <v>548</v>
      </c>
      <c r="AB50" s="108" t="s">
        <v>265</v>
      </c>
    </row>
    <row r="51" spans="1:28" ht="14.1" customHeight="1" x14ac:dyDescent="0.25">
      <c r="A51" s="104">
        <f t="shared" si="0"/>
        <v>549</v>
      </c>
      <c r="B51" s="104" t="s">
        <v>263</v>
      </c>
      <c r="C51" s="105">
        <f t="shared" si="1"/>
        <v>549</v>
      </c>
      <c r="D51" s="105" t="s">
        <v>263</v>
      </c>
      <c r="E51" s="104">
        <f t="shared" si="2"/>
        <v>549</v>
      </c>
      <c r="F51" s="104" t="s">
        <v>263</v>
      </c>
      <c r="G51" s="105">
        <f t="shared" si="3"/>
        <v>549</v>
      </c>
      <c r="H51" s="105" t="s">
        <v>263</v>
      </c>
      <c r="I51" s="106">
        <f t="shared" si="4"/>
        <v>549</v>
      </c>
      <c r="J51" s="106" t="s">
        <v>263</v>
      </c>
      <c r="K51" s="105">
        <f t="shared" si="5"/>
        <v>549</v>
      </c>
      <c r="L51" s="105" t="s">
        <v>263</v>
      </c>
      <c r="M51" s="106">
        <f t="shared" si="6"/>
        <v>549</v>
      </c>
      <c r="N51" s="106" t="s">
        <v>263</v>
      </c>
      <c r="O51" s="105">
        <f t="shared" si="7"/>
        <v>549</v>
      </c>
      <c r="P51" s="105" t="s">
        <v>263</v>
      </c>
      <c r="Q51" s="106">
        <f t="shared" si="8"/>
        <v>549</v>
      </c>
      <c r="R51" s="106" t="s">
        <v>263</v>
      </c>
      <c r="S51" s="105">
        <f t="shared" si="9"/>
        <v>549</v>
      </c>
      <c r="T51" s="105" t="s">
        <v>263</v>
      </c>
      <c r="U51" s="104">
        <f t="shared" si="10"/>
        <v>549</v>
      </c>
      <c r="V51" s="104" t="s">
        <v>263</v>
      </c>
      <c r="W51" s="108">
        <f t="shared" si="11"/>
        <v>549</v>
      </c>
      <c r="X51" s="108" t="s">
        <v>265</v>
      </c>
      <c r="Y51" s="110">
        <f t="shared" si="12"/>
        <v>549</v>
      </c>
      <c r="Z51" s="110" t="s">
        <v>265</v>
      </c>
      <c r="AA51" s="108">
        <f t="shared" si="13"/>
        <v>549</v>
      </c>
      <c r="AB51" s="108" t="s">
        <v>265</v>
      </c>
    </row>
    <row r="52" spans="1:28" ht="14.1" customHeight="1" x14ac:dyDescent="0.25">
      <c r="A52" s="104">
        <f t="shared" si="0"/>
        <v>550</v>
      </c>
      <c r="B52" s="104" t="s">
        <v>263</v>
      </c>
      <c r="C52" s="105">
        <f t="shared" si="1"/>
        <v>550</v>
      </c>
      <c r="D52" s="105" t="s">
        <v>263</v>
      </c>
      <c r="E52" s="104">
        <f t="shared" si="2"/>
        <v>550</v>
      </c>
      <c r="F52" s="104" t="s">
        <v>263</v>
      </c>
      <c r="G52" s="105">
        <f t="shared" si="3"/>
        <v>550</v>
      </c>
      <c r="H52" s="105" t="s">
        <v>263</v>
      </c>
      <c r="I52" s="106">
        <f t="shared" si="4"/>
        <v>550</v>
      </c>
      <c r="J52" s="106" t="s">
        <v>263</v>
      </c>
      <c r="K52" s="105">
        <f t="shared" si="5"/>
        <v>550</v>
      </c>
      <c r="L52" s="105" t="s">
        <v>263</v>
      </c>
      <c r="M52" s="106">
        <f t="shared" si="6"/>
        <v>550</v>
      </c>
      <c r="N52" s="106" t="s">
        <v>263</v>
      </c>
      <c r="O52" s="105">
        <f t="shared" si="7"/>
        <v>550</v>
      </c>
      <c r="P52" s="105" t="s">
        <v>263</v>
      </c>
      <c r="Q52" s="106">
        <f t="shared" si="8"/>
        <v>550</v>
      </c>
      <c r="R52" s="106" t="s">
        <v>263</v>
      </c>
      <c r="S52" s="105">
        <f t="shared" si="9"/>
        <v>550</v>
      </c>
      <c r="T52" s="105" t="s">
        <v>263</v>
      </c>
      <c r="U52" s="104">
        <f t="shared" si="10"/>
        <v>550</v>
      </c>
      <c r="V52" s="104" t="s">
        <v>263</v>
      </c>
      <c r="W52" s="108">
        <f t="shared" si="11"/>
        <v>550</v>
      </c>
      <c r="X52" s="108" t="s">
        <v>265</v>
      </c>
      <c r="Y52" s="110">
        <f t="shared" si="12"/>
        <v>550</v>
      </c>
      <c r="Z52" s="110" t="s">
        <v>265</v>
      </c>
      <c r="AA52" s="108">
        <f t="shared" si="13"/>
        <v>550</v>
      </c>
      <c r="AB52" s="108" t="s">
        <v>265</v>
      </c>
    </row>
    <row r="53" spans="1:28" ht="14.1" customHeight="1" x14ac:dyDescent="0.25">
      <c r="A53" s="104">
        <f t="shared" si="0"/>
        <v>551</v>
      </c>
      <c r="B53" s="104" t="s">
        <v>263</v>
      </c>
      <c r="C53" s="105">
        <f t="shared" si="1"/>
        <v>551</v>
      </c>
      <c r="D53" s="105" t="s">
        <v>263</v>
      </c>
      <c r="E53" s="104">
        <f t="shared" si="2"/>
        <v>551</v>
      </c>
      <c r="F53" s="104" t="s">
        <v>263</v>
      </c>
      <c r="G53" s="105">
        <f t="shared" si="3"/>
        <v>551</v>
      </c>
      <c r="H53" s="105" t="s">
        <v>263</v>
      </c>
      <c r="I53" s="106">
        <f t="shared" si="4"/>
        <v>551</v>
      </c>
      <c r="J53" s="106" t="s">
        <v>263</v>
      </c>
      <c r="K53" s="105">
        <f t="shared" si="5"/>
        <v>551</v>
      </c>
      <c r="L53" s="105" t="s">
        <v>263</v>
      </c>
      <c r="M53" s="106">
        <f t="shared" si="6"/>
        <v>551</v>
      </c>
      <c r="N53" s="106" t="s">
        <v>263</v>
      </c>
      <c r="O53" s="105">
        <f t="shared" si="7"/>
        <v>551</v>
      </c>
      <c r="P53" s="105" t="s">
        <v>263</v>
      </c>
      <c r="Q53" s="106">
        <f t="shared" si="8"/>
        <v>551</v>
      </c>
      <c r="R53" s="106" t="s">
        <v>263</v>
      </c>
      <c r="S53" s="105">
        <f t="shared" si="9"/>
        <v>551</v>
      </c>
      <c r="T53" s="105" t="s">
        <v>263</v>
      </c>
      <c r="U53" s="113">
        <f t="shared" si="10"/>
        <v>551</v>
      </c>
      <c r="V53" s="113" t="s">
        <v>264</v>
      </c>
      <c r="W53" s="108">
        <f t="shared" si="11"/>
        <v>551</v>
      </c>
      <c r="X53" s="108" t="s">
        <v>265</v>
      </c>
      <c r="Y53" s="110">
        <f t="shared" si="12"/>
        <v>551</v>
      </c>
      <c r="Z53" s="110" t="s">
        <v>265</v>
      </c>
      <c r="AA53" s="108">
        <f t="shared" si="13"/>
        <v>551</v>
      </c>
      <c r="AB53" s="108" t="s">
        <v>265</v>
      </c>
    </row>
    <row r="54" spans="1:28" ht="14.1" customHeight="1" x14ac:dyDescent="0.25">
      <c r="A54" s="104">
        <f t="shared" si="0"/>
        <v>552</v>
      </c>
      <c r="B54" s="104" t="s">
        <v>263</v>
      </c>
      <c r="C54" s="105">
        <f t="shared" si="1"/>
        <v>552</v>
      </c>
      <c r="D54" s="105" t="s">
        <v>263</v>
      </c>
      <c r="E54" s="104">
        <f t="shared" si="2"/>
        <v>552</v>
      </c>
      <c r="F54" s="104" t="s">
        <v>263</v>
      </c>
      <c r="G54" s="107">
        <f t="shared" si="3"/>
        <v>552</v>
      </c>
      <c r="H54" s="107" t="s">
        <v>264</v>
      </c>
      <c r="I54" s="106">
        <f t="shared" si="4"/>
        <v>552</v>
      </c>
      <c r="J54" s="106" t="s">
        <v>263</v>
      </c>
      <c r="K54" s="105">
        <f t="shared" si="5"/>
        <v>552</v>
      </c>
      <c r="L54" s="105" t="s">
        <v>263</v>
      </c>
      <c r="M54" s="106">
        <f t="shared" si="6"/>
        <v>552</v>
      </c>
      <c r="N54" s="106" t="s">
        <v>263</v>
      </c>
      <c r="O54" s="105">
        <f t="shared" si="7"/>
        <v>552</v>
      </c>
      <c r="P54" s="105" t="s">
        <v>263</v>
      </c>
      <c r="Q54" s="106">
        <f t="shared" si="8"/>
        <v>552</v>
      </c>
      <c r="R54" s="106" t="s">
        <v>263</v>
      </c>
      <c r="S54" s="105">
        <f t="shared" si="9"/>
        <v>552</v>
      </c>
      <c r="T54" s="105" t="s">
        <v>263</v>
      </c>
      <c r="U54" s="113">
        <f t="shared" si="10"/>
        <v>552</v>
      </c>
      <c r="V54" s="113" t="s">
        <v>264</v>
      </c>
      <c r="W54" s="108">
        <f t="shared" si="11"/>
        <v>552</v>
      </c>
      <c r="X54" s="108" t="s">
        <v>265</v>
      </c>
      <c r="Y54" s="110">
        <f t="shared" si="12"/>
        <v>552</v>
      </c>
      <c r="Z54" s="110" t="s">
        <v>265</v>
      </c>
      <c r="AA54" s="108">
        <f t="shared" si="13"/>
        <v>552</v>
      </c>
      <c r="AB54" s="108" t="s">
        <v>265</v>
      </c>
    </row>
    <row r="55" spans="1:28" ht="14.1" customHeight="1" x14ac:dyDescent="0.25">
      <c r="A55" s="104">
        <f t="shared" si="0"/>
        <v>553</v>
      </c>
      <c r="B55" s="104" t="s">
        <v>263</v>
      </c>
      <c r="C55" s="105">
        <f t="shared" si="1"/>
        <v>553</v>
      </c>
      <c r="D55" s="105" t="s">
        <v>263</v>
      </c>
      <c r="E55" s="104">
        <f t="shared" si="2"/>
        <v>553</v>
      </c>
      <c r="F55" s="104" t="s">
        <v>263</v>
      </c>
      <c r="G55" s="107">
        <f t="shared" si="3"/>
        <v>553</v>
      </c>
      <c r="H55" s="107" t="s">
        <v>264</v>
      </c>
      <c r="I55" s="106">
        <f t="shared" si="4"/>
        <v>553</v>
      </c>
      <c r="J55" s="106" t="s">
        <v>263</v>
      </c>
      <c r="K55" s="105">
        <f t="shared" si="5"/>
        <v>553</v>
      </c>
      <c r="L55" s="105" t="s">
        <v>263</v>
      </c>
      <c r="M55" s="106">
        <f t="shared" si="6"/>
        <v>553</v>
      </c>
      <c r="N55" s="106" t="s">
        <v>263</v>
      </c>
      <c r="O55" s="105">
        <f t="shared" si="7"/>
        <v>553</v>
      </c>
      <c r="P55" s="105" t="s">
        <v>263</v>
      </c>
      <c r="Q55" s="106">
        <f t="shared" si="8"/>
        <v>553</v>
      </c>
      <c r="R55" s="106" t="s">
        <v>263</v>
      </c>
      <c r="S55" s="105">
        <f t="shared" si="9"/>
        <v>553</v>
      </c>
      <c r="T55" s="105" t="s">
        <v>263</v>
      </c>
      <c r="U55" s="113">
        <f t="shared" si="10"/>
        <v>553</v>
      </c>
      <c r="V55" s="113" t="s">
        <v>264</v>
      </c>
      <c r="W55" s="108">
        <f t="shared" si="11"/>
        <v>553</v>
      </c>
      <c r="X55" s="108" t="s">
        <v>265</v>
      </c>
      <c r="Y55" s="110">
        <f t="shared" si="12"/>
        <v>553</v>
      </c>
      <c r="Z55" s="110" t="s">
        <v>265</v>
      </c>
      <c r="AA55" s="108">
        <f t="shared" si="13"/>
        <v>553</v>
      </c>
      <c r="AB55" s="108" t="s">
        <v>265</v>
      </c>
    </row>
    <row r="56" spans="1:28" ht="14.1" customHeight="1" x14ac:dyDescent="0.25">
      <c r="A56" s="104">
        <f t="shared" si="0"/>
        <v>554</v>
      </c>
      <c r="B56" s="104" t="s">
        <v>263</v>
      </c>
      <c r="C56" s="105">
        <f t="shared" si="1"/>
        <v>554</v>
      </c>
      <c r="D56" s="105" t="s">
        <v>263</v>
      </c>
      <c r="E56" s="104">
        <f t="shared" si="2"/>
        <v>554</v>
      </c>
      <c r="F56" s="104" t="s">
        <v>263</v>
      </c>
      <c r="G56" s="107">
        <f t="shared" si="3"/>
        <v>554</v>
      </c>
      <c r="H56" s="107" t="s">
        <v>264</v>
      </c>
      <c r="I56" s="106">
        <f t="shared" si="4"/>
        <v>554</v>
      </c>
      <c r="J56" s="106" t="s">
        <v>263</v>
      </c>
      <c r="K56" s="105">
        <f t="shared" si="5"/>
        <v>554</v>
      </c>
      <c r="L56" s="105" t="s">
        <v>263</v>
      </c>
      <c r="M56" s="106">
        <f t="shared" si="6"/>
        <v>554</v>
      </c>
      <c r="N56" s="106" t="s">
        <v>263</v>
      </c>
      <c r="O56" s="105">
        <f t="shared" si="7"/>
        <v>554</v>
      </c>
      <c r="P56" s="105" t="s">
        <v>263</v>
      </c>
      <c r="Q56" s="106">
        <f t="shared" si="8"/>
        <v>554</v>
      </c>
      <c r="R56" s="106" t="s">
        <v>263</v>
      </c>
      <c r="S56" s="105">
        <f t="shared" si="9"/>
        <v>554</v>
      </c>
      <c r="T56" s="105" t="s">
        <v>263</v>
      </c>
      <c r="U56" s="113">
        <f t="shared" si="10"/>
        <v>554</v>
      </c>
      <c r="V56" s="113" t="s">
        <v>264</v>
      </c>
      <c r="W56" s="108">
        <f t="shared" si="11"/>
        <v>554</v>
      </c>
      <c r="X56" s="108" t="s">
        <v>265</v>
      </c>
      <c r="Y56" s="110">
        <f t="shared" si="12"/>
        <v>554</v>
      </c>
      <c r="Z56" s="110" t="s">
        <v>265</v>
      </c>
      <c r="AA56" s="108">
        <f t="shared" si="13"/>
        <v>554</v>
      </c>
      <c r="AB56" s="108" t="s">
        <v>265</v>
      </c>
    </row>
    <row r="57" spans="1:28" ht="14.1" customHeight="1" x14ac:dyDescent="0.25">
      <c r="A57" s="104">
        <f t="shared" si="0"/>
        <v>555</v>
      </c>
      <c r="B57" s="104" t="s">
        <v>263</v>
      </c>
      <c r="C57" s="105">
        <f t="shared" si="1"/>
        <v>555</v>
      </c>
      <c r="D57" s="105" t="s">
        <v>263</v>
      </c>
      <c r="E57" s="104">
        <f t="shared" si="2"/>
        <v>555</v>
      </c>
      <c r="F57" s="104" t="s">
        <v>263</v>
      </c>
      <c r="G57" s="107">
        <f t="shared" si="3"/>
        <v>555</v>
      </c>
      <c r="H57" s="107" t="s">
        <v>264</v>
      </c>
      <c r="I57" s="106">
        <f t="shared" si="4"/>
        <v>555</v>
      </c>
      <c r="J57" s="106" t="s">
        <v>263</v>
      </c>
      <c r="K57" s="107">
        <f t="shared" si="5"/>
        <v>555</v>
      </c>
      <c r="L57" s="107" t="s">
        <v>264</v>
      </c>
      <c r="M57" s="106">
        <f t="shared" si="6"/>
        <v>555</v>
      </c>
      <c r="N57" s="106" t="s">
        <v>263</v>
      </c>
      <c r="O57" s="105">
        <f t="shared" si="7"/>
        <v>555</v>
      </c>
      <c r="P57" s="105" t="s">
        <v>263</v>
      </c>
      <c r="Q57" s="106">
        <f t="shared" si="8"/>
        <v>555</v>
      </c>
      <c r="R57" s="106" t="s">
        <v>263</v>
      </c>
      <c r="S57" s="105">
        <f t="shared" si="9"/>
        <v>555</v>
      </c>
      <c r="T57" s="105" t="s">
        <v>263</v>
      </c>
      <c r="U57" s="113">
        <f t="shared" si="10"/>
        <v>555</v>
      </c>
      <c r="V57" s="113" t="s">
        <v>264</v>
      </c>
      <c r="W57" s="108">
        <f t="shared" si="11"/>
        <v>555</v>
      </c>
      <c r="X57" s="108" t="s">
        <v>265</v>
      </c>
      <c r="Y57" s="110">
        <f t="shared" si="12"/>
        <v>555</v>
      </c>
      <c r="Z57" s="110" t="s">
        <v>265</v>
      </c>
      <c r="AA57" s="108">
        <f t="shared" si="13"/>
        <v>555</v>
      </c>
      <c r="AB57" s="108" t="s">
        <v>265</v>
      </c>
    </row>
    <row r="58" spans="1:28" ht="14.1" customHeight="1" x14ac:dyDescent="0.25">
      <c r="A58" s="104">
        <f t="shared" si="0"/>
        <v>556</v>
      </c>
      <c r="B58" s="104" t="s">
        <v>263</v>
      </c>
      <c r="C58" s="105">
        <f t="shared" si="1"/>
        <v>556</v>
      </c>
      <c r="D58" s="105" t="s">
        <v>263</v>
      </c>
      <c r="E58" s="113">
        <f t="shared" si="2"/>
        <v>556</v>
      </c>
      <c r="F58" s="113" t="s">
        <v>264</v>
      </c>
      <c r="G58" s="107">
        <f t="shared" si="3"/>
        <v>556</v>
      </c>
      <c r="H58" s="107" t="s">
        <v>264</v>
      </c>
      <c r="I58" s="106">
        <f t="shared" si="4"/>
        <v>556</v>
      </c>
      <c r="J58" s="106" t="s">
        <v>263</v>
      </c>
      <c r="K58" s="107">
        <f t="shared" si="5"/>
        <v>556</v>
      </c>
      <c r="L58" s="107" t="s">
        <v>264</v>
      </c>
      <c r="M58" s="106">
        <f t="shared" si="6"/>
        <v>556</v>
      </c>
      <c r="N58" s="106" t="s">
        <v>263</v>
      </c>
      <c r="O58" s="107">
        <f t="shared" si="7"/>
        <v>556</v>
      </c>
      <c r="P58" s="107" t="s">
        <v>264</v>
      </c>
      <c r="Q58" s="106">
        <f t="shared" si="8"/>
        <v>556</v>
      </c>
      <c r="R58" s="106" t="s">
        <v>263</v>
      </c>
      <c r="S58" s="105">
        <f t="shared" si="9"/>
        <v>556</v>
      </c>
      <c r="T58" s="105" t="s">
        <v>263</v>
      </c>
      <c r="U58" s="113">
        <f t="shared" si="10"/>
        <v>556</v>
      </c>
      <c r="V58" s="113" t="s">
        <v>264</v>
      </c>
      <c r="W58" s="108">
        <f t="shared" si="11"/>
        <v>556</v>
      </c>
      <c r="X58" s="108" t="s">
        <v>265</v>
      </c>
      <c r="Y58" s="110">
        <f t="shared" si="12"/>
        <v>556</v>
      </c>
      <c r="Z58" s="110" t="s">
        <v>265</v>
      </c>
      <c r="AA58" s="108">
        <f t="shared" si="13"/>
        <v>556</v>
      </c>
      <c r="AB58" s="108" t="s">
        <v>265</v>
      </c>
    </row>
    <row r="59" spans="1:28" ht="14.1" customHeight="1" x14ac:dyDescent="0.25">
      <c r="A59" s="104">
        <f t="shared" si="0"/>
        <v>557</v>
      </c>
      <c r="B59" s="104" t="s">
        <v>263</v>
      </c>
      <c r="C59" s="105">
        <f t="shared" si="1"/>
        <v>557</v>
      </c>
      <c r="D59" s="105" t="s">
        <v>263</v>
      </c>
      <c r="E59" s="113">
        <f t="shared" si="2"/>
        <v>557</v>
      </c>
      <c r="F59" s="113" t="s">
        <v>264</v>
      </c>
      <c r="G59" s="108">
        <f t="shared" si="3"/>
        <v>557</v>
      </c>
      <c r="H59" s="108" t="s">
        <v>265</v>
      </c>
      <c r="I59" s="106">
        <f t="shared" si="4"/>
        <v>557</v>
      </c>
      <c r="J59" s="106" t="s">
        <v>263</v>
      </c>
      <c r="K59" s="107">
        <f t="shared" si="5"/>
        <v>557</v>
      </c>
      <c r="L59" s="107" t="s">
        <v>264</v>
      </c>
      <c r="M59" s="106">
        <f t="shared" si="6"/>
        <v>557</v>
      </c>
      <c r="N59" s="106" t="s">
        <v>263</v>
      </c>
      <c r="O59" s="107">
        <f t="shared" si="7"/>
        <v>557</v>
      </c>
      <c r="P59" s="107" t="s">
        <v>264</v>
      </c>
      <c r="Q59" s="106">
        <f t="shared" si="8"/>
        <v>557</v>
      </c>
      <c r="R59" s="106" t="s">
        <v>263</v>
      </c>
      <c r="S59" s="105">
        <f t="shared" si="9"/>
        <v>557</v>
      </c>
      <c r="T59" s="105" t="s">
        <v>263</v>
      </c>
      <c r="U59" s="113">
        <f t="shared" si="10"/>
        <v>557</v>
      </c>
      <c r="V59" s="113" t="s">
        <v>264</v>
      </c>
      <c r="W59" s="108">
        <f t="shared" si="11"/>
        <v>557</v>
      </c>
      <c r="X59" s="108" t="s">
        <v>265</v>
      </c>
      <c r="Y59" s="110">
        <f t="shared" si="12"/>
        <v>557</v>
      </c>
      <c r="Z59" s="110" t="s">
        <v>265</v>
      </c>
      <c r="AA59" s="108">
        <f t="shared" si="13"/>
        <v>557</v>
      </c>
      <c r="AB59" s="108" t="s">
        <v>265</v>
      </c>
    </row>
    <row r="60" spans="1:28" ht="14.1" customHeight="1" x14ac:dyDescent="0.25">
      <c r="A60" s="104">
        <f t="shared" si="0"/>
        <v>558</v>
      </c>
      <c r="B60" s="104" t="s">
        <v>263</v>
      </c>
      <c r="C60" s="107">
        <f t="shared" si="1"/>
        <v>558</v>
      </c>
      <c r="D60" s="107" t="s">
        <v>264</v>
      </c>
      <c r="E60" s="113">
        <f t="shared" si="2"/>
        <v>558</v>
      </c>
      <c r="F60" s="113" t="s">
        <v>264</v>
      </c>
      <c r="G60" s="108">
        <f t="shared" si="3"/>
        <v>558</v>
      </c>
      <c r="H60" s="108" t="s">
        <v>265</v>
      </c>
      <c r="I60" s="106">
        <f t="shared" si="4"/>
        <v>558</v>
      </c>
      <c r="J60" s="106" t="s">
        <v>263</v>
      </c>
      <c r="K60" s="107">
        <f t="shared" si="5"/>
        <v>558</v>
      </c>
      <c r="L60" s="107" t="s">
        <v>264</v>
      </c>
      <c r="M60" s="106">
        <f t="shared" si="6"/>
        <v>558</v>
      </c>
      <c r="N60" s="106" t="s">
        <v>263</v>
      </c>
      <c r="O60" s="107">
        <f t="shared" si="7"/>
        <v>558</v>
      </c>
      <c r="P60" s="107" t="s">
        <v>264</v>
      </c>
      <c r="Q60" s="106">
        <f t="shared" si="8"/>
        <v>558</v>
      </c>
      <c r="R60" s="106" t="s">
        <v>263</v>
      </c>
      <c r="S60" s="105">
        <f t="shared" si="9"/>
        <v>558</v>
      </c>
      <c r="T60" s="105" t="s">
        <v>263</v>
      </c>
      <c r="U60" s="114">
        <f t="shared" si="10"/>
        <v>558</v>
      </c>
      <c r="V60" s="114" t="s">
        <v>265</v>
      </c>
      <c r="W60" s="108">
        <f t="shared" si="11"/>
        <v>558</v>
      </c>
      <c r="X60" s="108" t="s">
        <v>265</v>
      </c>
      <c r="Y60" s="110">
        <f t="shared" si="12"/>
        <v>558</v>
      </c>
      <c r="Z60" s="110" t="s">
        <v>265</v>
      </c>
      <c r="AA60" s="108">
        <f t="shared" si="13"/>
        <v>558</v>
      </c>
      <c r="AB60" s="108" t="s">
        <v>265</v>
      </c>
    </row>
    <row r="61" spans="1:28" ht="14.1" customHeight="1" x14ac:dyDescent="0.25">
      <c r="A61" s="104">
        <f t="shared" si="0"/>
        <v>559</v>
      </c>
      <c r="B61" s="104" t="s">
        <v>263</v>
      </c>
      <c r="C61" s="107">
        <f t="shared" si="1"/>
        <v>559</v>
      </c>
      <c r="D61" s="107" t="s">
        <v>264</v>
      </c>
      <c r="E61" s="113">
        <f t="shared" si="2"/>
        <v>559</v>
      </c>
      <c r="F61" s="113" t="s">
        <v>264</v>
      </c>
      <c r="G61" s="108">
        <f t="shared" si="3"/>
        <v>559</v>
      </c>
      <c r="H61" s="108" t="s">
        <v>265</v>
      </c>
      <c r="I61" s="106">
        <f t="shared" si="4"/>
        <v>559</v>
      </c>
      <c r="J61" s="106" t="s">
        <v>263</v>
      </c>
      <c r="K61" s="107">
        <f t="shared" si="5"/>
        <v>559</v>
      </c>
      <c r="L61" s="107" t="s">
        <v>264</v>
      </c>
      <c r="M61" s="106">
        <f t="shared" si="6"/>
        <v>559</v>
      </c>
      <c r="N61" s="106" t="s">
        <v>263</v>
      </c>
      <c r="O61" s="107">
        <f t="shared" si="7"/>
        <v>559</v>
      </c>
      <c r="P61" s="107" t="s">
        <v>264</v>
      </c>
      <c r="Q61" s="106">
        <f t="shared" si="8"/>
        <v>559</v>
      </c>
      <c r="R61" s="106" t="s">
        <v>263</v>
      </c>
      <c r="S61" s="105">
        <f t="shared" si="9"/>
        <v>559</v>
      </c>
      <c r="T61" s="105" t="s">
        <v>263</v>
      </c>
      <c r="U61" s="114">
        <f t="shared" si="10"/>
        <v>559</v>
      </c>
      <c r="V61" s="114" t="s">
        <v>265</v>
      </c>
      <c r="W61" s="108">
        <f t="shared" si="11"/>
        <v>559</v>
      </c>
      <c r="X61" s="108" t="s">
        <v>265</v>
      </c>
      <c r="Y61" s="110">
        <f t="shared" si="12"/>
        <v>559</v>
      </c>
      <c r="Z61" s="110" t="s">
        <v>265</v>
      </c>
      <c r="AA61" s="108">
        <f t="shared" si="13"/>
        <v>559</v>
      </c>
      <c r="AB61" s="108" t="s">
        <v>265</v>
      </c>
    </row>
    <row r="62" spans="1:28" ht="14.1" customHeight="1" x14ac:dyDescent="0.25">
      <c r="A62" s="104">
        <f t="shared" si="0"/>
        <v>560</v>
      </c>
      <c r="B62" s="104" t="s">
        <v>263</v>
      </c>
      <c r="C62" s="107">
        <f t="shared" si="1"/>
        <v>560</v>
      </c>
      <c r="D62" s="107" t="s">
        <v>264</v>
      </c>
      <c r="E62" s="113">
        <f t="shared" si="2"/>
        <v>560</v>
      </c>
      <c r="F62" s="113" t="s">
        <v>264</v>
      </c>
      <c r="G62" s="108">
        <f t="shared" si="3"/>
        <v>560</v>
      </c>
      <c r="H62" s="108" t="s">
        <v>265</v>
      </c>
      <c r="I62" s="106">
        <f t="shared" si="4"/>
        <v>560</v>
      </c>
      <c r="J62" s="106" t="s">
        <v>263</v>
      </c>
      <c r="K62" s="107">
        <f t="shared" si="5"/>
        <v>560</v>
      </c>
      <c r="L62" s="107" t="s">
        <v>264</v>
      </c>
      <c r="M62" s="106">
        <f t="shared" si="6"/>
        <v>560</v>
      </c>
      <c r="N62" s="106" t="s">
        <v>263</v>
      </c>
      <c r="O62" s="107">
        <f t="shared" si="7"/>
        <v>560</v>
      </c>
      <c r="P62" s="107" t="s">
        <v>264</v>
      </c>
      <c r="Q62" s="106">
        <f t="shared" si="8"/>
        <v>560</v>
      </c>
      <c r="R62" s="106" t="s">
        <v>263</v>
      </c>
      <c r="S62" s="105">
        <f t="shared" si="9"/>
        <v>560</v>
      </c>
      <c r="T62" s="105" t="s">
        <v>263</v>
      </c>
      <c r="U62" s="114">
        <f t="shared" si="10"/>
        <v>560</v>
      </c>
      <c r="V62" s="114" t="s">
        <v>265</v>
      </c>
      <c r="W62" s="108">
        <f t="shared" si="11"/>
        <v>560</v>
      </c>
      <c r="X62" s="108" t="s">
        <v>265</v>
      </c>
      <c r="Y62" s="110">
        <f t="shared" si="12"/>
        <v>560</v>
      </c>
      <c r="Z62" s="110" t="s">
        <v>265</v>
      </c>
      <c r="AA62" s="108">
        <f t="shared" si="13"/>
        <v>560</v>
      </c>
      <c r="AB62" s="108" t="s">
        <v>265</v>
      </c>
    </row>
    <row r="63" spans="1:28" ht="14.1" customHeight="1" x14ac:dyDescent="0.25">
      <c r="A63" s="104">
        <f t="shared" si="0"/>
        <v>561</v>
      </c>
      <c r="B63" s="104" t="s">
        <v>263</v>
      </c>
      <c r="C63" s="107">
        <f t="shared" si="1"/>
        <v>561</v>
      </c>
      <c r="D63" s="107" t="s">
        <v>264</v>
      </c>
      <c r="E63" s="113">
        <f t="shared" si="2"/>
        <v>561</v>
      </c>
      <c r="F63" s="113" t="s">
        <v>264</v>
      </c>
      <c r="G63" s="108">
        <f t="shared" si="3"/>
        <v>561</v>
      </c>
      <c r="H63" s="108" t="s">
        <v>265</v>
      </c>
      <c r="I63" s="106">
        <f t="shared" si="4"/>
        <v>561</v>
      </c>
      <c r="J63" s="106" t="s">
        <v>263</v>
      </c>
      <c r="K63" s="108">
        <f t="shared" si="5"/>
        <v>561</v>
      </c>
      <c r="L63" s="108" t="s">
        <v>265</v>
      </c>
      <c r="M63" s="106">
        <f t="shared" si="6"/>
        <v>561</v>
      </c>
      <c r="N63" s="106" t="s">
        <v>263</v>
      </c>
      <c r="O63" s="108">
        <f t="shared" si="7"/>
        <v>561</v>
      </c>
      <c r="P63" s="108" t="s">
        <v>265</v>
      </c>
      <c r="Q63" s="106">
        <f t="shared" si="8"/>
        <v>561</v>
      </c>
      <c r="R63" s="106" t="s">
        <v>263</v>
      </c>
      <c r="S63" s="105">
        <f t="shared" si="9"/>
        <v>561</v>
      </c>
      <c r="T63" s="105" t="s">
        <v>263</v>
      </c>
      <c r="U63" s="114">
        <f t="shared" si="10"/>
        <v>561</v>
      </c>
      <c r="V63" s="114" t="s">
        <v>265</v>
      </c>
      <c r="W63" s="108">
        <f t="shared" si="11"/>
        <v>561</v>
      </c>
      <c r="X63" s="108" t="s">
        <v>265</v>
      </c>
      <c r="Y63" s="110">
        <f t="shared" si="12"/>
        <v>561</v>
      </c>
      <c r="Z63" s="110" t="s">
        <v>265</v>
      </c>
      <c r="AA63" s="108">
        <f t="shared" si="13"/>
        <v>561</v>
      </c>
      <c r="AB63" s="108" t="s">
        <v>265</v>
      </c>
    </row>
    <row r="64" spans="1:28" ht="14.1" customHeight="1" x14ac:dyDescent="0.25">
      <c r="A64" s="104">
        <f t="shared" si="0"/>
        <v>562</v>
      </c>
      <c r="B64" s="104" t="s">
        <v>263</v>
      </c>
      <c r="C64" s="107">
        <f t="shared" si="1"/>
        <v>562</v>
      </c>
      <c r="D64" s="107" t="s">
        <v>264</v>
      </c>
      <c r="E64" s="113">
        <f t="shared" si="2"/>
        <v>562</v>
      </c>
      <c r="F64" s="113" t="s">
        <v>264</v>
      </c>
      <c r="G64" s="108">
        <f t="shared" si="3"/>
        <v>562</v>
      </c>
      <c r="H64" s="108" t="s">
        <v>265</v>
      </c>
      <c r="I64" s="106">
        <f t="shared" si="4"/>
        <v>562</v>
      </c>
      <c r="J64" s="106" t="s">
        <v>263</v>
      </c>
      <c r="K64" s="108">
        <f t="shared" si="5"/>
        <v>562</v>
      </c>
      <c r="L64" s="108" t="s">
        <v>265</v>
      </c>
      <c r="M64" s="106">
        <f t="shared" si="6"/>
        <v>562</v>
      </c>
      <c r="N64" s="106" t="s">
        <v>263</v>
      </c>
      <c r="O64" s="108">
        <f t="shared" si="7"/>
        <v>562</v>
      </c>
      <c r="P64" s="108" t="s">
        <v>265</v>
      </c>
      <c r="Q64" s="106">
        <f t="shared" si="8"/>
        <v>562</v>
      </c>
      <c r="R64" s="106" t="s">
        <v>263</v>
      </c>
      <c r="S64" s="105">
        <f t="shared" si="9"/>
        <v>562</v>
      </c>
      <c r="T64" s="105" t="s">
        <v>263</v>
      </c>
      <c r="U64" s="114">
        <f t="shared" si="10"/>
        <v>562</v>
      </c>
      <c r="V64" s="114" t="s">
        <v>265</v>
      </c>
      <c r="W64" s="108">
        <f t="shared" si="11"/>
        <v>562</v>
      </c>
      <c r="X64" s="108" t="s">
        <v>265</v>
      </c>
      <c r="Y64" s="110">
        <f t="shared" si="12"/>
        <v>562</v>
      </c>
      <c r="Z64" s="110" t="s">
        <v>265</v>
      </c>
      <c r="AA64" s="108">
        <f t="shared" si="13"/>
        <v>562</v>
      </c>
      <c r="AB64" s="108" t="s">
        <v>265</v>
      </c>
    </row>
    <row r="65" spans="1:28" ht="14.1" customHeight="1" x14ac:dyDescent="0.25">
      <c r="A65" s="104">
        <f t="shared" si="0"/>
        <v>563</v>
      </c>
      <c r="B65" s="104" t="s">
        <v>263</v>
      </c>
      <c r="C65" s="107">
        <f t="shared" si="1"/>
        <v>563</v>
      </c>
      <c r="D65" s="107" t="s">
        <v>264</v>
      </c>
      <c r="E65" s="114">
        <f t="shared" si="2"/>
        <v>563</v>
      </c>
      <c r="F65" s="114" t="s">
        <v>265</v>
      </c>
      <c r="G65" s="108">
        <f t="shared" si="3"/>
        <v>563</v>
      </c>
      <c r="H65" s="108" t="s">
        <v>265</v>
      </c>
      <c r="I65" s="106">
        <f t="shared" si="4"/>
        <v>563</v>
      </c>
      <c r="J65" s="106" t="s">
        <v>263</v>
      </c>
      <c r="K65" s="108">
        <f t="shared" si="5"/>
        <v>563</v>
      </c>
      <c r="L65" s="108" t="s">
        <v>265</v>
      </c>
      <c r="M65" s="109">
        <f t="shared" si="6"/>
        <v>563</v>
      </c>
      <c r="N65" s="109" t="s">
        <v>264</v>
      </c>
      <c r="O65" s="108">
        <f t="shared" si="7"/>
        <v>563</v>
      </c>
      <c r="P65" s="108" t="s">
        <v>265</v>
      </c>
      <c r="Q65" s="106">
        <f t="shared" si="8"/>
        <v>563</v>
      </c>
      <c r="R65" s="106" t="s">
        <v>263</v>
      </c>
      <c r="S65" s="107">
        <f t="shared" si="9"/>
        <v>563</v>
      </c>
      <c r="T65" s="107" t="s">
        <v>264</v>
      </c>
      <c r="U65" s="114">
        <f t="shared" si="10"/>
        <v>563</v>
      </c>
      <c r="V65" s="114" t="s">
        <v>265</v>
      </c>
      <c r="W65" s="108">
        <f t="shared" si="11"/>
        <v>563</v>
      </c>
      <c r="X65" s="108" t="s">
        <v>265</v>
      </c>
      <c r="Y65" s="110">
        <f t="shared" si="12"/>
        <v>563</v>
      </c>
      <c r="Z65" s="110" t="s">
        <v>265</v>
      </c>
      <c r="AA65" s="108">
        <f t="shared" si="13"/>
        <v>563</v>
      </c>
      <c r="AB65" s="108" t="s">
        <v>265</v>
      </c>
    </row>
    <row r="66" spans="1:28" ht="14.1" customHeight="1" x14ac:dyDescent="0.25">
      <c r="A66" s="104">
        <f t="shared" si="0"/>
        <v>564</v>
      </c>
      <c r="B66" s="104" t="s">
        <v>263</v>
      </c>
      <c r="C66" s="108">
        <f t="shared" si="1"/>
        <v>564</v>
      </c>
      <c r="D66" s="108" t="s">
        <v>265</v>
      </c>
      <c r="E66" s="114">
        <f t="shared" si="2"/>
        <v>564</v>
      </c>
      <c r="F66" s="114" t="s">
        <v>265</v>
      </c>
      <c r="G66" s="108">
        <f t="shared" si="3"/>
        <v>564</v>
      </c>
      <c r="H66" s="108" t="s">
        <v>265</v>
      </c>
      <c r="I66" s="109">
        <f t="shared" si="4"/>
        <v>564</v>
      </c>
      <c r="J66" s="109" t="s">
        <v>264</v>
      </c>
      <c r="K66" s="108">
        <f t="shared" si="5"/>
        <v>564</v>
      </c>
      <c r="L66" s="108" t="s">
        <v>265</v>
      </c>
      <c r="M66" s="109">
        <f t="shared" si="6"/>
        <v>564</v>
      </c>
      <c r="N66" s="109" t="s">
        <v>264</v>
      </c>
      <c r="O66" s="108">
        <f t="shared" si="7"/>
        <v>564</v>
      </c>
      <c r="P66" s="108" t="s">
        <v>265</v>
      </c>
      <c r="Q66" s="106">
        <f t="shared" si="8"/>
        <v>564</v>
      </c>
      <c r="R66" s="106" t="s">
        <v>263</v>
      </c>
      <c r="S66" s="107">
        <f t="shared" si="9"/>
        <v>564</v>
      </c>
      <c r="T66" s="107" t="s">
        <v>264</v>
      </c>
      <c r="U66" s="114">
        <f t="shared" si="10"/>
        <v>564</v>
      </c>
      <c r="V66" s="114" t="s">
        <v>265</v>
      </c>
      <c r="W66" s="108">
        <f t="shared" si="11"/>
        <v>564</v>
      </c>
      <c r="X66" s="108" t="s">
        <v>265</v>
      </c>
      <c r="Y66" s="110">
        <f t="shared" si="12"/>
        <v>564</v>
      </c>
      <c r="Z66" s="110" t="s">
        <v>265</v>
      </c>
      <c r="AA66" s="108">
        <f t="shared" si="13"/>
        <v>564</v>
      </c>
      <c r="AB66" s="108" t="s">
        <v>265</v>
      </c>
    </row>
    <row r="67" spans="1:28" ht="14.1" customHeight="1" x14ac:dyDescent="0.25">
      <c r="A67" s="113">
        <f t="shared" ref="A67:A102" si="14">A66+1</f>
        <v>565</v>
      </c>
      <c r="B67" s="113" t="s">
        <v>264</v>
      </c>
      <c r="C67" s="108">
        <f t="shared" ref="C67:C102" si="15">C66+1</f>
        <v>565</v>
      </c>
      <c r="D67" s="108" t="s">
        <v>265</v>
      </c>
      <c r="E67" s="114">
        <f t="shared" ref="E67:E102" si="16">E66+1</f>
        <v>565</v>
      </c>
      <c r="F67" s="114" t="s">
        <v>265</v>
      </c>
      <c r="G67" s="108">
        <f t="shared" ref="G67:G102" si="17">G66+1</f>
        <v>565</v>
      </c>
      <c r="H67" s="108" t="s">
        <v>265</v>
      </c>
      <c r="I67" s="109">
        <f t="shared" ref="I67:I72" si="18">I66+1</f>
        <v>565</v>
      </c>
      <c r="J67" s="109" t="s">
        <v>264</v>
      </c>
      <c r="K67" s="108">
        <f t="shared" ref="K67:K72" si="19">K66+1</f>
        <v>565</v>
      </c>
      <c r="L67" s="108" t="s">
        <v>265</v>
      </c>
      <c r="M67" s="109">
        <f t="shared" ref="M67:M102" si="20">M66+1</f>
        <v>565</v>
      </c>
      <c r="N67" s="109" t="s">
        <v>264</v>
      </c>
      <c r="O67" s="108">
        <f t="shared" ref="O67:O102" si="21">O66+1</f>
        <v>565</v>
      </c>
      <c r="P67" s="108" t="s">
        <v>265</v>
      </c>
      <c r="Q67" s="106">
        <f t="shared" ref="Q67:Q102" si="22">Q66+1</f>
        <v>565</v>
      </c>
      <c r="R67" s="106" t="s">
        <v>263</v>
      </c>
      <c r="S67" s="107">
        <f t="shared" ref="S67:S102" si="23">S66+1</f>
        <v>565</v>
      </c>
      <c r="T67" s="107" t="s">
        <v>264</v>
      </c>
      <c r="U67" s="114">
        <f t="shared" ref="U67:U102" si="24">U66+1</f>
        <v>565</v>
      </c>
      <c r="V67" s="114" t="s">
        <v>265</v>
      </c>
      <c r="W67" s="108">
        <f t="shared" ref="W67:W102" si="25">W66+1</f>
        <v>565</v>
      </c>
      <c r="X67" s="108" t="s">
        <v>265</v>
      </c>
      <c r="Y67" s="110">
        <f t="shared" ref="Y67:Y102" si="26">Y66+1</f>
        <v>565</v>
      </c>
      <c r="Z67" s="110" t="s">
        <v>265</v>
      </c>
      <c r="AA67" s="108">
        <f t="shared" ref="AA67:AA102" si="27">AA66+1</f>
        <v>565</v>
      </c>
      <c r="AB67" s="108" t="s">
        <v>265</v>
      </c>
    </row>
    <row r="68" spans="1:28" ht="14.1" customHeight="1" x14ac:dyDescent="0.25">
      <c r="A68" s="113">
        <f t="shared" si="14"/>
        <v>566</v>
      </c>
      <c r="B68" s="113" t="s">
        <v>264</v>
      </c>
      <c r="C68" s="108">
        <f t="shared" si="15"/>
        <v>566</v>
      </c>
      <c r="D68" s="108" t="s">
        <v>265</v>
      </c>
      <c r="E68" s="115">
        <f t="shared" si="16"/>
        <v>566</v>
      </c>
      <c r="F68" s="115" t="s">
        <v>266</v>
      </c>
      <c r="G68" s="112">
        <f t="shared" si="17"/>
        <v>566</v>
      </c>
      <c r="H68" s="112" t="s">
        <v>266</v>
      </c>
      <c r="I68" s="109">
        <f t="shared" si="18"/>
        <v>566</v>
      </c>
      <c r="J68" s="109" t="s">
        <v>264</v>
      </c>
      <c r="K68" s="108">
        <f t="shared" si="19"/>
        <v>566</v>
      </c>
      <c r="L68" s="108" t="s">
        <v>265</v>
      </c>
      <c r="M68" s="109">
        <f t="shared" si="20"/>
        <v>566</v>
      </c>
      <c r="N68" s="109" t="s">
        <v>264</v>
      </c>
      <c r="O68" s="108">
        <f t="shared" si="21"/>
        <v>566</v>
      </c>
      <c r="P68" s="108" t="s">
        <v>265</v>
      </c>
      <c r="Q68" s="106">
        <f t="shared" si="22"/>
        <v>566</v>
      </c>
      <c r="R68" s="106" t="s">
        <v>263</v>
      </c>
      <c r="S68" s="107">
        <f t="shared" si="23"/>
        <v>566</v>
      </c>
      <c r="T68" s="107" t="s">
        <v>264</v>
      </c>
      <c r="U68" s="114">
        <f t="shared" si="24"/>
        <v>566</v>
      </c>
      <c r="V68" s="114" t="s">
        <v>265</v>
      </c>
      <c r="W68" s="108">
        <f t="shared" si="25"/>
        <v>566</v>
      </c>
      <c r="X68" s="108" t="s">
        <v>265</v>
      </c>
      <c r="Y68" s="110">
        <f t="shared" si="26"/>
        <v>566</v>
      </c>
      <c r="Z68" s="110" t="s">
        <v>265</v>
      </c>
      <c r="AA68" s="108">
        <f t="shared" si="27"/>
        <v>566</v>
      </c>
      <c r="AB68" s="108" t="s">
        <v>265</v>
      </c>
    </row>
    <row r="69" spans="1:28" ht="14.1" customHeight="1" x14ac:dyDescent="0.25">
      <c r="A69" s="113">
        <f t="shared" si="14"/>
        <v>567</v>
      </c>
      <c r="B69" s="113" t="s">
        <v>264</v>
      </c>
      <c r="C69" s="108">
        <f t="shared" si="15"/>
        <v>567</v>
      </c>
      <c r="D69" s="108" t="s">
        <v>265</v>
      </c>
      <c r="E69" s="115">
        <f t="shared" si="16"/>
        <v>567</v>
      </c>
      <c r="F69" s="115" t="s">
        <v>266</v>
      </c>
      <c r="G69" s="112">
        <f t="shared" si="17"/>
        <v>567</v>
      </c>
      <c r="H69" s="112" t="s">
        <v>266</v>
      </c>
      <c r="I69" s="109">
        <f t="shared" si="18"/>
        <v>567</v>
      </c>
      <c r="J69" s="109" t="s">
        <v>264</v>
      </c>
      <c r="K69" s="108">
        <f t="shared" si="19"/>
        <v>567</v>
      </c>
      <c r="L69" s="108" t="s">
        <v>265</v>
      </c>
      <c r="M69" s="109">
        <f t="shared" si="20"/>
        <v>567</v>
      </c>
      <c r="N69" s="109" t="s">
        <v>264</v>
      </c>
      <c r="O69" s="108">
        <f t="shared" si="21"/>
        <v>567</v>
      </c>
      <c r="P69" s="108" t="s">
        <v>265</v>
      </c>
      <c r="Q69" s="106">
        <f t="shared" si="22"/>
        <v>567</v>
      </c>
      <c r="R69" s="106" t="s">
        <v>263</v>
      </c>
      <c r="S69" s="107">
        <f t="shared" si="23"/>
        <v>567</v>
      </c>
      <c r="T69" s="107" t="s">
        <v>264</v>
      </c>
      <c r="U69" s="114">
        <f t="shared" si="24"/>
        <v>567</v>
      </c>
      <c r="V69" s="114" t="s">
        <v>265</v>
      </c>
      <c r="W69" s="108">
        <f t="shared" si="25"/>
        <v>567</v>
      </c>
      <c r="X69" s="108" t="s">
        <v>265</v>
      </c>
      <c r="Y69" s="110">
        <f t="shared" si="26"/>
        <v>567</v>
      </c>
      <c r="Z69" s="110" t="s">
        <v>265</v>
      </c>
      <c r="AA69" s="108">
        <f t="shared" si="27"/>
        <v>567</v>
      </c>
      <c r="AB69" s="108" t="s">
        <v>265</v>
      </c>
    </row>
    <row r="70" spans="1:28" ht="14.1" customHeight="1" x14ac:dyDescent="0.25">
      <c r="A70" s="113">
        <f t="shared" si="14"/>
        <v>568</v>
      </c>
      <c r="B70" s="113" t="s">
        <v>264</v>
      </c>
      <c r="C70" s="108">
        <f t="shared" si="15"/>
        <v>568</v>
      </c>
      <c r="D70" s="108" t="s">
        <v>265</v>
      </c>
      <c r="E70" s="115">
        <f t="shared" si="16"/>
        <v>568</v>
      </c>
      <c r="F70" s="115" t="s">
        <v>266</v>
      </c>
      <c r="G70" s="112">
        <f t="shared" si="17"/>
        <v>568</v>
      </c>
      <c r="H70" s="112" t="s">
        <v>266</v>
      </c>
      <c r="I70" s="109">
        <f t="shared" si="18"/>
        <v>568</v>
      </c>
      <c r="J70" s="109" t="s">
        <v>264</v>
      </c>
      <c r="K70" s="108">
        <f t="shared" si="19"/>
        <v>568</v>
      </c>
      <c r="L70" s="108" t="s">
        <v>265</v>
      </c>
      <c r="M70" s="109">
        <f t="shared" si="20"/>
        <v>568</v>
      </c>
      <c r="N70" s="109" t="s">
        <v>264</v>
      </c>
      <c r="O70" s="108">
        <f t="shared" si="21"/>
        <v>568</v>
      </c>
      <c r="P70" s="108" t="s">
        <v>265</v>
      </c>
      <c r="Q70" s="109">
        <f t="shared" si="22"/>
        <v>568</v>
      </c>
      <c r="R70" s="109" t="s">
        <v>264</v>
      </c>
      <c r="S70" s="108">
        <f t="shared" si="23"/>
        <v>568</v>
      </c>
      <c r="T70" s="108" t="s">
        <v>265</v>
      </c>
      <c r="U70" s="114">
        <f t="shared" si="24"/>
        <v>568</v>
      </c>
      <c r="V70" s="114" t="s">
        <v>265</v>
      </c>
      <c r="W70" s="108">
        <f t="shared" si="25"/>
        <v>568</v>
      </c>
      <c r="X70" s="108" t="s">
        <v>265</v>
      </c>
      <c r="Y70" s="110">
        <f t="shared" si="26"/>
        <v>568</v>
      </c>
      <c r="Z70" s="110" t="s">
        <v>265</v>
      </c>
      <c r="AA70" s="108">
        <f t="shared" si="27"/>
        <v>568</v>
      </c>
      <c r="AB70" s="108" t="s">
        <v>265</v>
      </c>
    </row>
    <row r="71" spans="1:28" ht="14.1" customHeight="1" x14ac:dyDescent="0.25">
      <c r="A71" s="113">
        <f t="shared" si="14"/>
        <v>569</v>
      </c>
      <c r="B71" s="113" t="s">
        <v>264</v>
      </c>
      <c r="C71" s="108">
        <f t="shared" si="15"/>
        <v>569</v>
      </c>
      <c r="D71" s="108" t="s">
        <v>265</v>
      </c>
      <c r="E71" s="115">
        <f t="shared" si="16"/>
        <v>569</v>
      </c>
      <c r="F71" s="115" t="s">
        <v>266</v>
      </c>
      <c r="G71" s="112">
        <f t="shared" si="17"/>
        <v>569</v>
      </c>
      <c r="H71" s="112" t="s">
        <v>266</v>
      </c>
      <c r="I71" s="109">
        <f t="shared" si="18"/>
        <v>569</v>
      </c>
      <c r="J71" s="109" t="s">
        <v>264</v>
      </c>
      <c r="K71" s="108">
        <f t="shared" si="19"/>
        <v>569</v>
      </c>
      <c r="L71" s="108" t="s">
        <v>265</v>
      </c>
      <c r="M71" s="109">
        <f t="shared" si="20"/>
        <v>569</v>
      </c>
      <c r="N71" s="109" t="s">
        <v>264</v>
      </c>
      <c r="O71" s="108">
        <f t="shared" si="21"/>
        <v>569</v>
      </c>
      <c r="P71" s="108" t="s">
        <v>265</v>
      </c>
      <c r="Q71" s="109">
        <f t="shared" si="22"/>
        <v>569</v>
      </c>
      <c r="R71" s="109" t="s">
        <v>264</v>
      </c>
      <c r="S71" s="108">
        <f t="shared" si="23"/>
        <v>569</v>
      </c>
      <c r="T71" s="108" t="s">
        <v>265</v>
      </c>
      <c r="U71" s="114">
        <f t="shared" si="24"/>
        <v>569</v>
      </c>
      <c r="V71" s="114" t="s">
        <v>265</v>
      </c>
      <c r="W71" s="108">
        <f t="shared" si="25"/>
        <v>569</v>
      </c>
      <c r="X71" s="108" t="s">
        <v>265</v>
      </c>
      <c r="Y71" s="110">
        <f t="shared" si="26"/>
        <v>569</v>
      </c>
      <c r="Z71" s="110" t="s">
        <v>265</v>
      </c>
      <c r="AA71" s="108">
        <f t="shared" si="27"/>
        <v>569</v>
      </c>
      <c r="AB71" s="108" t="s">
        <v>265</v>
      </c>
    </row>
    <row r="72" spans="1:28" ht="14.1" customHeight="1" x14ac:dyDescent="0.25">
      <c r="A72" s="114">
        <f t="shared" si="14"/>
        <v>570</v>
      </c>
      <c r="B72" s="114" t="s">
        <v>265</v>
      </c>
      <c r="C72" s="108">
        <f t="shared" si="15"/>
        <v>570</v>
      </c>
      <c r="D72" s="108" t="s">
        <v>265</v>
      </c>
      <c r="E72" s="115">
        <f t="shared" si="16"/>
        <v>570</v>
      </c>
      <c r="F72" s="115" t="s">
        <v>266</v>
      </c>
      <c r="G72" s="112">
        <f t="shared" si="17"/>
        <v>570</v>
      </c>
      <c r="H72" s="112" t="s">
        <v>266</v>
      </c>
      <c r="I72" s="109">
        <f t="shared" si="18"/>
        <v>570</v>
      </c>
      <c r="J72" s="109" t="s">
        <v>264</v>
      </c>
      <c r="K72" s="108">
        <f t="shared" si="19"/>
        <v>570</v>
      </c>
      <c r="L72" s="108" t="s">
        <v>265</v>
      </c>
      <c r="M72" s="109">
        <f t="shared" si="20"/>
        <v>570</v>
      </c>
      <c r="N72" s="109" t="s">
        <v>264</v>
      </c>
      <c r="O72" s="108">
        <f t="shared" si="21"/>
        <v>570</v>
      </c>
      <c r="P72" s="108" t="s">
        <v>265</v>
      </c>
      <c r="Q72" s="109">
        <f t="shared" si="22"/>
        <v>570</v>
      </c>
      <c r="R72" s="109" t="s">
        <v>264</v>
      </c>
      <c r="S72" s="108">
        <f t="shared" si="23"/>
        <v>570</v>
      </c>
      <c r="T72" s="108" t="s">
        <v>265</v>
      </c>
      <c r="U72" s="114">
        <f t="shared" si="24"/>
        <v>570</v>
      </c>
      <c r="V72" s="114" t="s">
        <v>265</v>
      </c>
      <c r="W72" s="108">
        <f t="shared" si="25"/>
        <v>570</v>
      </c>
      <c r="X72" s="108" t="s">
        <v>265</v>
      </c>
      <c r="Y72" s="110">
        <f t="shared" si="26"/>
        <v>570</v>
      </c>
      <c r="Z72" s="110" t="s">
        <v>265</v>
      </c>
      <c r="AA72" s="108">
        <f t="shared" si="27"/>
        <v>570</v>
      </c>
      <c r="AB72" s="108" t="s">
        <v>265</v>
      </c>
    </row>
    <row r="73" spans="1:28" ht="14.1" customHeight="1" x14ac:dyDescent="0.25">
      <c r="A73" s="114">
        <f t="shared" si="14"/>
        <v>571</v>
      </c>
      <c r="B73" s="114" t="s">
        <v>265</v>
      </c>
      <c r="C73" s="108">
        <f t="shared" si="15"/>
        <v>571</v>
      </c>
      <c r="D73" s="108" t="s">
        <v>265</v>
      </c>
      <c r="E73" s="115">
        <f t="shared" si="16"/>
        <v>571</v>
      </c>
      <c r="F73" s="115" t="s">
        <v>266</v>
      </c>
      <c r="G73" s="112">
        <f t="shared" si="17"/>
        <v>571</v>
      </c>
      <c r="H73" s="112" t="s">
        <v>266</v>
      </c>
      <c r="I73" s="110">
        <f t="shared" ref="I73:I102" si="28">I72+1</f>
        <v>571</v>
      </c>
      <c r="J73" s="110" t="s">
        <v>265</v>
      </c>
      <c r="K73" s="108">
        <f t="shared" ref="K73:K102" si="29">K72+1</f>
        <v>571</v>
      </c>
      <c r="L73" s="108" t="s">
        <v>265</v>
      </c>
      <c r="M73" s="109">
        <f t="shared" si="20"/>
        <v>571</v>
      </c>
      <c r="N73" s="109" t="s">
        <v>264</v>
      </c>
      <c r="O73" s="108">
        <f t="shared" si="21"/>
        <v>571</v>
      </c>
      <c r="P73" s="108" t="s">
        <v>265</v>
      </c>
      <c r="Q73" s="109">
        <f t="shared" si="22"/>
        <v>571</v>
      </c>
      <c r="R73" s="109" t="s">
        <v>264</v>
      </c>
      <c r="S73" s="108">
        <f t="shared" si="23"/>
        <v>571</v>
      </c>
      <c r="T73" s="108" t="s">
        <v>265</v>
      </c>
      <c r="U73" s="114">
        <f t="shared" si="24"/>
        <v>571</v>
      </c>
      <c r="V73" s="114" t="s">
        <v>265</v>
      </c>
      <c r="W73" s="108">
        <f t="shared" si="25"/>
        <v>571</v>
      </c>
      <c r="X73" s="108" t="s">
        <v>265</v>
      </c>
      <c r="Y73" s="110">
        <f t="shared" si="26"/>
        <v>571</v>
      </c>
      <c r="Z73" s="110" t="s">
        <v>265</v>
      </c>
      <c r="AA73" s="108">
        <f t="shared" si="27"/>
        <v>571</v>
      </c>
      <c r="AB73" s="108" t="s">
        <v>265</v>
      </c>
    </row>
    <row r="74" spans="1:28" ht="14.1" customHeight="1" x14ac:dyDescent="0.25">
      <c r="A74" s="115">
        <f t="shared" si="14"/>
        <v>572</v>
      </c>
      <c r="B74" s="115" t="s">
        <v>266</v>
      </c>
      <c r="C74" s="112">
        <f t="shared" si="15"/>
        <v>572</v>
      </c>
      <c r="D74" s="112" t="s">
        <v>266</v>
      </c>
      <c r="E74" s="115">
        <f t="shared" si="16"/>
        <v>572</v>
      </c>
      <c r="F74" s="115" t="s">
        <v>266</v>
      </c>
      <c r="G74" s="112">
        <f t="shared" si="17"/>
        <v>572</v>
      </c>
      <c r="H74" s="112" t="s">
        <v>266</v>
      </c>
      <c r="I74" s="111">
        <f t="shared" si="28"/>
        <v>572</v>
      </c>
      <c r="J74" s="111" t="s">
        <v>266</v>
      </c>
      <c r="K74" s="112">
        <f t="shared" si="29"/>
        <v>572</v>
      </c>
      <c r="L74" s="112" t="s">
        <v>266</v>
      </c>
      <c r="M74" s="110">
        <f t="shared" si="20"/>
        <v>572</v>
      </c>
      <c r="N74" s="110" t="s">
        <v>265</v>
      </c>
      <c r="O74" s="108">
        <f t="shared" si="21"/>
        <v>572</v>
      </c>
      <c r="P74" s="108" t="s">
        <v>265</v>
      </c>
      <c r="Q74" s="109">
        <f t="shared" si="22"/>
        <v>572</v>
      </c>
      <c r="R74" s="109" t="s">
        <v>264</v>
      </c>
      <c r="S74" s="108">
        <f t="shared" si="23"/>
        <v>572</v>
      </c>
      <c r="T74" s="108" t="s">
        <v>265</v>
      </c>
      <c r="U74" s="114">
        <f t="shared" si="24"/>
        <v>572</v>
      </c>
      <c r="V74" s="114" t="s">
        <v>265</v>
      </c>
      <c r="W74" s="108">
        <f t="shared" si="25"/>
        <v>572</v>
      </c>
      <c r="X74" s="108" t="s">
        <v>265</v>
      </c>
      <c r="Y74" s="110">
        <f t="shared" si="26"/>
        <v>572</v>
      </c>
      <c r="Z74" s="110" t="s">
        <v>265</v>
      </c>
      <c r="AA74" s="108">
        <f t="shared" si="27"/>
        <v>572</v>
      </c>
      <c r="AB74" s="108" t="s">
        <v>265</v>
      </c>
    </row>
    <row r="75" spans="1:28" ht="14.1" customHeight="1" x14ac:dyDescent="0.25">
      <c r="A75" s="115">
        <f t="shared" si="14"/>
        <v>573</v>
      </c>
      <c r="B75" s="115" t="s">
        <v>266</v>
      </c>
      <c r="C75" s="112">
        <f t="shared" si="15"/>
        <v>573</v>
      </c>
      <c r="D75" s="112" t="s">
        <v>266</v>
      </c>
      <c r="E75" s="115">
        <f t="shared" si="16"/>
        <v>573</v>
      </c>
      <c r="F75" s="115" t="s">
        <v>266</v>
      </c>
      <c r="G75" s="112">
        <f t="shared" si="17"/>
        <v>573</v>
      </c>
      <c r="H75" s="112" t="s">
        <v>266</v>
      </c>
      <c r="I75" s="111">
        <f t="shared" si="28"/>
        <v>573</v>
      </c>
      <c r="J75" s="111" t="s">
        <v>266</v>
      </c>
      <c r="K75" s="112">
        <f t="shared" si="29"/>
        <v>573</v>
      </c>
      <c r="L75" s="112" t="s">
        <v>266</v>
      </c>
      <c r="M75" s="110">
        <f t="shared" si="20"/>
        <v>573</v>
      </c>
      <c r="N75" s="110" t="s">
        <v>265</v>
      </c>
      <c r="O75" s="108">
        <f t="shared" si="21"/>
        <v>573</v>
      </c>
      <c r="P75" s="108" t="s">
        <v>265</v>
      </c>
      <c r="Q75" s="109">
        <f t="shared" si="22"/>
        <v>573</v>
      </c>
      <c r="R75" s="109" t="s">
        <v>264</v>
      </c>
      <c r="S75" s="108">
        <f t="shared" si="23"/>
        <v>573</v>
      </c>
      <c r="T75" s="108" t="s">
        <v>265</v>
      </c>
      <c r="U75" s="114">
        <f t="shared" si="24"/>
        <v>573</v>
      </c>
      <c r="V75" s="114" t="s">
        <v>265</v>
      </c>
      <c r="W75" s="108">
        <f t="shared" si="25"/>
        <v>573</v>
      </c>
      <c r="X75" s="108" t="s">
        <v>265</v>
      </c>
      <c r="Y75" s="110">
        <f t="shared" si="26"/>
        <v>573</v>
      </c>
      <c r="Z75" s="110" t="s">
        <v>265</v>
      </c>
      <c r="AA75" s="108">
        <f t="shared" si="27"/>
        <v>573</v>
      </c>
      <c r="AB75" s="108" t="s">
        <v>265</v>
      </c>
    </row>
    <row r="76" spans="1:28" ht="14.1" customHeight="1" x14ac:dyDescent="0.25">
      <c r="A76" s="115">
        <f t="shared" si="14"/>
        <v>574</v>
      </c>
      <c r="B76" s="115" t="s">
        <v>266</v>
      </c>
      <c r="C76" s="112">
        <f t="shared" si="15"/>
        <v>574</v>
      </c>
      <c r="D76" s="112" t="s">
        <v>266</v>
      </c>
      <c r="E76" s="115">
        <f t="shared" si="16"/>
        <v>574</v>
      </c>
      <c r="F76" s="115" t="s">
        <v>266</v>
      </c>
      <c r="G76" s="112">
        <f t="shared" si="17"/>
        <v>574</v>
      </c>
      <c r="H76" s="112" t="s">
        <v>266</v>
      </c>
      <c r="I76" s="111">
        <f t="shared" si="28"/>
        <v>574</v>
      </c>
      <c r="J76" s="111" t="s">
        <v>266</v>
      </c>
      <c r="K76" s="112">
        <f t="shared" si="29"/>
        <v>574</v>
      </c>
      <c r="L76" s="112" t="s">
        <v>266</v>
      </c>
      <c r="M76" s="111">
        <f t="shared" si="20"/>
        <v>574</v>
      </c>
      <c r="N76" s="111" t="s">
        <v>266</v>
      </c>
      <c r="O76" s="112">
        <f t="shared" si="21"/>
        <v>574</v>
      </c>
      <c r="P76" s="112" t="s">
        <v>266</v>
      </c>
      <c r="Q76" s="110">
        <f t="shared" si="22"/>
        <v>574</v>
      </c>
      <c r="R76" s="110" t="s">
        <v>265</v>
      </c>
      <c r="S76" s="108">
        <f t="shared" si="23"/>
        <v>574</v>
      </c>
      <c r="T76" s="108" t="s">
        <v>265</v>
      </c>
      <c r="U76" s="114">
        <f t="shared" si="24"/>
        <v>574</v>
      </c>
      <c r="V76" s="114" t="s">
        <v>265</v>
      </c>
      <c r="W76" s="108">
        <f t="shared" si="25"/>
        <v>574</v>
      </c>
      <c r="X76" s="108" t="s">
        <v>265</v>
      </c>
      <c r="Y76" s="110">
        <f t="shared" si="26"/>
        <v>574</v>
      </c>
      <c r="Z76" s="110" t="s">
        <v>265</v>
      </c>
      <c r="AA76" s="108">
        <f t="shared" si="27"/>
        <v>574</v>
      </c>
      <c r="AB76" s="108" t="s">
        <v>265</v>
      </c>
    </row>
    <row r="77" spans="1:28" ht="14.1" customHeight="1" x14ac:dyDescent="0.25">
      <c r="A77" s="115">
        <f t="shared" si="14"/>
        <v>575</v>
      </c>
      <c r="B77" s="115" t="s">
        <v>266</v>
      </c>
      <c r="C77" s="112">
        <f t="shared" si="15"/>
        <v>575</v>
      </c>
      <c r="D77" s="112" t="s">
        <v>266</v>
      </c>
      <c r="E77" s="115">
        <f t="shared" si="16"/>
        <v>575</v>
      </c>
      <c r="F77" s="115" t="s">
        <v>266</v>
      </c>
      <c r="G77" s="112">
        <f t="shared" si="17"/>
        <v>575</v>
      </c>
      <c r="H77" s="112" t="s">
        <v>266</v>
      </c>
      <c r="I77" s="111">
        <f t="shared" si="28"/>
        <v>575</v>
      </c>
      <c r="J77" s="111" t="s">
        <v>266</v>
      </c>
      <c r="K77" s="112">
        <f t="shared" si="29"/>
        <v>575</v>
      </c>
      <c r="L77" s="112" t="s">
        <v>266</v>
      </c>
      <c r="M77" s="111">
        <f t="shared" si="20"/>
        <v>575</v>
      </c>
      <c r="N77" s="111" t="s">
        <v>266</v>
      </c>
      <c r="O77" s="112">
        <f t="shared" si="21"/>
        <v>575</v>
      </c>
      <c r="P77" s="112" t="s">
        <v>266</v>
      </c>
      <c r="Q77" s="110">
        <f t="shared" si="22"/>
        <v>575</v>
      </c>
      <c r="R77" s="110" t="s">
        <v>265</v>
      </c>
      <c r="S77" s="108">
        <f t="shared" si="23"/>
        <v>575</v>
      </c>
      <c r="T77" s="108" t="s">
        <v>265</v>
      </c>
      <c r="U77" s="114">
        <f t="shared" si="24"/>
        <v>575</v>
      </c>
      <c r="V77" s="114" t="s">
        <v>265</v>
      </c>
      <c r="W77" s="108">
        <f t="shared" si="25"/>
        <v>575</v>
      </c>
      <c r="X77" s="108" t="s">
        <v>265</v>
      </c>
      <c r="Y77" s="110">
        <f t="shared" si="26"/>
        <v>575</v>
      </c>
      <c r="Z77" s="110" t="s">
        <v>265</v>
      </c>
      <c r="AA77" s="108">
        <f t="shared" si="27"/>
        <v>575</v>
      </c>
      <c r="AB77" s="108" t="s">
        <v>265</v>
      </c>
    </row>
    <row r="78" spans="1:28" ht="14.1" customHeight="1" x14ac:dyDescent="0.25">
      <c r="A78" s="115">
        <f t="shared" si="14"/>
        <v>576</v>
      </c>
      <c r="B78" s="115" t="s">
        <v>266</v>
      </c>
      <c r="C78" s="112">
        <f t="shared" si="15"/>
        <v>576</v>
      </c>
      <c r="D78" s="112" t="s">
        <v>266</v>
      </c>
      <c r="E78" s="115">
        <f t="shared" si="16"/>
        <v>576</v>
      </c>
      <c r="F78" s="115" t="s">
        <v>266</v>
      </c>
      <c r="G78" s="112">
        <f t="shared" si="17"/>
        <v>576</v>
      </c>
      <c r="H78" s="112" t="s">
        <v>266</v>
      </c>
      <c r="I78" s="111">
        <f t="shared" si="28"/>
        <v>576</v>
      </c>
      <c r="J78" s="111" t="s">
        <v>266</v>
      </c>
      <c r="K78" s="112">
        <f t="shared" si="29"/>
        <v>576</v>
      </c>
      <c r="L78" s="112" t="s">
        <v>266</v>
      </c>
      <c r="M78" s="111">
        <f t="shared" si="20"/>
        <v>576</v>
      </c>
      <c r="N78" s="111" t="s">
        <v>266</v>
      </c>
      <c r="O78" s="112">
        <f t="shared" si="21"/>
        <v>576</v>
      </c>
      <c r="P78" s="112" t="s">
        <v>266</v>
      </c>
      <c r="Q78" s="110">
        <f t="shared" si="22"/>
        <v>576</v>
      </c>
      <c r="R78" s="110" t="s">
        <v>265</v>
      </c>
      <c r="S78" s="108">
        <f t="shared" si="23"/>
        <v>576</v>
      </c>
      <c r="T78" s="108" t="s">
        <v>265</v>
      </c>
      <c r="U78" s="114">
        <f t="shared" si="24"/>
        <v>576</v>
      </c>
      <c r="V78" s="114" t="s">
        <v>265</v>
      </c>
      <c r="W78" s="108">
        <f t="shared" si="25"/>
        <v>576</v>
      </c>
      <c r="X78" s="108" t="s">
        <v>265</v>
      </c>
      <c r="Y78" s="110">
        <f t="shared" si="26"/>
        <v>576</v>
      </c>
      <c r="Z78" s="110" t="s">
        <v>265</v>
      </c>
      <c r="AA78" s="108">
        <f t="shared" si="27"/>
        <v>576</v>
      </c>
      <c r="AB78" s="108" t="s">
        <v>265</v>
      </c>
    </row>
    <row r="79" spans="1:28" ht="14.1" customHeight="1" x14ac:dyDescent="0.25">
      <c r="A79" s="115">
        <f t="shared" si="14"/>
        <v>577</v>
      </c>
      <c r="B79" s="115" t="s">
        <v>266</v>
      </c>
      <c r="C79" s="112">
        <f t="shared" si="15"/>
        <v>577</v>
      </c>
      <c r="D79" s="112" t="s">
        <v>266</v>
      </c>
      <c r="E79" s="115">
        <f t="shared" si="16"/>
        <v>577</v>
      </c>
      <c r="F79" s="115" t="s">
        <v>266</v>
      </c>
      <c r="G79" s="112">
        <f t="shared" si="17"/>
        <v>577</v>
      </c>
      <c r="H79" s="112" t="s">
        <v>266</v>
      </c>
      <c r="I79" s="111">
        <f t="shared" si="28"/>
        <v>577</v>
      </c>
      <c r="J79" s="111" t="s">
        <v>266</v>
      </c>
      <c r="K79" s="112">
        <f t="shared" si="29"/>
        <v>577</v>
      </c>
      <c r="L79" s="112" t="s">
        <v>266</v>
      </c>
      <c r="M79" s="111">
        <f t="shared" si="20"/>
        <v>577</v>
      </c>
      <c r="N79" s="111" t="s">
        <v>266</v>
      </c>
      <c r="O79" s="112">
        <f t="shared" si="21"/>
        <v>577</v>
      </c>
      <c r="P79" s="112" t="s">
        <v>266</v>
      </c>
      <c r="Q79" s="110">
        <f t="shared" si="22"/>
        <v>577</v>
      </c>
      <c r="R79" s="110" t="s">
        <v>265</v>
      </c>
      <c r="S79" s="108">
        <f t="shared" si="23"/>
        <v>577</v>
      </c>
      <c r="T79" s="108" t="s">
        <v>265</v>
      </c>
      <c r="U79" s="114">
        <f t="shared" si="24"/>
        <v>577</v>
      </c>
      <c r="V79" s="114" t="s">
        <v>265</v>
      </c>
      <c r="W79" s="108">
        <f t="shared" si="25"/>
        <v>577</v>
      </c>
      <c r="X79" s="108" t="s">
        <v>265</v>
      </c>
      <c r="Y79" s="110">
        <f t="shared" si="26"/>
        <v>577</v>
      </c>
      <c r="Z79" s="110" t="s">
        <v>265</v>
      </c>
      <c r="AA79" s="108">
        <f t="shared" si="27"/>
        <v>577</v>
      </c>
      <c r="AB79" s="108" t="s">
        <v>265</v>
      </c>
    </row>
    <row r="80" spans="1:28" ht="14.1" customHeight="1" x14ac:dyDescent="0.25">
      <c r="A80" s="115">
        <f t="shared" si="14"/>
        <v>578</v>
      </c>
      <c r="B80" s="115" t="s">
        <v>266</v>
      </c>
      <c r="C80" s="112">
        <f t="shared" si="15"/>
        <v>578</v>
      </c>
      <c r="D80" s="112" t="s">
        <v>266</v>
      </c>
      <c r="E80" s="115">
        <f t="shared" si="16"/>
        <v>578</v>
      </c>
      <c r="F80" s="115" t="s">
        <v>266</v>
      </c>
      <c r="G80" s="112">
        <f t="shared" si="17"/>
        <v>578</v>
      </c>
      <c r="H80" s="112" t="s">
        <v>266</v>
      </c>
      <c r="I80" s="111">
        <f t="shared" si="28"/>
        <v>578</v>
      </c>
      <c r="J80" s="111" t="s">
        <v>266</v>
      </c>
      <c r="K80" s="112">
        <f t="shared" si="29"/>
        <v>578</v>
      </c>
      <c r="L80" s="112" t="s">
        <v>266</v>
      </c>
      <c r="M80" s="111">
        <f t="shared" si="20"/>
        <v>578</v>
      </c>
      <c r="N80" s="111" t="s">
        <v>266</v>
      </c>
      <c r="O80" s="112">
        <f t="shared" si="21"/>
        <v>578</v>
      </c>
      <c r="P80" s="112" t="s">
        <v>266</v>
      </c>
      <c r="Q80" s="110">
        <f t="shared" si="22"/>
        <v>578</v>
      </c>
      <c r="R80" s="110" t="s">
        <v>265</v>
      </c>
      <c r="S80" s="108">
        <f t="shared" si="23"/>
        <v>578</v>
      </c>
      <c r="T80" s="108" t="s">
        <v>265</v>
      </c>
      <c r="U80" s="114">
        <f t="shared" si="24"/>
        <v>578</v>
      </c>
      <c r="V80" s="114" t="s">
        <v>265</v>
      </c>
      <c r="W80" s="108">
        <f t="shared" si="25"/>
        <v>578</v>
      </c>
      <c r="X80" s="108" t="s">
        <v>265</v>
      </c>
      <c r="Y80" s="110">
        <f t="shared" si="26"/>
        <v>578</v>
      </c>
      <c r="Z80" s="110" t="s">
        <v>265</v>
      </c>
      <c r="AA80" s="108">
        <f t="shared" si="27"/>
        <v>578</v>
      </c>
      <c r="AB80" s="108" t="s">
        <v>265</v>
      </c>
    </row>
    <row r="81" spans="1:28" ht="14.1" customHeight="1" x14ac:dyDescent="0.25">
      <c r="A81" s="115">
        <f t="shared" si="14"/>
        <v>579</v>
      </c>
      <c r="B81" s="115" t="s">
        <v>266</v>
      </c>
      <c r="C81" s="112">
        <f t="shared" si="15"/>
        <v>579</v>
      </c>
      <c r="D81" s="112" t="s">
        <v>266</v>
      </c>
      <c r="E81" s="115">
        <f t="shared" si="16"/>
        <v>579</v>
      </c>
      <c r="F81" s="115" t="s">
        <v>266</v>
      </c>
      <c r="G81" s="112">
        <f t="shared" si="17"/>
        <v>579</v>
      </c>
      <c r="H81" s="112" t="s">
        <v>266</v>
      </c>
      <c r="I81" s="111">
        <f t="shared" si="28"/>
        <v>579</v>
      </c>
      <c r="J81" s="111" t="s">
        <v>266</v>
      </c>
      <c r="K81" s="112">
        <f t="shared" si="29"/>
        <v>579</v>
      </c>
      <c r="L81" s="112" t="s">
        <v>266</v>
      </c>
      <c r="M81" s="111">
        <f t="shared" si="20"/>
        <v>579</v>
      </c>
      <c r="N81" s="111" t="s">
        <v>266</v>
      </c>
      <c r="O81" s="112">
        <f t="shared" si="21"/>
        <v>579</v>
      </c>
      <c r="P81" s="112" t="s">
        <v>266</v>
      </c>
      <c r="Q81" s="110">
        <f t="shared" si="22"/>
        <v>579</v>
      </c>
      <c r="R81" s="110" t="s">
        <v>265</v>
      </c>
      <c r="S81" s="108">
        <f t="shared" si="23"/>
        <v>579</v>
      </c>
      <c r="T81" s="108" t="s">
        <v>265</v>
      </c>
      <c r="U81" s="114">
        <f t="shared" si="24"/>
        <v>579</v>
      </c>
      <c r="V81" s="114" t="s">
        <v>265</v>
      </c>
      <c r="W81" s="108">
        <f t="shared" si="25"/>
        <v>579</v>
      </c>
      <c r="X81" s="108" t="s">
        <v>265</v>
      </c>
      <c r="Y81" s="110">
        <f t="shared" si="26"/>
        <v>579</v>
      </c>
      <c r="Z81" s="110" t="s">
        <v>265</v>
      </c>
      <c r="AA81" s="108">
        <f t="shared" si="27"/>
        <v>579</v>
      </c>
      <c r="AB81" s="108" t="s">
        <v>265</v>
      </c>
    </row>
    <row r="82" spans="1:28" ht="14.1" customHeight="1" x14ac:dyDescent="0.25">
      <c r="A82" s="115">
        <f t="shared" si="14"/>
        <v>580</v>
      </c>
      <c r="B82" s="115" t="s">
        <v>266</v>
      </c>
      <c r="C82" s="112">
        <f t="shared" si="15"/>
        <v>580</v>
      </c>
      <c r="D82" s="112" t="s">
        <v>266</v>
      </c>
      <c r="E82" s="115">
        <f t="shared" si="16"/>
        <v>580</v>
      </c>
      <c r="F82" s="115" t="s">
        <v>266</v>
      </c>
      <c r="G82" s="112">
        <f t="shared" si="17"/>
        <v>580</v>
      </c>
      <c r="H82" s="112" t="s">
        <v>266</v>
      </c>
      <c r="I82" s="111">
        <f t="shared" si="28"/>
        <v>580</v>
      </c>
      <c r="J82" s="111" t="s">
        <v>266</v>
      </c>
      <c r="K82" s="112">
        <f t="shared" si="29"/>
        <v>580</v>
      </c>
      <c r="L82" s="112" t="s">
        <v>266</v>
      </c>
      <c r="M82" s="111">
        <f t="shared" si="20"/>
        <v>580</v>
      </c>
      <c r="N82" s="111" t="s">
        <v>266</v>
      </c>
      <c r="O82" s="112">
        <f t="shared" si="21"/>
        <v>580</v>
      </c>
      <c r="P82" s="112" t="s">
        <v>266</v>
      </c>
      <c r="Q82" s="110">
        <f t="shared" si="22"/>
        <v>580</v>
      </c>
      <c r="R82" s="110" t="s">
        <v>265</v>
      </c>
      <c r="S82" s="108">
        <f t="shared" si="23"/>
        <v>580</v>
      </c>
      <c r="T82" s="108" t="s">
        <v>265</v>
      </c>
      <c r="U82" s="114">
        <f t="shared" si="24"/>
        <v>580</v>
      </c>
      <c r="V82" s="114" t="s">
        <v>265</v>
      </c>
      <c r="W82" s="108">
        <f t="shared" si="25"/>
        <v>580</v>
      </c>
      <c r="X82" s="108" t="s">
        <v>265</v>
      </c>
      <c r="Y82" s="110">
        <f t="shared" si="26"/>
        <v>580</v>
      </c>
      <c r="Z82" s="110" t="s">
        <v>265</v>
      </c>
      <c r="AA82" s="108">
        <f t="shared" si="27"/>
        <v>580</v>
      </c>
      <c r="AB82" s="108" t="s">
        <v>265</v>
      </c>
    </row>
    <row r="83" spans="1:28" ht="14.1" customHeight="1" x14ac:dyDescent="0.25">
      <c r="A83" s="115">
        <f t="shared" si="14"/>
        <v>581</v>
      </c>
      <c r="B83" s="115" t="s">
        <v>266</v>
      </c>
      <c r="C83" s="112">
        <f t="shared" si="15"/>
        <v>581</v>
      </c>
      <c r="D83" s="112" t="s">
        <v>266</v>
      </c>
      <c r="E83" s="115">
        <f t="shared" si="16"/>
        <v>581</v>
      </c>
      <c r="F83" s="115" t="s">
        <v>266</v>
      </c>
      <c r="G83" s="112">
        <f t="shared" si="17"/>
        <v>581</v>
      </c>
      <c r="H83" s="112" t="s">
        <v>266</v>
      </c>
      <c r="I83" s="111">
        <f t="shared" si="28"/>
        <v>581</v>
      </c>
      <c r="J83" s="111" t="s">
        <v>266</v>
      </c>
      <c r="K83" s="112">
        <f t="shared" si="29"/>
        <v>581</v>
      </c>
      <c r="L83" s="112" t="s">
        <v>266</v>
      </c>
      <c r="M83" s="111">
        <f t="shared" si="20"/>
        <v>581</v>
      </c>
      <c r="N83" s="111" t="s">
        <v>266</v>
      </c>
      <c r="O83" s="112">
        <f t="shared" si="21"/>
        <v>581</v>
      </c>
      <c r="P83" s="112" t="s">
        <v>266</v>
      </c>
      <c r="Q83" s="110">
        <f t="shared" si="22"/>
        <v>581</v>
      </c>
      <c r="R83" s="110" t="s">
        <v>265</v>
      </c>
      <c r="S83" s="108">
        <f t="shared" si="23"/>
        <v>581</v>
      </c>
      <c r="T83" s="108" t="s">
        <v>265</v>
      </c>
      <c r="U83" s="114">
        <f t="shared" si="24"/>
        <v>581</v>
      </c>
      <c r="V83" s="114" t="s">
        <v>265</v>
      </c>
      <c r="W83" s="108">
        <f t="shared" si="25"/>
        <v>581</v>
      </c>
      <c r="X83" s="108" t="s">
        <v>265</v>
      </c>
      <c r="Y83" s="110">
        <f t="shared" si="26"/>
        <v>581</v>
      </c>
      <c r="Z83" s="110" t="s">
        <v>265</v>
      </c>
      <c r="AA83" s="108">
        <f t="shared" si="27"/>
        <v>581</v>
      </c>
      <c r="AB83" s="108" t="s">
        <v>265</v>
      </c>
    </row>
    <row r="84" spans="1:28" ht="14.1" customHeight="1" x14ac:dyDescent="0.25">
      <c r="A84" s="115">
        <f t="shared" si="14"/>
        <v>582</v>
      </c>
      <c r="B84" s="115" t="s">
        <v>266</v>
      </c>
      <c r="C84" s="112">
        <f t="shared" si="15"/>
        <v>582</v>
      </c>
      <c r="D84" s="112" t="s">
        <v>266</v>
      </c>
      <c r="E84" s="115">
        <f t="shared" si="16"/>
        <v>582</v>
      </c>
      <c r="F84" s="115" t="s">
        <v>266</v>
      </c>
      <c r="G84" s="112">
        <f t="shared" si="17"/>
        <v>582</v>
      </c>
      <c r="H84" s="112" t="s">
        <v>266</v>
      </c>
      <c r="I84" s="111">
        <f t="shared" si="28"/>
        <v>582</v>
      </c>
      <c r="J84" s="111" t="s">
        <v>266</v>
      </c>
      <c r="K84" s="112">
        <f t="shared" si="29"/>
        <v>582</v>
      </c>
      <c r="L84" s="112" t="s">
        <v>266</v>
      </c>
      <c r="M84" s="111">
        <f t="shared" si="20"/>
        <v>582</v>
      </c>
      <c r="N84" s="111" t="s">
        <v>266</v>
      </c>
      <c r="O84" s="112">
        <f t="shared" si="21"/>
        <v>582</v>
      </c>
      <c r="P84" s="112" t="s">
        <v>266</v>
      </c>
      <c r="Q84" s="110">
        <f t="shared" si="22"/>
        <v>582</v>
      </c>
      <c r="R84" s="110" t="s">
        <v>265</v>
      </c>
      <c r="S84" s="108">
        <f t="shared" si="23"/>
        <v>582</v>
      </c>
      <c r="T84" s="108" t="s">
        <v>265</v>
      </c>
      <c r="U84" s="114">
        <f t="shared" si="24"/>
        <v>582</v>
      </c>
      <c r="V84" s="114" t="s">
        <v>265</v>
      </c>
      <c r="W84" s="108">
        <f t="shared" si="25"/>
        <v>582</v>
      </c>
      <c r="X84" s="108" t="s">
        <v>265</v>
      </c>
      <c r="Y84" s="110">
        <f t="shared" si="26"/>
        <v>582</v>
      </c>
      <c r="Z84" s="110" t="s">
        <v>265</v>
      </c>
      <c r="AA84" s="108">
        <f t="shared" si="27"/>
        <v>582</v>
      </c>
      <c r="AB84" s="108" t="s">
        <v>265</v>
      </c>
    </row>
    <row r="85" spans="1:28" ht="14.1" customHeight="1" x14ac:dyDescent="0.25">
      <c r="A85" s="115">
        <f t="shared" si="14"/>
        <v>583</v>
      </c>
      <c r="B85" s="115" t="s">
        <v>266</v>
      </c>
      <c r="C85" s="112">
        <f t="shared" si="15"/>
        <v>583</v>
      </c>
      <c r="D85" s="112" t="s">
        <v>266</v>
      </c>
      <c r="E85" s="115">
        <f t="shared" si="16"/>
        <v>583</v>
      </c>
      <c r="F85" s="115" t="s">
        <v>266</v>
      </c>
      <c r="G85" s="112">
        <f t="shared" si="17"/>
        <v>583</v>
      </c>
      <c r="H85" s="112" t="s">
        <v>266</v>
      </c>
      <c r="I85" s="111">
        <f t="shared" si="28"/>
        <v>583</v>
      </c>
      <c r="J85" s="111" t="s">
        <v>266</v>
      </c>
      <c r="K85" s="112">
        <f t="shared" si="29"/>
        <v>583</v>
      </c>
      <c r="L85" s="112" t="s">
        <v>266</v>
      </c>
      <c r="M85" s="111">
        <f t="shared" si="20"/>
        <v>583</v>
      </c>
      <c r="N85" s="111" t="s">
        <v>266</v>
      </c>
      <c r="O85" s="112">
        <f t="shared" si="21"/>
        <v>583</v>
      </c>
      <c r="P85" s="112" t="s">
        <v>266</v>
      </c>
      <c r="Q85" s="110">
        <f t="shared" si="22"/>
        <v>583</v>
      </c>
      <c r="R85" s="110" t="s">
        <v>265</v>
      </c>
      <c r="S85" s="108">
        <f t="shared" si="23"/>
        <v>583</v>
      </c>
      <c r="T85" s="108" t="s">
        <v>265</v>
      </c>
      <c r="U85" s="114">
        <f t="shared" si="24"/>
        <v>583</v>
      </c>
      <c r="V85" s="114" t="s">
        <v>265</v>
      </c>
      <c r="W85" s="108">
        <f t="shared" si="25"/>
        <v>583</v>
      </c>
      <c r="X85" s="108" t="s">
        <v>265</v>
      </c>
      <c r="Y85" s="110">
        <f t="shared" si="26"/>
        <v>583</v>
      </c>
      <c r="Z85" s="110" t="s">
        <v>265</v>
      </c>
      <c r="AA85" s="108">
        <f t="shared" si="27"/>
        <v>583</v>
      </c>
      <c r="AB85" s="108" t="s">
        <v>265</v>
      </c>
    </row>
    <row r="86" spans="1:28" ht="14.1" customHeight="1" x14ac:dyDescent="0.25">
      <c r="A86" s="115">
        <f t="shared" si="14"/>
        <v>584</v>
      </c>
      <c r="B86" s="115" t="s">
        <v>266</v>
      </c>
      <c r="C86" s="112">
        <f t="shared" si="15"/>
        <v>584</v>
      </c>
      <c r="D86" s="112" t="s">
        <v>266</v>
      </c>
      <c r="E86" s="115">
        <f t="shared" si="16"/>
        <v>584</v>
      </c>
      <c r="F86" s="115" t="s">
        <v>266</v>
      </c>
      <c r="G86" s="112">
        <f t="shared" si="17"/>
        <v>584</v>
      </c>
      <c r="H86" s="112" t="s">
        <v>266</v>
      </c>
      <c r="I86" s="111">
        <f t="shared" si="28"/>
        <v>584</v>
      </c>
      <c r="J86" s="111" t="s">
        <v>266</v>
      </c>
      <c r="K86" s="112">
        <f t="shared" si="29"/>
        <v>584</v>
      </c>
      <c r="L86" s="112" t="s">
        <v>266</v>
      </c>
      <c r="M86" s="111">
        <f t="shared" si="20"/>
        <v>584</v>
      </c>
      <c r="N86" s="111" t="s">
        <v>266</v>
      </c>
      <c r="O86" s="112">
        <f t="shared" si="21"/>
        <v>584</v>
      </c>
      <c r="P86" s="112" t="s">
        <v>266</v>
      </c>
      <c r="Q86" s="110">
        <f t="shared" si="22"/>
        <v>584</v>
      </c>
      <c r="R86" s="110" t="s">
        <v>265</v>
      </c>
      <c r="S86" s="108">
        <f t="shared" si="23"/>
        <v>584</v>
      </c>
      <c r="T86" s="108" t="s">
        <v>265</v>
      </c>
      <c r="U86" s="114">
        <f t="shared" si="24"/>
        <v>584</v>
      </c>
      <c r="V86" s="114" t="s">
        <v>265</v>
      </c>
      <c r="W86" s="108">
        <f t="shared" si="25"/>
        <v>584</v>
      </c>
      <c r="X86" s="108" t="s">
        <v>265</v>
      </c>
      <c r="Y86" s="110">
        <f t="shared" si="26"/>
        <v>584</v>
      </c>
      <c r="Z86" s="110" t="s">
        <v>265</v>
      </c>
      <c r="AA86" s="108">
        <f t="shared" si="27"/>
        <v>584</v>
      </c>
      <c r="AB86" s="108" t="s">
        <v>265</v>
      </c>
    </row>
    <row r="87" spans="1:28" ht="14.1" customHeight="1" x14ac:dyDescent="0.25">
      <c r="A87" s="115">
        <f t="shared" si="14"/>
        <v>585</v>
      </c>
      <c r="B87" s="115" t="s">
        <v>266</v>
      </c>
      <c r="C87" s="112">
        <f t="shared" si="15"/>
        <v>585</v>
      </c>
      <c r="D87" s="112" t="s">
        <v>266</v>
      </c>
      <c r="E87" s="115">
        <f t="shared" si="16"/>
        <v>585</v>
      </c>
      <c r="F87" s="115" t="s">
        <v>266</v>
      </c>
      <c r="G87" s="112">
        <f t="shared" si="17"/>
        <v>585</v>
      </c>
      <c r="H87" s="112" t="s">
        <v>266</v>
      </c>
      <c r="I87" s="111">
        <f t="shared" si="28"/>
        <v>585</v>
      </c>
      <c r="J87" s="111" t="s">
        <v>266</v>
      </c>
      <c r="K87" s="112">
        <f t="shared" si="29"/>
        <v>585</v>
      </c>
      <c r="L87" s="112" t="s">
        <v>266</v>
      </c>
      <c r="M87" s="111">
        <f t="shared" si="20"/>
        <v>585</v>
      </c>
      <c r="N87" s="111" t="s">
        <v>266</v>
      </c>
      <c r="O87" s="112">
        <f t="shared" si="21"/>
        <v>585</v>
      </c>
      <c r="P87" s="112" t="s">
        <v>266</v>
      </c>
      <c r="Q87" s="110">
        <f t="shared" si="22"/>
        <v>585</v>
      </c>
      <c r="R87" s="110" t="s">
        <v>265</v>
      </c>
      <c r="S87" s="108">
        <f t="shared" si="23"/>
        <v>585</v>
      </c>
      <c r="T87" s="108" t="s">
        <v>265</v>
      </c>
      <c r="U87" s="114">
        <f t="shared" si="24"/>
        <v>585</v>
      </c>
      <c r="V87" s="114" t="s">
        <v>265</v>
      </c>
      <c r="W87" s="108">
        <f t="shared" si="25"/>
        <v>585</v>
      </c>
      <c r="X87" s="108" t="s">
        <v>265</v>
      </c>
      <c r="Y87" s="110">
        <f t="shared" si="26"/>
        <v>585</v>
      </c>
      <c r="Z87" s="110" t="s">
        <v>265</v>
      </c>
      <c r="AA87" s="108">
        <f t="shared" si="27"/>
        <v>585</v>
      </c>
      <c r="AB87" s="108" t="s">
        <v>265</v>
      </c>
    </row>
    <row r="88" spans="1:28" ht="14.1" customHeight="1" x14ac:dyDescent="0.25">
      <c r="A88" s="115">
        <f t="shared" si="14"/>
        <v>586</v>
      </c>
      <c r="B88" s="115" t="s">
        <v>266</v>
      </c>
      <c r="C88" s="112">
        <f t="shared" si="15"/>
        <v>586</v>
      </c>
      <c r="D88" s="112" t="s">
        <v>266</v>
      </c>
      <c r="E88" s="115">
        <f t="shared" si="16"/>
        <v>586</v>
      </c>
      <c r="F88" s="115" t="s">
        <v>266</v>
      </c>
      <c r="G88" s="112">
        <f t="shared" si="17"/>
        <v>586</v>
      </c>
      <c r="H88" s="112" t="s">
        <v>266</v>
      </c>
      <c r="I88" s="111">
        <f t="shared" si="28"/>
        <v>586</v>
      </c>
      <c r="J88" s="111" t="s">
        <v>266</v>
      </c>
      <c r="K88" s="112">
        <f t="shared" si="29"/>
        <v>586</v>
      </c>
      <c r="L88" s="112" t="s">
        <v>266</v>
      </c>
      <c r="M88" s="111">
        <f t="shared" si="20"/>
        <v>586</v>
      </c>
      <c r="N88" s="111" t="s">
        <v>266</v>
      </c>
      <c r="O88" s="112">
        <f t="shared" si="21"/>
        <v>586</v>
      </c>
      <c r="P88" s="112" t="s">
        <v>266</v>
      </c>
      <c r="Q88" s="110">
        <f t="shared" si="22"/>
        <v>586</v>
      </c>
      <c r="R88" s="110" t="s">
        <v>265</v>
      </c>
      <c r="S88" s="108">
        <f t="shared" si="23"/>
        <v>586</v>
      </c>
      <c r="T88" s="108" t="s">
        <v>265</v>
      </c>
      <c r="U88" s="114">
        <f t="shared" si="24"/>
        <v>586</v>
      </c>
      <c r="V88" s="114" t="s">
        <v>265</v>
      </c>
      <c r="W88" s="108">
        <f t="shared" si="25"/>
        <v>586</v>
      </c>
      <c r="X88" s="108" t="s">
        <v>265</v>
      </c>
      <c r="Y88" s="110">
        <f t="shared" si="26"/>
        <v>586</v>
      </c>
      <c r="Z88" s="110" t="s">
        <v>265</v>
      </c>
      <c r="AA88" s="108">
        <f t="shared" si="27"/>
        <v>586</v>
      </c>
      <c r="AB88" s="108" t="s">
        <v>265</v>
      </c>
    </row>
    <row r="89" spans="1:28" ht="14.1" customHeight="1" x14ac:dyDescent="0.25">
      <c r="A89" s="115">
        <f t="shared" si="14"/>
        <v>587</v>
      </c>
      <c r="B89" s="115" t="s">
        <v>266</v>
      </c>
      <c r="C89" s="112">
        <f t="shared" si="15"/>
        <v>587</v>
      </c>
      <c r="D89" s="112" t="s">
        <v>266</v>
      </c>
      <c r="E89" s="115">
        <f t="shared" si="16"/>
        <v>587</v>
      </c>
      <c r="F89" s="115" t="s">
        <v>266</v>
      </c>
      <c r="G89" s="112">
        <f t="shared" si="17"/>
        <v>587</v>
      </c>
      <c r="H89" s="112" t="s">
        <v>266</v>
      </c>
      <c r="I89" s="111">
        <f t="shared" si="28"/>
        <v>587</v>
      </c>
      <c r="J89" s="111" t="s">
        <v>266</v>
      </c>
      <c r="K89" s="112">
        <f t="shared" si="29"/>
        <v>587</v>
      </c>
      <c r="L89" s="112" t="s">
        <v>266</v>
      </c>
      <c r="M89" s="111">
        <f t="shared" si="20"/>
        <v>587</v>
      </c>
      <c r="N89" s="111" t="s">
        <v>266</v>
      </c>
      <c r="O89" s="112">
        <f t="shared" si="21"/>
        <v>587</v>
      </c>
      <c r="P89" s="112" t="s">
        <v>266</v>
      </c>
      <c r="Q89" s="110">
        <f t="shared" si="22"/>
        <v>587</v>
      </c>
      <c r="R89" s="110" t="s">
        <v>265</v>
      </c>
      <c r="S89" s="108">
        <f t="shared" si="23"/>
        <v>587</v>
      </c>
      <c r="T89" s="108" t="s">
        <v>265</v>
      </c>
      <c r="U89" s="114">
        <f t="shared" si="24"/>
        <v>587</v>
      </c>
      <c r="V89" s="114" t="s">
        <v>265</v>
      </c>
      <c r="W89" s="108">
        <f t="shared" si="25"/>
        <v>587</v>
      </c>
      <c r="X89" s="108" t="s">
        <v>265</v>
      </c>
      <c r="Y89" s="110">
        <f t="shared" si="26"/>
        <v>587</v>
      </c>
      <c r="Z89" s="110" t="s">
        <v>265</v>
      </c>
      <c r="AA89" s="108">
        <f t="shared" si="27"/>
        <v>587</v>
      </c>
      <c r="AB89" s="108" t="s">
        <v>265</v>
      </c>
    </row>
    <row r="90" spans="1:28" ht="14.1" customHeight="1" x14ac:dyDescent="0.25">
      <c r="A90" s="115">
        <f t="shared" si="14"/>
        <v>588</v>
      </c>
      <c r="B90" s="115" t="s">
        <v>266</v>
      </c>
      <c r="C90" s="112">
        <f t="shared" si="15"/>
        <v>588</v>
      </c>
      <c r="D90" s="112" t="s">
        <v>266</v>
      </c>
      <c r="E90" s="115">
        <f t="shared" si="16"/>
        <v>588</v>
      </c>
      <c r="F90" s="115" t="s">
        <v>266</v>
      </c>
      <c r="G90" s="112">
        <f t="shared" si="17"/>
        <v>588</v>
      </c>
      <c r="H90" s="112" t="s">
        <v>266</v>
      </c>
      <c r="I90" s="111">
        <f t="shared" si="28"/>
        <v>588</v>
      </c>
      <c r="J90" s="111" t="s">
        <v>266</v>
      </c>
      <c r="K90" s="112">
        <f t="shared" si="29"/>
        <v>588</v>
      </c>
      <c r="L90" s="112" t="s">
        <v>266</v>
      </c>
      <c r="M90" s="111">
        <f t="shared" si="20"/>
        <v>588</v>
      </c>
      <c r="N90" s="111" t="s">
        <v>266</v>
      </c>
      <c r="O90" s="112">
        <f t="shared" si="21"/>
        <v>588</v>
      </c>
      <c r="P90" s="112" t="s">
        <v>266</v>
      </c>
      <c r="Q90" s="110">
        <f t="shared" si="22"/>
        <v>588</v>
      </c>
      <c r="R90" s="110" t="s">
        <v>265</v>
      </c>
      <c r="S90" s="108">
        <f t="shared" si="23"/>
        <v>588</v>
      </c>
      <c r="T90" s="108" t="s">
        <v>265</v>
      </c>
      <c r="U90" s="114">
        <f t="shared" si="24"/>
        <v>588</v>
      </c>
      <c r="V90" s="114" t="s">
        <v>265</v>
      </c>
      <c r="W90" s="108">
        <f t="shared" si="25"/>
        <v>588</v>
      </c>
      <c r="X90" s="108" t="s">
        <v>265</v>
      </c>
      <c r="Y90" s="110">
        <f t="shared" si="26"/>
        <v>588</v>
      </c>
      <c r="Z90" s="110" t="s">
        <v>265</v>
      </c>
      <c r="AA90" s="108">
        <f t="shared" si="27"/>
        <v>588</v>
      </c>
      <c r="AB90" s="108" t="s">
        <v>265</v>
      </c>
    </row>
    <row r="91" spans="1:28" ht="14.1" customHeight="1" x14ac:dyDescent="0.25">
      <c r="A91" s="115">
        <f t="shared" si="14"/>
        <v>589</v>
      </c>
      <c r="B91" s="115" t="s">
        <v>266</v>
      </c>
      <c r="C91" s="112">
        <f t="shared" si="15"/>
        <v>589</v>
      </c>
      <c r="D91" s="112" t="s">
        <v>266</v>
      </c>
      <c r="E91" s="115">
        <f t="shared" si="16"/>
        <v>589</v>
      </c>
      <c r="F91" s="115" t="s">
        <v>266</v>
      </c>
      <c r="G91" s="112">
        <f t="shared" si="17"/>
        <v>589</v>
      </c>
      <c r="H91" s="112" t="s">
        <v>266</v>
      </c>
      <c r="I91" s="111">
        <f t="shared" si="28"/>
        <v>589</v>
      </c>
      <c r="J91" s="111" t="s">
        <v>266</v>
      </c>
      <c r="K91" s="112">
        <f t="shared" si="29"/>
        <v>589</v>
      </c>
      <c r="L91" s="112" t="s">
        <v>266</v>
      </c>
      <c r="M91" s="111">
        <f t="shared" si="20"/>
        <v>589</v>
      </c>
      <c r="N91" s="111" t="s">
        <v>266</v>
      </c>
      <c r="O91" s="112">
        <f t="shared" si="21"/>
        <v>589</v>
      </c>
      <c r="P91" s="112" t="s">
        <v>266</v>
      </c>
      <c r="Q91" s="110">
        <f t="shared" si="22"/>
        <v>589</v>
      </c>
      <c r="R91" s="110" t="s">
        <v>265</v>
      </c>
      <c r="S91" s="108">
        <f t="shared" si="23"/>
        <v>589</v>
      </c>
      <c r="T91" s="108" t="s">
        <v>265</v>
      </c>
      <c r="U91" s="114">
        <f t="shared" si="24"/>
        <v>589</v>
      </c>
      <c r="V91" s="114" t="s">
        <v>265</v>
      </c>
      <c r="W91" s="108">
        <f t="shared" si="25"/>
        <v>589</v>
      </c>
      <c r="X91" s="108" t="s">
        <v>265</v>
      </c>
      <c r="Y91" s="110">
        <f t="shared" si="26"/>
        <v>589</v>
      </c>
      <c r="Z91" s="110" t="s">
        <v>265</v>
      </c>
      <c r="AA91" s="108">
        <f t="shared" si="27"/>
        <v>589</v>
      </c>
      <c r="AB91" s="108" t="s">
        <v>265</v>
      </c>
    </row>
    <row r="92" spans="1:28" ht="14.1" customHeight="1" x14ac:dyDescent="0.25">
      <c r="A92" s="115">
        <f t="shared" si="14"/>
        <v>590</v>
      </c>
      <c r="B92" s="115" t="s">
        <v>266</v>
      </c>
      <c r="C92" s="112">
        <f t="shared" si="15"/>
        <v>590</v>
      </c>
      <c r="D92" s="112" t="s">
        <v>266</v>
      </c>
      <c r="E92" s="115">
        <f t="shared" si="16"/>
        <v>590</v>
      </c>
      <c r="F92" s="115" t="s">
        <v>266</v>
      </c>
      <c r="G92" s="112">
        <f t="shared" si="17"/>
        <v>590</v>
      </c>
      <c r="H92" s="112" t="s">
        <v>266</v>
      </c>
      <c r="I92" s="111">
        <f t="shared" si="28"/>
        <v>590</v>
      </c>
      <c r="J92" s="111" t="s">
        <v>266</v>
      </c>
      <c r="K92" s="112">
        <f t="shared" si="29"/>
        <v>590</v>
      </c>
      <c r="L92" s="112" t="s">
        <v>266</v>
      </c>
      <c r="M92" s="111">
        <f t="shared" si="20"/>
        <v>590</v>
      </c>
      <c r="N92" s="111" t="s">
        <v>266</v>
      </c>
      <c r="O92" s="112">
        <f t="shared" si="21"/>
        <v>590</v>
      </c>
      <c r="P92" s="112" t="s">
        <v>266</v>
      </c>
      <c r="Q92" s="110">
        <f t="shared" si="22"/>
        <v>590</v>
      </c>
      <c r="R92" s="110" t="s">
        <v>265</v>
      </c>
      <c r="S92" s="108">
        <f t="shared" si="23"/>
        <v>590</v>
      </c>
      <c r="T92" s="108" t="s">
        <v>265</v>
      </c>
      <c r="U92" s="114">
        <f t="shared" si="24"/>
        <v>590</v>
      </c>
      <c r="V92" s="114" t="s">
        <v>265</v>
      </c>
      <c r="W92" s="108">
        <f t="shared" si="25"/>
        <v>590</v>
      </c>
      <c r="X92" s="108" t="s">
        <v>265</v>
      </c>
      <c r="Y92" s="110">
        <f t="shared" si="26"/>
        <v>590</v>
      </c>
      <c r="Z92" s="110" t="s">
        <v>265</v>
      </c>
      <c r="AA92" s="108">
        <f t="shared" si="27"/>
        <v>590</v>
      </c>
      <c r="AB92" s="108" t="s">
        <v>265</v>
      </c>
    </row>
    <row r="93" spans="1:28" ht="14.1" customHeight="1" x14ac:dyDescent="0.25">
      <c r="A93" s="115">
        <f t="shared" si="14"/>
        <v>591</v>
      </c>
      <c r="B93" s="115" t="s">
        <v>266</v>
      </c>
      <c r="C93" s="112">
        <f t="shared" si="15"/>
        <v>591</v>
      </c>
      <c r="D93" s="112" t="s">
        <v>266</v>
      </c>
      <c r="E93" s="115">
        <f t="shared" si="16"/>
        <v>591</v>
      </c>
      <c r="F93" s="115" t="s">
        <v>266</v>
      </c>
      <c r="G93" s="112">
        <f t="shared" si="17"/>
        <v>591</v>
      </c>
      <c r="H93" s="112" t="s">
        <v>266</v>
      </c>
      <c r="I93" s="111">
        <f t="shared" si="28"/>
        <v>591</v>
      </c>
      <c r="J93" s="111" t="s">
        <v>266</v>
      </c>
      <c r="K93" s="112">
        <f t="shared" si="29"/>
        <v>591</v>
      </c>
      <c r="L93" s="112" t="s">
        <v>266</v>
      </c>
      <c r="M93" s="111">
        <f t="shared" si="20"/>
        <v>591</v>
      </c>
      <c r="N93" s="111" t="s">
        <v>266</v>
      </c>
      <c r="O93" s="112">
        <f t="shared" si="21"/>
        <v>591</v>
      </c>
      <c r="P93" s="112" t="s">
        <v>266</v>
      </c>
      <c r="Q93" s="110">
        <f t="shared" si="22"/>
        <v>591</v>
      </c>
      <c r="R93" s="110" t="s">
        <v>265</v>
      </c>
      <c r="S93" s="108">
        <f t="shared" si="23"/>
        <v>591</v>
      </c>
      <c r="T93" s="108" t="s">
        <v>265</v>
      </c>
      <c r="U93" s="114">
        <f t="shared" si="24"/>
        <v>591</v>
      </c>
      <c r="V93" s="114" t="s">
        <v>265</v>
      </c>
      <c r="W93" s="108">
        <f t="shared" si="25"/>
        <v>591</v>
      </c>
      <c r="X93" s="108" t="s">
        <v>265</v>
      </c>
      <c r="Y93" s="110">
        <f t="shared" si="26"/>
        <v>591</v>
      </c>
      <c r="Z93" s="110" t="s">
        <v>265</v>
      </c>
      <c r="AA93" s="108">
        <f t="shared" si="27"/>
        <v>591</v>
      </c>
      <c r="AB93" s="108" t="s">
        <v>265</v>
      </c>
    </row>
    <row r="94" spans="1:28" ht="14.1" customHeight="1" x14ac:dyDescent="0.25">
      <c r="A94" s="115">
        <f t="shared" si="14"/>
        <v>592</v>
      </c>
      <c r="B94" s="115" t="s">
        <v>266</v>
      </c>
      <c r="C94" s="112">
        <f t="shared" si="15"/>
        <v>592</v>
      </c>
      <c r="D94" s="112" t="s">
        <v>266</v>
      </c>
      <c r="E94" s="115">
        <f t="shared" si="16"/>
        <v>592</v>
      </c>
      <c r="F94" s="115" t="s">
        <v>266</v>
      </c>
      <c r="G94" s="112">
        <f t="shared" si="17"/>
        <v>592</v>
      </c>
      <c r="H94" s="112" t="s">
        <v>266</v>
      </c>
      <c r="I94" s="111">
        <f t="shared" si="28"/>
        <v>592</v>
      </c>
      <c r="J94" s="111" t="s">
        <v>266</v>
      </c>
      <c r="K94" s="112">
        <f t="shared" si="29"/>
        <v>592</v>
      </c>
      <c r="L94" s="112" t="s">
        <v>266</v>
      </c>
      <c r="M94" s="111">
        <f t="shared" si="20"/>
        <v>592</v>
      </c>
      <c r="N94" s="111" t="s">
        <v>266</v>
      </c>
      <c r="O94" s="112">
        <f t="shared" si="21"/>
        <v>592</v>
      </c>
      <c r="P94" s="112" t="s">
        <v>266</v>
      </c>
      <c r="Q94" s="110">
        <f t="shared" si="22"/>
        <v>592</v>
      </c>
      <c r="R94" s="110" t="s">
        <v>265</v>
      </c>
      <c r="S94" s="108">
        <f t="shared" si="23"/>
        <v>592</v>
      </c>
      <c r="T94" s="108" t="s">
        <v>265</v>
      </c>
      <c r="U94" s="114">
        <f t="shared" si="24"/>
        <v>592</v>
      </c>
      <c r="V94" s="114" t="s">
        <v>265</v>
      </c>
      <c r="W94" s="108">
        <f t="shared" si="25"/>
        <v>592</v>
      </c>
      <c r="X94" s="108" t="s">
        <v>265</v>
      </c>
      <c r="Y94" s="110">
        <f t="shared" si="26"/>
        <v>592</v>
      </c>
      <c r="Z94" s="110" t="s">
        <v>265</v>
      </c>
      <c r="AA94" s="108">
        <f t="shared" si="27"/>
        <v>592</v>
      </c>
      <c r="AB94" s="108" t="s">
        <v>265</v>
      </c>
    </row>
    <row r="95" spans="1:28" ht="14.1" customHeight="1" x14ac:dyDescent="0.25">
      <c r="A95" s="115">
        <f t="shared" si="14"/>
        <v>593</v>
      </c>
      <c r="B95" s="115" t="s">
        <v>266</v>
      </c>
      <c r="C95" s="112">
        <f t="shared" si="15"/>
        <v>593</v>
      </c>
      <c r="D95" s="112" t="s">
        <v>266</v>
      </c>
      <c r="E95" s="115">
        <f t="shared" si="16"/>
        <v>593</v>
      </c>
      <c r="F95" s="115" t="s">
        <v>266</v>
      </c>
      <c r="G95" s="112">
        <f t="shared" si="17"/>
        <v>593</v>
      </c>
      <c r="H95" s="112" t="s">
        <v>266</v>
      </c>
      <c r="I95" s="111">
        <f t="shared" si="28"/>
        <v>593</v>
      </c>
      <c r="J95" s="111" t="s">
        <v>266</v>
      </c>
      <c r="K95" s="112">
        <f t="shared" si="29"/>
        <v>593</v>
      </c>
      <c r="L95" s="112" t="s">
        <v>266</v>
      </c>
      <c r="M95" s="111">
        <f t="shared" si="20"/>
        <v>593</v>
      </c>
      <c r="N95" s="111" t="s">
        <v>266</v>
      </c>
      <c r="O95" s="112">
        <f t="shared" si="21"/>
        <v>593</v>
      </c>
      <c r="P95" s="112" t="s">
        <v>266</v>
      </c>
      <c r="Q95" s="110">
        <f t="shared" si="22"/>
        <v>593</v>
      </c>
      <c r="R95" s="110" t="s">
        <v>265</v>
      </c>
      <c r="S95" s="108">
        <f t="shared" si="23"/>
        <v>593</v>
      </c>
      <c r="T95" s="108" t="s">
        <v>265</v>
      </c>
      <c r="U95" s="114">
        <f t="shared" si="24"/>
        <v>593</v>
      </c>
      <c r="V95" s="114" t="s">
        <v>265</v>
      </c>
      <c r="W95" s="108">
        <f t="shared" si="25"/>
        <v>593</v>
      </c>
      <c r="X95" s="108" t="s">
        <v>265</v>
      </c>
      <c r="Y95" s="110">
        <f t="shared" si="26"/>
        <v>593</v>
      </c>
      <c r="Z95" s="110" t="s">
        <v>265</v>
      </c>
      <c r="AA95" s="108">
        <f t="shared" si="27"/>
        <v>593</v>
      </c>
      <c r="AB95" s="108" t="s">
        <v>265</v>
      </c>
    </row>
    <row r="96" spans="1:28" ht="14.1" customHeight="1" x14ac:dyDescent="0.25">
      <c r="A96" s="115">
        <f t="shared" si="14"/>
        <v>594</v>
      </c>
      <c r="B96" s="115" t="s">
        <v>266</v>
      </c>
      <c r="C96" s="112">
        <f t="shared" si="15"/>
        <v>594</v>
      </c>
      <c r="D96" s="112" t="s">
        <v>266</v>
      </c>
      <c r="E96" s="115">
        <f t="shared" si="16"/>
        <v>594</v>
      </c>
      <c r="F96" s="115" t="s">
        <v>266</v>
      </c>
      <c r="G96" s="112">
        <f t="shared" si="17"/>
        <v>594</v>
      </c>
      <c r="H96" s="112" t="s">
        <v>266</v>
      </c>
      <c r="I96" s="111">
        <f t="shared" si="28"/>
        <v>594</v>
      </c>
      <c r="J96" s="111" t="s">
        <v>266</v>
      </c>
      <c r="K96" s="112">
        <f t="shared" si="29"/>
        <v>594</v>
      </c>
      <c r="L96" s="112" t="s">
        <v>266</v>
      </c>
      <c r="M96" s="111">
        <f t="shared" si="20"/>
        <v>594</v>
      </c>
      <c r="N96" s="111" t="s">
        <v>266</v>
      </c>
      <c r="O96" s="112">
        <f t="shared" si="21"/>
        <v>594</v>
      </c>
      <c r="P96" s="112" t="s">
        <v>266</v>
      </c>
      <c r="Q96" s="110">
        <f t="shared" si="22"/>
        <v>594</v>
      </c>
      <c r="R96" s="110" t="s">
        <v>265</v>
      </c>
      <c r="S96" s="108">
        <f t="shared" si="23"/>
        <v>594</v>
      </c>
      <c r="T96" s="108" t="s">
        <v>265</v>
      </c>
      <c r="U96" s="114">
        <f t="shared" si="24"/>
        <v>594</v>
      </c>
      <c r="V96" s="114" t="s">
        <v>265</v>
      </c>
      <c r="W96" s="108">
        <f t="shared" si="25"/>
        <v>594</v>
      </c>
      <c r="X96" s="108" t="s">
        <v>265</v>
      </c>
      <c r="Y96" s="110">
        <f t="shared" si="26"/>
        <v>594</v>
      </c>
      <c r="Z96" s="110" t="s">
        <v>265</v>
      </c>
      <c r="AA96" s="108">
        <f t="shared" si="27"/>
        <v>594</v>
      </c>
      <c r="AB96" s="108" t="s">
        <v>265</v>
      </c>
    </row>
    <row r="97" spans="1:28" ht="14.1" customHeight="1" x14ac:dyDescent="0.25">
      <c r="A97" s="115">
        <f t="shared" si="14"/>
        <v>595</v>
      </c>
      <c r="B97" s="115" t="s">
        <v>266</v>
      </c>
      <c r="C97" s="112">
        <f t="shared" si="15"/>
        <v>595</v>
      </c>
      <c r="D97" s="112" t="s">
        <v>266</v>
      </c>
      <c r="E97" s="115">
        <f t="shared" si="16"/>
        <v>595</v>
      </c>
      <c r="F97" s="115" t="s">
        <v>266</v>
      </c>
      <c r="G97" s="112">
        <f t="shared" si="17"/>
        <v>595</v>
      </c>
      <c r="H97" s="112" t="s">
        <v>266</v>
      </c>
      <c r="I97" s="111">
        <f t="shared" si="28"/>
        <v>595</v>
      </c>
      <c r="J97" s="111" t="s">
        <v>266</v>
      </c>
      <c r="K97" s="112">
        <f t="shared" si="29"/>
        <v>595</v>
      </c>
      <c r="L97" s="112" t="s">
        <v>266</v>
      </c>
      <c r="M97" s="111">
        <f t="shared" si="20"/>
        <v>595</v>
      </c>
      <c r="N97" s="111" t="s">
        <v>266</v>
      </c>
      <c r="O97" s="112">
        <f t="shared" si="21"/>
        <v>595</v>
      </c>
      <c r="P97" s="112" t="s">
        <v>266</v>
      </c>
      <c r="Q97" s="110">
        <f t="shared" si="22"/>
        <v>595</v>
      </c>
      <c r="R97" s="110" t="s">
        <v>265</v>
      </c>
      <c r="S97" s="108">
        <f t="shared" si="23"/>
        <v>595</v>
      </c>
      <c r="T97" s="108" t="s">
        <v>265</v>
      </c>
      <c r="U97" s="114">
        <f t="shared" si="24"/>
        <v>595</v>
      </c>
      <c r="V97" s="114" t="s">
        <v>265</v>
      </c>
      <c r="W97" s="108">
        <f t="shared" si="25"/>
        <v>595</v>
      </c>
      <c r="X97" s="108" t="s">
        <v>265</v>
      </c>
      <c r="Y97" s="110">
        <f t="shared" si="26"/>
        <v>595</v>
      </c>
      <c r="Z97" s="110" t="s">
        <v>265</v>
      </c>
      <c r="AA97" s="108">
        <f t="shared" si="27"/>
        <v>595</v>
      </c>
      <c r="AB97" s="108" t="s">
        <v>265</v>
      </c>
    </row>
    <row r="98" spans="1:28" ht="14.1" customHeight="1" x14ac:dyDescent="0.25">
      <c r="A98" s="115">
        <f t="shared" si="14"/>
        <v>596</v>
      </c>
      <c r="B98" s="115" t="s">
        <v>266</v>
      </c>
      <c r="C98" s="112">
        <f t="shared" si="15"/>
        <v>596</v>
      </c>
      <c r="D98" s="112" t="s">
        <v>266</v>
      </c>
      <c r="E98" s="115">
        <f t="shared" si="16"/>
        <v>596</v>
      </c>
      <c r="F98" s="115" t="s">
        <v>266</v>
      </c>
      <c r="G98" s="112">
        <f t="shared" si="17"/>
        <v>596</v>
      </c>
      <c r="H98" s="112" t="s">
        <v>266</v>
      </c>
      <c r="I98" s="111">
        <f t="shared" si="28"/>
        <v>596</v>
      </c>
      <c r="J98" s="111" t="s">
        <v>266</v>
      </c>
      <c r="K98" s="112">
        <f t="shared" si="29"/>
        <v>596</v>
      </c>
      <c r="L98" s="112" t="s">
        <v>266</v>
      </c>
      <c r="M98" s="111">
        <f t="shared" si="20"/>
        <v>596</v>
      </c>
      <c r="N98" s="111" t="s">
        <v>266</v>
      </c>
      <c r="O98" s="112">
        <f t="shared" si="21"/>
        <v>596</v>
      </c>
      <c r="P98" s="112" t="s">
        <v>266</v>
      </c>
      <c r="Q98" s="110">
        <f t="shared" si="22"/>
        <v>596</v>
      </c>
      <c r="R98" s="110" t="s">
        <v>265</v>
      </c>
      <c r="S98" s="108">
        <f t="shared" si="23"/>
        <v>596</v>
      </c>
      <c r="T98" s="108" t="s">
        <v>265</v>
      </c>
      <c r="U98" s="114">
        <f t="shared" si="24"/>
        <v>596</v>
      </c>
      <c r="V98" s="114" t="s">
        <v>265</v>
      </c>
      <c r="W98" s="108">
        <f t="shared" si="25"/>
        <v>596</v>
      </c>
      <c r="X98" s="108" t="s">
        <v>265</v>
      </c>
      <c r="Y98" s="110">
        <f t="shared" si="26"/>
        <v>596</v>
      </c>
      <c r="Z98" s="110" t="s">
        <v>265</v>
      </c>
      <c r="AA98" s="108">
        <f t="shared" si="27"/>
        <v>596</v>
      </c>
      <c r="AB98" s="108" t="s">
        <v>265</v>
      </c>
    </row>
    <row r="99" spans="1:28" ht="14.1" customHeight="1" x14ac:dyDescent="0.25">
      <c r="A99" s="115">
        <f t="shared" si="14"/>
        <v>597</v>
      </c>
      <c r="B99" s="115" t="s">
        <v>266</v>
      </c>
      <c r="C99" s="112">
        <f t="shared" si="15"/>
        <v>597</v>
      </c>
      <c r="D99" s="112" t="s">
        <v>266</v>
      </c>
      <c r="E99" s="115">
        <f t="shared" si="16"/>
        <v>597</v>
      </c>
      <c r="F99" s="115" t="s">
        <v>266</v>
      </c>
      <c r="G99" s="112">
        <f t="shared" si="17"/>
        <v>597</v>
      </c>
      <c r="H99" s="112" t="s">
        <v>266</v>
      </c>
      <c r="I99" s="111">
        <f t="shared" si="28"/>
        <v>597</v>
      </c>
      <c r="J99" s="111" t="s">
        <v>266</v>
      </c>
      <c r="K99" s="112">
        <f t="shared" si="29"/>
        <v>597</v>
      </c>
      <c r="L99" s="112" t="s">
        <v>266</v>
      </c>
      <c r="M99" s="111">
        <f t="shared" si="20"/>
        <v>597</v>
      </c>
      <c r="N99" s="111" t="s">
        <v>266</v>
      </c>
      <c r="O99" s="112">
        <f t="shared" si="21"/>
        <v>597</v>
      </c>
      <c r="P99" s="112" t="s">
        <v>266</v>
      </c>
      <c r="Q99" s="110">
        <f t="shared" si="22"/>
        <v>597</v>
      </c>
      <c r="R99" s="110" t="s">
        <v>265</v>
      </c>
      <c r="S99" s="108">
        <f t="shared" si="23"/>
        <v>597</v>
      </c>
      <c r="T99" s="108" t="s">
        <v>265</v>
      </c>
      <c r="U99" s="114">
        <f t="shared" si="24"/>
        <v>597</v>
      </c>
      <c r="V99" s="114" t="s">
        <v>265</v>
      </c>
      <c r="W99" s="108">
        <f t="shared" si="25"/>
        <v>597</v>
      </c>
      <c r="X99" s="108" t="s">
        <v>265</v>
      </c>
      <c r="Y99" s="110">
        <f t="shared" si="26"/>
        <v>597</v>
      </c>
      <c r="Z99" s="110" t="s">
        <v>265</v>
      </c>
      <c r="AA99" s="108">
        <f t="shared" si="27"/>
        <v>597</v>
      </c>
      <c r="AB99" s="108" t="s">
        <v>265</v>
      </c>
    </row>
    <row r="100" spans="1:28" ht="14.1" customHeight="1" x14ac:dyDescent="0.25">
      <c r="A100" s="115">
        <f t="shared" si="14"/>
        <v>598</v>
      </c>
      <c r="B100" s="115" t="s">
        <v>266</v>
      </c>
      <c r="C100" s="112">
        <f t="shared" si="15"/>
        <v>598</v>
      </c>
      <c r="D100" s="112" t="s">
        <v>266</v>
      </c>
      <c r="E100" s="115">
        <f t="shared" si="16"/>
        <v>598</v>
      </c>
      <c r="F100" s="115" t="s">
        <v>266</v>
      </c>
      <c r="G100" s="112">
        <f t="shared" si="17"/>
        <v>598</v>
      </c>
      <c r="H100" s="112" t="s">
        <v>266</v>
      </c>
      <c r="I100" s="111">
        <f t="shared" si="28"/>
        <v>598</v>
      </c>
      <c r="J100" s="111" t="s">
        <v>266</v>
      </c>
      <c r="K100" s="112">
        <f t="shared" si="29"/>
        <v>598</v>
      </c>
      <c r="L100" s="112" t="s">
        <v>266</v>
      </c>
      <c r="M100" s="111">
        <f t="shared" si="20"/>
        <v>598</v>
      </c>
      <c r="N100" s="111" t="s">
        <v>266</v>
      </c>
      <c r="O100" s="112">
        <f t="shared" si="21"/>
        <v>598</v>
      </c>
      <c r="P100" s="112" t="s">
        <v>266</v>
      </c>
      <c r="Q100" s="110">
        <f t="shared" si="22"/>
        <v>598</v>
      </c>
      <c r="R100" s="110" t="s">
        <v>265</v>
      </c>
      <c r="S100" s="108">
        <f t="shared" si="23"/>
        <v>598</v>
      </c>
      <c r="T100" s="108" t="s">
        <v>265</v>
      </c>
      <c r="U100" s="114">
        <f t="shared" si="24"/>
        <v>598</v>
      </c>
      <c r="V100" s="114" t="s">
        <v>265</v>
      </c>
      <c r="W100" s="108">
        <f t="shared" si="25"/>
        <v>598</v>
      </c>
      <c r="X100" s="108" t="s">
        <v>265</v>
      </c>
      <c r="Y100" s="110">
        <f t="shared" si="26"/>
        <v>598</v>
      </c>
      <c r="Z100" s="110" t="s">
        <v>265</v>
      </c>
      <c r="AA100" s="108">
        <f t="shared" si="27"/>
        <v>598</v>
      </c>
      <c r="AB100" s="108" t="s">
        <v>265</v>
      </c>
    </row>
    <row r="101" spans="1:28" ht="14.1" customHeight="1" x14ac:dyDescent="0.25">
      <c r="A101" s="115">
        <f t="shared" si="14"/>
        <v>599</v>
      </c>
      <c r="B101" s="115" t="s">
        <v>266</v>
      </c>
      <c r="C101" s="112">
        <f t="shared" si="15"/>
        <v>599</v>
      </c>
      <c r="D101" s="112" t="s">
        <v>266</v>
      </c>
      <c r="E101" s="115">
        <f t="shared" si="16"/>
        <v>599</v>
      </c>
      <c r="F101" s="115" t="s">
        <v>266</v>
      </c>
      <c r="G101" s="112">
        <f t="shared" si="17"/>
        <v>599</v>
      </c>
      <c r="H101" s="112" t="s">
        <v>266</v>
      </c>
      <c r="I101" s="111">
        <f t="shared" si="28"/>
        <v>599</v>
      </c>
      <c r="J101" s="111" t="s">
        <v>266</v>
      </c>
      <c r="K101" s="112">
        <f t="shared" si="29"/>
        <v>599</v>
      </c>
      <c r="L101" s="112" t="s">
        <v>266</v>
      </c>
      <c r="M101" s="111">
        <f t="shared" si="20"/>
        <v>599</v>
      </c>
      <c r="N101" s="111" t="s">
        <v>266</v>
      </c>
      <c r="O101" s="112">
        <f t="shared" si="21"/>
        <v>599</v>
      </c>
      <c r="P101" s="112" t="s">
        <v>266</v>
      </c>
      <c r="Q101" s="110">
        <f t="shared" si="22"/>
        <v>599</v>
      </c>
      <c r="R101" s="110" t="s">
        <v>265</v>
      </c>
      <c r="S101" s="108">
        <f t="shared" si="23"/>
        <v>599</v>
      </c>
      <c r="T101" s="108" t="s">
        <v>265</v>
      </c>
      <c r="U101" s="114">
        <f t="shared" si="24"/>
        <v>599</v>
      </c>
      <c r="V101" s="114" t="s">
        <v>265</v>
      </c>
      <c r="W101" s="108">
        <f t="shared" si="25"/>
        <v>599</v>
      </c>
      <c r="X101" s="108" t="s">
        <v>265</v>
      </c>
      <c r="Y101" s="110">
        <f t="shared" si="26"/>
        <v>599</v>
      </c>
      <c r="Z101" s="110" t="s">
        <v>265</v>
      </c>
      <c r="AA101" s="108">
        <f t="shared" si="27"/>
        <v>599</v>
      </c>
      <c r="AB101" s="108" t="s">
        <v>265</v>
      </c>
    </row>
    <row r="102" spans="1:28" ht="14.1" customHeight="1" x14ac:dyDescent="0.25">
      <c r="A102" s="115">
        <f t="shared" si="14"/>
        <v>600</v>
      </c>
      <c r="B102" s="115" t="s">
        <v>266</v>
      </c>
      <c r="C102" s="112">
        <f t="shared" si="15"/>
        <v>600</v>
      </c>
      <c r="D102" s="112" t="s">
        <v>266</v>
      </c>
      <c r="E102" s="115">
        <f t="shared" si="16"/>
        <v>600</v>
      </c>
      <c r="F102" s="115" t="s">
        <v>266</v>
      </c>
      <c r="G102" s="112">
        <f t="shared" si="17"/>
        <v>600</v>
      </c>
      <c r="H102" s="112" t="s">
        <v>266</v>
      </c>
      <c r="I102" s="111">
        <f t="shared" si="28"/>
        <v>600</v>
      </c>
      <c r="J102" s="111" t="s">
        <v>266</v>
      </c>
      <c r="K102" s="112">
        <f t="shared" si="29"/>
        <v>600</v>
      </c>
      <c r="L102" s="112" t="s">
        <v>266</v>
      </c>
      <c r="M102" s="111">
        <f t="shared" si="20"/>
        <v>600</v>
      </c>
      <c r="N102" s="111" t="s">
        <v>266</v>
      </c>
      <c r="O102" s="112">
        <f t="shared" si="21"/>
        <v>600</v>
      </c>
      <c r="P102" s="112" t="s">
        <v>266</v>
      </c>
      <c r="Q102" s="110">
        <f t="shared" si="22"/>
        <v>600</v>
      </c>
      <c r="R102" s="110" t="s">
        <v>265</v>
      </c>
      <c r="S102" s="108">
        <f t="shared" si="23"/>
        <v>600</v>
      </c>
      <c r="T102" s="108" t="s">
        <v>265</v>
      </c>
      <c r="U102" s="114">
        <f t="shared" si="24"/>
        <v>600</v>
      </c>
      <c r="V102" s="114" t="s">
        <v>265</v>
      </c>
      <c r="W102" s="108">
        <f t="shared" si="25"/>
        <v>600</v>
      </c>
      <c r="X102" s="108" t="s">
        <v>265</v>
      </c>
      <c r="Y102" s="110">
        <f t="shared" si="26"/>
        <v>600</v>
      </c>
      <c r="Z102" s="110" t="s">
        <v>265</v>
      </c>
      <c r="AA102" s="108">
        <f t="shared" si="27"/>
        <v>600</v>
      </c>
      <c r="AB102" s="108" t="s">
        <v>265</v>
      </c>
    </row>
    <row r="103" spans="1:28" x14ac:dyDescent="0.25">
      <c r="A103" s="116"/>
      <c r="B103" s="116"/>
    </row>
  </sheetData>
  <mergeCells count="14">
    <mergeCell ref="Y1:Z1"/>
    <mergeCell ref="AA1:AB1"/>
    <mergeCell ref="M1:N1"/>
    <mergeCell ref="O1:P1"/>
    <mergeCell ref="Q1:R1"/>
    <mergeCell ref="S1:T1"/>
    <mergeCell ref="U1:V1"/>
    <mergeCell ref="W1:X1"/>
    <mergeCell ref="K1:L1"/>
    <mergeCell ref="A1:B1"/>
    <mergeCell ref="C1:D1"/>
    <mergeCell ref="E1:F1"/>
    <mergeCell ref="G1:H1"/>
    <mergeCell ref="I1:J1"/>
  </mergeCells>
  <pageMargins left="0.15763888888888888" right="0.15763888888888888" top="0.2298611111111111" bottom="0.2361111111111111" header="0.51180555555555551" footer="0.51180555555555551"/>
  <pageSetup paperSize="9" scale="95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G33"/>
  <sheetViews>
    <sheetView showGridLines="0" zoomScaleSheetLayoutView="100" workbookViewId="0">
      <selection activeCell="A9" sqref="A9:M9"/>
    </sheetView>
  </sheetViews>
  <sheetFormatPr defaultRowHeight="15" x14ac:dyDescent="0.2"/>
  <cols>
    <col min="1" max="1" width="3.7109375" style="3" bestFit="1" customWidth="1"/>
    <col min="2" max="2" width="21.140625" style="2" customWidth="1"/>
    <col min="3" max="3" width="7.28515625" style="2" customWidth="1"/>
    <col min="4" max="4" width="9.5703125" style="2" customWidth="1"/>
    <col min="5" max="6" width="9.28515625" style="4" customWidth="1"/>
    <col min="7" max="8" width="8.140625" style="4" customWidth="1"/>
    <col min="9" max="11" width="8.28515625" style="4" customWidth="1"/>
    <col min="12" max="12" width="8.42578125" style="4" customWidth="1"/>
    <col min="13" max="13" width="11" style="4" customWidth="1"/>
    <col min="14" max="14" width="1.85546875" style="5" customWidth="1"/>
    <col min="15" max="46" width="21.140625" style="5" customWidth="1"/>
    <col min="47" max="59" width="9.140625" style="6"/>
    <col min="60" max="262" width="9.140625" style="4"/>
    <col min="263" max="263" width="3.7109375" style="4" bestFit="1" customWidth="1"/>
    <col min="264" max="264" width="21.140625" style="4" customWidth="1"/>
    <col min="265" max="265" width="7.28515625" style="4" customWidth="1"/>
    <col min="266" max="266" width="9.5703125" style="4" customWidth="1"/>
    <col min="267" max="268" width="9.28515625" style="4" customWidth="1"/>
    <col min="269" max="270" width="8.140625" style="4" customWidth="1"/>
    <col min="271" max="273" width="8.28515625" style="4" customWidth="1"/>
    <col min="274" max="274" width="8.42578125" style="4" customWidth="1"/>
    <col min="275" max="275" width="11" style="4" customWidth="1"/>
    <col min="276" max="276" width="1.85546875" style="4" customWidth="1"/>
    <col min="277" max="283" width="16.85546875" style="4" customWidth="1"/>
    <col min="284" max="289" width="15.7109375" style="4" customWidth="1"/>
    <col min="290" max="290" width="18.42578125" style="4" bestFit="1" customWidth="1"/>
    <col min="291" max="302" width="15.7109375" style="4" customWidth="1"/>
    <col min="303" max="518" width="9.140625" style="4"/>
    <col min="519" max="519" width="3.7109375" style="4" bestFit="1" customWidth="1"/>
    <col min="520" max="520" width="21.140625" style="4" customWidth="1"/>
    <col min="521" max="521" width="7.28515625" style="4" customWidth="1"/>
    <col min="522" max="522" width="9.5703125" style="4" customWidth="1"/>
    <col min="523" max="524" width="9.28515625" style="4" customWidth="1"/>
    <col min="525" max="526" width="8.140625" style="4" customWidth="1"/>
    <col min="527" max="529" width="8.28515625" style="4" customWidth="1"/>
    <col min="530" max="530" width="8.42578125" style="4" customWidth="1"/>
    <col min="531" max="531" width="11" style="4" customWidth="1"/>
    <col min="532" max="532" width="1.85546875" style="4" customWidth="1"/>
    <col min="533" max="539" width="16.85546875" style="4" customWidth="1"/>
    <col min="540" max="545" width="15.7109375" style="4" customWidth="1"/>
    <col min="546" max="546" width="18.42578125" style="4" bestFit="1" customWidth="1"/>
    <col min="547" max="558" width="15.7109375" style="4" customWidth="1"/>
    <col min="559" max="774" width="9.140625" style="4"/>
    <col min="775" max="775" width="3.7109375" style="4" bestFit="1" customWidth="1"/>
    <col min="776" max="776" width="21.140625" style="4" customWidth="1"/>
    <col min="777" max="777" width="7.28515625" style="4" customWidth="1"/>
    <col min="778" max="778" width="9.5703125" style="4" customWidth="1"/>
    <col min="779" max="780" width="9.28515625" style="4" customWidth="1"/>
    <col min="781" max="782" width="8.140625" style="4" customWidth="1"/>
    <col min="783" max="785" width="8.28515625" style="4" customWidth="1"/>
    <col min="786" max="786" width="8.42578125" style="4" customWidth="1"/>
    <col min="787" max="787" width="11" style="4" customWidth="1"/>
    <col min="788" max="788" width="1.85546875" style="4" customWidth="1"/>
    <col min="789" max="795" width="16.85546875" style="4" customWidth="1"/>
    <col min="796" max="801" width="15.7109375" style="4" customWidth="1"/>
    <col min="802" max="802" width="18.42578125" style="4" bestFit="1" customWidth="1"/>
    <col min="803" max="814" width="15.7109375" style="4" customWidth="1"/>
    <col min="815" max="1030" width="9.140625" style="4"/>
    <col min="1031" max="1031" width="3.7109375" style="4" bestFit="1" customWidth="1"/>
    <col min="1032" max="1032" width="21.140625" style="4" customWidth="1"/>
    <col min="1033" max="1033" width="7.28515625" style="4" customWidth="1"/>
    <col min="1034" max="1034" width="9.5703125" style="4" customWidth="1"/>
    <col min="1035" max="1036" width="9.28515625" style="4" customWidth="1"/>
    <col min="1037" max="1038" width="8.140625" style="4" customWidth="1"/>
    <col min="1039" max="1041" width="8.28515625" style="4" customWidth="1"/>
    <col min="1042" max="1042" width="8.42578125" style="4" customWidth="1"/>
    <col min="1043" max="1043" width="11" style="4" customWidth="1"/>
    <col min="1044" max="1044" width="1.85546875" style="4" customWidth="1"/>
    <col min="1045" max="1051" width="16.85546875" style="4" customWidth="1"/>
    <col min="1052" max="1057" width="15.7109375" style="4" customWidth="1"/>
    <col min="1058" max="1058" width="18.42578125" style="4" bestFit="1" customWidth="1"/>
    <col min="1059" max="1070" width="15.7109375" style="4" customWidth="1"/>
    <col min="1071" max="1286" width="9.140625" style="4"/>
    <col min="1287" max="1287" width="3.7109375" style="4" bestFit="1" customWidth="1"/>
    <col min="1288" max="1288" width="21.140625" style="4" customWidth="1"/>
    <col min="1289" max="1289" width="7.28515625" style="4" customWidth="1"/>
    <col min="1290" max="1290" width="9.5703125" style="4" customWidth="1"/>
    <col min="1291" max="1292" width="9.28515625" style="4" customWidth="1"/>
    <col min="1293" max="1294" width="8.140625" style="4" customWidth="1"/>
    <col min="1295" max="1297" width="8.28515625" style="4" customWidth="1"/>
    <col min="1298" max="1298" width="8.42578125" style="4" customWidth="1"/>
    <col min="1299" max="1299" width="11" style="4" customWidth="1"/>
    <col min="1300" max="1300" width="1.85546875" style="4" customWidth="1"/>
    <col min="1301" max="1307" width="16.85546875" style="4" customWidth="1"/>
    <col min="1308" max="1313" width="15.7109375" style="4" customWidth="1"/>
    <col min="1314" max="1314" width="18.42578125" style="4" bestFit="1" customWidth="1"/>
    <col min="1315" max="1326" width="15.7109375" style="4" customWidth="1"/>
    <col min="1327" max="1542" width="9.140625" style="4"/>
    <col min="1543" max="1543" width="3.7109375" style="4" bestFit="1" customWidth="1"/>
    <col min="1544" max="1544" width="21.140625" style="4" customWidth="1"/>
    <col min="1545" max="1545" width="7.28515625" style="4" customWidth="1"/>
    <col min="1546" max="1546" width="9.5703125" style="4" customWidth="1"/>
    <col min="1547" max="1548" width="9.28515625" style="4" customWidth="1"/>
    <col min="1549" max="1550" width="8.140625" style="4" customWidth="1"/>
    <col min="1551" max="1553" width="8.28515625" style="4" customWidth="1"/>
    <col min="1554" max="1554" width="8.42578125" style="4" customWidth="1"/>
    <col min="1555" max="1555" width="11" style="4" customWidth="1"/>
    <col min="1556" max="1556" width="1.85546875" style="4" customWidth="1"/>
    <col min="1557" max="1563" width="16.85546875" style="4" customWidth="1"/>
    <col min="1564" max="1569" width="15.7109375" style="4" customWidth="1"/>
    <col min="1570" max="1570" width="18.42578125" style="4" bestFit="1" customWidth="1"/>
    <col min="1571" max="1582" width="15.7109375" style="4" customWidth="1"/>
    <col min="1583" max="1798" width="9.140625" style="4"/>
    <col min="1799" max="1799" width="3.7109375" style="4" bestFit="1" customWidth="1"/>
    <col min="1800" max="1800" width="21.140625" style="4" customWidth="1"/>
    <col min="1801" max="1801" width="7.28515625" style="4" customWidth="1"/>
    <col min="1802" max="1802" width="9.5703125" style="4" customWidth="1"/>
    <col min="1803" max="1804" width="9.28515625" style="4" customWidth="1"/>
    <col min="1805" max="1806" width="8.140625" style="4" customWidth="1"/>
    <col min="1807" max="1809" width="8.28515625" style="4" customWidth="1"/>
    <col min="1810" max="1810" width="8.42578125" style="4" customWidth="1"/>
    <col min="1811" max="1811" width="11" style="4" customWidth="1"/>
    <col min="1812" max="1812" width="1.85546875" style="4" customWidth="1"/>
    <col min="1813" max="1819" width="16.85546875" style="4" customWidth="1"/>
    <col min="1820" max="1825" width="15.7109375" style="4" customWidth="1"/>
    <col min="1826" max="1826" width="18.42578125" style="4" bestFit="1" customWidth="1"/>
    <col min="1827" max="1838" width="15.7109375" style="4" customWidth="1"/>
    <col min="1839" max="2054" width="9.140625" style="4"/>
    <col min="2055" max="2055" width="3.7109375" style="4" bestFit="1" customWidth="1"/>
    <col min="2056" max="2056" width="21.140625" style="4" customWidth="1"/>
    <col min="2057" max="2057" width="7.28515625" style="4" customWidth="1"/>
    <col min="2058" max="2058" width="9.5703125" style="4" customWidth="1"/>
    <col min="2059" max="2060" width="9.28515625" style="4" customWidth="1"/>
    <col min="2061" max="2062" width="8.140625" style="4" customWidth="1"/>
    <col min="2063" max="2065" width="8.28515625" style="4" customWidth="1"/>
    <col min="2066" max="2066" width="8.42578125" style="4" customWidth="1"/>
    <col min="2067" max="2067" width="11" style="4" customWidth="1"/>
    <col min="2068" max="2068" width="1.85546875" style="4" customWidth="1"/>
    <col min="2069" max="2075" width="16.85546875" style="4" customWidth="1"/>
    <col min="2076" max="2081" width="15.7109375" style="4" customWidth="1"/>
    <col min="2082" max="2082" width="18.42578125" style="4" bestFit="1" customWidth="1"/>
    <col min="2083" max="2094" width="15.7109375" style="4" customWidth="1"/>
    <col min="2095" max="2310" width="9.140625" style="4"/>
    <col min="2311" max="2311" width="3.7109375" style="4" bestFit="1" customWidth="1"/>
    <col min="2312" max="2312" width="21.140625" style="4" customWidth="1"/>
    <col min="2313" max="2313" width="7.28515625" style="4" customWidth="1"/>
    <col min="2314" max="2314" width="9.5703125" style="4" customWidth="1"/>
    <col min="2315" max="2316" width="9.28515625" style="4" customWidth="1"/>
    <col min="2317" max="2318" width="8.140625" style="4" customWidth="1"/>
    <col min="2319" max="2321" width="8.28515625" style="4" customWidth="1"/>
    <col min="2322" max="2322" width="8.42578125" style="4" customWidth="1"/>
    <col min="2323" max="2323" width="11" style="4" customWidth="1"/>
    <col min="2324" max="2324" width="1.85546875" style="4" customWidth="1"/>
    <col min="2325" max="2331" width="16.85546875" style="4" customWidth="1"/>
    <col min="2332" max="2337" width="15.7109375" style="4" customWidth="1"/>
    <col min="2338" max="2338" width="18.42578125" style="4" bestFit="1" customWidth="1"/>
    <col min="2339" max="2350" width="15.7109375" style="4" customWidth="1"/>
    <col min="2351" max="2566" width="9.140625" style="4"/>
    <col min="2567" max="2567" width="3.7109375" style="4" bestFit="1" customWidth="1"/>
    <col min="2568" max="2568" width="21.140625" style="4" customWidth="1"/>
    <col min="2569" max="2569" width="7.28515625" style="4" customWidth="1"/>
    <col min="2570" max="2570" width="9.5703125" style="4" customWidth="1"/>
    <col min="2571" max="2572" width="9.28515625" style="4" customWidth="1"/>
    <col min="2573" max="2574" width="8.140625" style="4" customWidth="1"/>
    <col min="2575" max="2577" width="8.28515625" style="4" customWidth="1"/>
    <col min="2578" max="2578" width="8.42578125" style="4" customWidth="1"/>
    <col min="2579" max="2579" width="11" style="4" customWidth="1"/>
    <col min="2580" max="2580" width="1.85546875" style="4" customWidth="1"/>
    <col min="2581" max="2587" width="16.85546875" style="4" customWidth="1"/>
    <col min="2588" max="2593" width="15.7109375" style="4" customWidth="1"/>
    <col min="2594" max="2594" width="18.42578125" style="4" bestFit="1" customWidth="1"/>
    <col min="2595" max="2606" width="15.7109375" style="4" customWidth="1"/>
    <col min="2607" max="2822" width="9.140625" style="4"/>
    <col min="2823" max="2823" width="3.7109375" style="4" bestFit="1" customWidth="1"/>
    <col min="2824" max="2824" width="21.140625" style="4" customWidth="1"/>
    <col min="2825" max="2825" width="7.28515625" style="4" customWidth="1"/>
    <col min="2826" max="2826" width="9.5703125" style="4" customWidth="1"/>
    <col min="2827" max="2828" width="9.28515625" style="4" customWidth="1"/>
    <col min="2829" max="2830" width="8.140625" style="4" customWidth="1"/>
    <col min="2831" max="2833" width="8.28515625" style="4" customWidth="1"/>
    <col min="2834" max="2834" width="8.42578125" style="4" customWidth="1"/>
    <col min="2835" max="2835" width="11" style="4" customWidth="1"/>
    <col min="2836" max="2836" width="1.85546875" style="4" customWidth="1"/>
    <col min="2837" max="2843" width="16.85546875" style="4" customWidth="1"/>
    <col min="2844" max="2849" width="15.7109375" style="4" customWidth="1"/>
    <col min="2850" max="2850" width="18.42578125" style="4" bestFit="1" customWidth="1"/>
    <col min="2851" max="2862" width="15.7109375" style="4" customWidth="1"/>
    <col min="2863" max="3078" width="9.140625" style="4"/>
    <col min="3079" max="3079" width="3.7109375" style="4" bestFit="1" customWidth="1"/>
    <col min="3080" max="3080" width="21.140625" style="4" customWidth="1"/>
    <col min="3081" max="3081" width="7.28515625" style="4" customWidth="1"/>
    <col min="3082" max="3082" width="9.5703125" style="4" customWidth="1"/>
    <col min="3083" max="3084" width="9.28515625" style="4" customWidth="1"/>
    <col min="3085" max="3086" width="8.140625" style="4" customWidth="1"/>
    <col min="3087" max="3089" width="8.28515625" style="4" customWidth="1"/>
    <col min="3090" max="3090" width="8.42578125" style="4" customWidth="1"/>
    <col min="3091" max="3091" width="11" style="4" customWidth="1"/>
    <col min="3092" max="3092" width="1.85546875" style="4" customWidth="1"/>
    <col min="3093" max="3099" width="16.85546875" style="4" customWidth="1"/>
    <col min="3100" max="3105" width="15.7109375" style="4" customWidth="1"/>
    <col min="3106" max="3106" width="18.42578125" style="4" bestFit="1" customWidth="1"/>
    <col min="3107" max="3118" width="15.7109375" style="4" customWidth="1"/>
    <col min="3119" max="3334" width="9.140625" style="4"/>
    <col min="3335" max="3335" width="3.7109375" style="4" bestFit="1" customWidth="1"/>
    <col min="3336" max="3336" width="21.140625" style="4" customWidth="1"/>
    <col min="3337" max="3337" width="7.28515625" style="4" customWidth="1"/>
    <col min="3338" max="3338" width="9.5703125" style="4" customWidth="1"/>
    <col min="3339" max="3340" width="9.28515625" style="4" customWidth="1"/>
    <col min="3341" max="3342" width="8.140625" style="4" customWidth="1"/>
    <col min="3343" max="3345" width="8.28515625" style="4" customWidth="1"/>
    <col min="3346" max="3346" width="8.42578125" style="4" customWidth="1"/>
    <col min="3347" max="3347" width="11" style="4" customWidth="1"/>
    <col min="3348" max="3348" width="1.85546875" style="4" customWidth="1"/>
    <col min="3349" max="3355" width="16.85546875" style="4" customWidth="1"/>
    <col min="3356" max="3361" width="15.7109375" style="4" customWidth="1"/>
    <col min="3362" max="3362" width="18.42578125" style="4" bestFit="1" customWidth="1"/>
    <col min="3363" max="3374" width="15.7109375" style="4" customWidth="1"/>
    <col min="3375" max="3590" width="9.140625" style="4"/>
    <col min="3591" max="3591" width="3.7109375" style="4" bestFit="1" customWidth="1"/>
    <col min="3592" max="3592" width="21.140625" style="4" customWidth="1"/>
    <col min="3593" max="3593" width="7.28515625" style="4" customWidth="1"/>
    <col min="3594" max="3594" width="9.5703125" style="4" customWidth="1"/>
    <col min="3595" max="3596" width="9.28515625" style="4" customWidth="1"/>
    <col min="3597" max="3598" width="8.140625" style="4" customWidth="1"/>
    <col min="3599" max="3601" width="8.28515625" style="4" customWidth="1"/>
    <col min="3602" max="3602" width="8.42578125" style="4" customWidth="1"/>
    <col min="3603" max="3603" width="11" style="4" customWidth="1"/>
    <col min="3604" max="3604" width="1.85546875" style="4" customWidth="1"/>
    <col min="3605" max="3611" width="16.85546875" style="4" customWidth="1"/>
    <col min="3612" max="3617" width="15.7109375" style="4" customWidth="1"/>
    <col min="3618" max="3618" width="18.42578125" style="4" bestFit="1" customWidth="1"/>
    <col min="3619" max="3630" width="15.7109375" style="4" customWidth="1"/>
    <col min="3631" max="3846" width="9.140625" style="4"/>
    <col min="3847" max="3847" width="3.7109375" style="4" bestFit="1" customWidth="1"/>
    <col min="3848" max="3848" width="21.140625" style="4" customWidth="1"/>
    <col min="3849" max="3849" width="7.28515625" style="4" customWidth="1"/>
    <col min="3850" max="3850" width="9.5703125" style="4" customWidth="1"/>
    <col min="3851" max="3852" width="9.28515625" style="4" customWidth="1"/>
    <col min="3853" max="3854" width="8.140625" style="4" customWidth="1"/>
    <col min="3855" max="3857" width="8.28515625" style="4" customWidth="1"/>
    <col min="3858" max="3858" width="8.42578125" style="4" customWidth="1"/>
    <col min="3859" max="3859" width="11" style="4" customWidth="1"/>
    <col min="3860" max="3860" width="1.85546875" style="4" customWidth="1"/>
    <col min="3861" max="3867" width="16.85546875" style="4" customWidth="1"/>
    <col min="3868" max="3873" width="15.7109375" style="4" customWidth="1"/>
    <col min="3874" max="3874" width="18.42578125" style="4" bestFit="1" customWidth="1"/>
    <col min="3875" max="3886" width="15.7109375" style="4" customWidth="1"/>
    <col min="3887" max="4102" width="9.140625" style="4"/>
    <col min="4103" max="4103" width="3.7109375" style="4" bestFit="1" customWidth="1"/>
    <col min="4104" max="4104" width="21.140625" style="4" customWidth="1"/>
    <col min="4105" max="4105" width="7.28515625" style="4" customWidth="1"/>
    <col min="4106" max="4106" width="9.5703125" style="4" customWidth="1"/>
    <col min="4107" max="4108" width="9.28515625" style="4" customWidth="1"/>
    <col min="4109" max="4110" width="8.140625" style="4" customWidth="1"/>
    <col min="4111" max="4113" width="8.28515625" style="4" customWidth="1"/>
    <col min="4114" max="4114" width="8.42578125" style="4" customWidth="1"/>
    <col min="4115" max="4115" width="11" style="4" customWidth="1"/>
    <col min="4116" max="4116" width="1.85546875" style="4" customWidth="1"/>
    <col min="4117" max="4123" width="16.85546875" style="4" customWidth="1"/>
    <col min="4124" max="4129" width="15.7109375" style="4" customWidth="1"/>
    <col min="4130" max="4130" width="18.42578125" style="4" bestFit="1" customWidth="1"/>
    <col min="4131" max="4142" width="15.7109375" style="4" customWidth="1"/>
    <col min="4143" max="4358" width="9.140625" style="4"/>
    <col min="4359" max="4359" width="3.7109375" style="4" bestFit="1" customWidth="1"/>
    <col min="4360" max="4360" width="21.140625" style="4" customWidth="1"/>
    <col min="4361" max="4361" width="7.28515625" style="4" customWidth="1"/>
    <col min="4362" max="4362" width="9.5703125" style="4" customWidth="1"/>
    <col min="4363" max="4364" width="9.28515625" style="4" customWidth="1"/>
    <col min="4365" max="4366" width="8.140625" style="4" customWidth="1"/>
    <col min="4367" max="4369" width="8.28515625" style="4" customWidth="1"/>
    <col min="4370" max="4370" width="8.42578125" style="4" customWidth="1"/>
    <col min="4371" max="4371" width="11" style="4" customWidth="1"/>
    <col min="4372" max="4372" width="1.85546875" style="4" customWidth="1"/>
    <col min="4373" max="4379" width="16.85546875" style="4" customWidth="1"/>
    <col min="4380" max="4385" width="15.7109375" style="4" customWidth="1"/>
    <col min="4386" max="4386" width="18.42578125" style="4" bestFit="1" customWidth="1"/>
    <col min="4387" max="4398" width="15.7109375" style="4" customWidth="1"/>
    <col min="4399" max="4614" width="9.140625" style="4"/>
    <col min="4615" max="4615" width="3.7109375" style="4" bestFit="1" customWidth="1"/>
    <col min="4616" max="4616" width="21.140625" style="4" customWidth="1"/>
    <col min="4617" max="4617" width="7.28515625" style="4" customWidth="1"/>
    <col min="4618" max="4618" width="9.5703125" style="4" customWidth="1"/>
    <col min="4619" max="4620" width="9.28515625" style="4" customWidth="1"/>
    <col min="4621" max="4622" width="8.140625" style="4" customWidth="1"/>
    <col min="4623" max="4625" width="8.28515625" style="4" customWidth="1"/>
    <col min="4626" max="4626" width="8.42578125" style="4" customWidth="1"/>
    <col min="4627" max="4627" width="11" style="4" customWidth="1"/>
    <col min="4628" max="4628" width="1.85546875" style="4" customWidth="1"/>
    <col min="4629" max="4635" width="16.85546875" style="4" customWidth="1"/>
    <col min="4636" max="4641" width="15.7109375" style="4" customWidth="1"/>
    <col min="4642" max="4642" width="18.42578125" style="4" bestFit="1" customWidth="1"/>
    <col min="4643" max="4654" width="15.7109375" style="4" customWidth="1"/>
    <col min="4655" max="4870" width="9.140625" style="4"/>
    <col min="4871" max="4871" width="3.7109375" style="4" bestFit="1" customWidth="1"/>
    <col min="4872" max="4872" width="21.140625" style="4" customWidth="1"/>
    <col min="4873" max="4873" width="7.28515625" style="4" customWidth="1"/>
    <col min="4874" max="4874" width="9.5703125" style="4" customWidth="1"/>
    <col min="4875" max="4876" width="9.28515625" style="4" customWidth="1"/>
    <col min="4877" max="4878" width="8.140625" style="4" customWidth="1"/>
    <col min="4879" max="4881" width="8.28515625" style="4" customWidth="1"/>
    <col min="4882" max="4882" width="8.42578125" style="4" customWidth="1"/>
    <col min="4883" max="4883" width="11" style="4" customWidth="1"/>
    <col min="4884" max="4884" width="1.85546875" style="4" customWidth="1"/>
    <col min="4885" max="4891" width="16.85546875" style="4" customWidth="1"/>
    <col min="4892" max="4897" width="15.7109375" style="4" customWidth="1"/>
    <col min="4898" max="4898" width="18.42578125" style="4" bestFit="1" customWidth="1"/>
    <col min="4899" max="4910" width="15.7109375" style="4" customWidth="1"/>
    <col min="4911" max="5126" width="9.140625" style="4"/>
    <col min="5127" max="5127" width="3.7109375" style="4" bestFit="1" customWidth="1"/>
    <col min="5128" max="5128" width="21.140625" style="4" customWidth="1"/>
    <col min="5129" max="5129" width="7.28515625" style="4" customWidth="1"/>
    <col min="5130" max="5130" width="9.5703125" style="4" customWidth="1"/>
    <col min="5131" max="5132" width="9.28515625" style="4" customWidth="1"/>
    <col min="5133" max="5134" width="8.140625" style="4" customWidth="1"/>
    <col min="5135" max="5137" width="8.28515625" style="4" customWidth="1"/>
    <col min="5138" max="5138" width="8.42578125" style="4" customWidth="1"/>
    <col min="5139" max="5139" width="11" style="4" customWidth="1"/>
    <col min="5140" max="5140" width="1.85546875" style="4" customWidth="1"/>
    <col min="5141" max="5147" width="16.85546875" style="4" customWidth="1"/>
    <col min="5148" max="5153" width="15.7109375" style="4" customWidth="1"/>
    <col min="5154" max="5154" width="18.42578125" style="4" bestFit="1" customWidth="1"/>
    <col min="5155" max="5166" width="15.7109375" style="4" customWidth="1"/>
    <col min="5167" max="5382" width="9.140625" style="4"/>
    <col min="5383" max="5383" width="3.7109375" style="4" bestFit="1" customWidth="1"/>
    <col min="5384" max="5384" width="21.140625" style="4" customWidth="1"/>
    <col min="5385" max="5385" width="7.28515625" style="4" customWidth="1"/>
    <col min="5386" max="5386" width="9.5703125" style="4" customWidth="1"/>
    <col min="5387" max="5388" width="9.28515625" style="4" customWidth="1"/>
    <col min="5389" max="5390" width="8.140625" style="4" customWidth="1"/>
    <col min="5391" max="5393" width="8.28515625" style="4" customWidth="1"/>
    <col min="5394" max="5394" width="8.42578125" style="4" customWidth="1"/>
    <col min="5395" max="5395" width="11" style="4" customWidth="1"/>
    <col min="5396" max="5396" width="1.85546875" style="4" customWidth="1"/>
    <col min="5397" max="5403" width="16.85546875" style="4" customWidth="1"/>
    <col min="5404" max="5409" width="15.7109375" style="4" customWidth="1"/>
    <col min="5410" max="5410" width="18.42578125" style="4" bestFit="1" customWidth="1"/>
    <col min="5411" max="5422" width="15.7109375" style="4" customWidth="1"/>
    <col min="5423" max="5638" width="9.140625" style="4"/>
    <col min="5639" max="5639" width="3.7109375" style="4" bestFit="1" customWidth="1"/>
    <col min="5640" max="5640" width="21.140625" style="4" customWidth="1"/>
    <col min="5641" max="5641" width="7.28515625" style="4" customWidth="1"/>
    <col min="5642" max="5642" width="9.5703125" style="4" customWidth="1"/>
    <col min="5643" max="5644" width="9.28515625" style="4" customWidth="1"/>
    <col min="5645" max="5646" width="8.140625" style="4" customWidth="1"/>
    <col min="5647" max="5649" width="8.28515625" style="4" customWidth="1"/>
    <col min="5650" max="5650" width="8.42578125" style="4" customWidth="1"/>
    <col min="5651" max="5651" width="11" style="4" customWidth="1"/>
    <col min="5652" max="5652" width="1.85546875" style="4" customWidth="1"/>
    <col min="5653" max="5659" width="16.85546875" style="4" customWidth="1"/>
    <col min="5660" max="5665" width="15.7109375" style="4" customWidth="1"/>
    <col min="5666" max="5666" width="18.42578125" style="4" bestFit="1" customWidth="1"/>
    <col min="5667" max="5678" width="15.7109375" style="4" customWidth="1"/>
    <col min="5679" max="5894" width="9.140625" style="4"/>
    <col min="5895" max="5895" width="3.7109375" style="4" bestFit="1" customWidth="1"/>
    <col min="5896" max="5896" width="21.140625" style="4" customWidth="1"/>
    <col min="5897" max="5897" width="7.28515625" style="4" customWidth="1"/>
    <col min="5898" max="5898" width="9.5703125" style="4" customWidth="1"/>
    <col min="5899" max="5900" width="9.28515625" style="4" customWidth="1"/>
    <col min="5901" max="5902" width="8.140625" style="4" customWidth="1"/>
    <col min="5903" max="5905" width="8.28515625" style="4" customWidth="1"/>
    <col min="5906" max="5906" width="8.42578125" style="4" customWidth="1"/>
    <col min="5907" max="5907" width="11" style="4" customWidth="1"/>
    <col min="5908" max="5908" width="1.85546875" style="4" customWidth="1"/>
    <col min="5909" max="5915" width="16.85546875" style="4" customWidth="1"/>
    <col min="5916" max="5921" width="15.7109375" style="4" customWidth="1"/>
    <col min="5922" max="5922" width="18.42578125" style="4" bestFit="1" customWidth="1"/>
    <col min="5923" max="5934" width="15.7109375" style="4" customWidth="1"/>
    <col min="5935" max="6150" width="9.140625" style="4"/>
    <col min="6151" max="6151" width="3.7109375" style="4" bestFit="1" customWidth="1"/>
    <col min="6152" max="6152" width="21.140625" style="4" customWidth="1"/>
    <col min="6153" max="6153" width="7.28515625" style="4" customWidth="1"/>
    <col min="6154" max="6154" width="9.5703125" style="4" customWidth="1"/>
    <col min="6155" max="6156" width="9.28515625" style="4" customWidth="1"/>
    <col min="6157" max="6158" width="8.140625" style="4" customWidth="1"/>
    <col min="6159" max="6161" width="8.28515625" style="4" customWidth="1"/>
    <col min="6162" max="6162" width="8.42578125" style="4" customWidth="1"/>
    <col min="6163" max="6163" width="11" style="4" customWidth="1"/>
    <col min="6164" max="6164" width="1.85546875" style="4" customWidth="1"/>
    <col min="6165" max="6171" width="16.85546875" style="4" customWidth="1"/>
    <col min="6172" max="6177" width="15.7109375" style="4" customWidth="1"/>
    <col min="6178" max="6178" width="18.42578125" style="4" bestFit="1" customWidth="1"/>
    <col min="6179" max="6190" width="15.7109375" style="4" customWidth="1"/>
    <col min="6191" max="6406" width="9.140625" style="4"/>
    <col min="6407" max="6407" width="3.7109375" style="4" bestFit="1" customWidth="1"/>
    <col min="6408" max="6408" width="21.140625" style="4" customWidth="1"/>
    <col min="6409" max="6409" width="7.28515625" style="4" customWidth="1"/>
    <col min="6410" max="6410" width="9.5703125" style="4" customWidth="1"/>
    <col min="6411" max="6412" width="9.28515625" style="4" customWidth="1"/>
    <col min="6413" max="6414" width="8.140625" style="4" customWidth="1"/>
    <col min="6415" max="6417" width="8.28515625" style="4" customWidth="1"/>
    <col min="6418" max="6418" width="8.42578125" style="4" customWidth="1"/>
    <col min="6419" max="6419" width="11" style="4" customWidth="1"/>
    <col min="6420" max="6420" width="1.85546875" style="4" customWidth="1"/>
    <col min="6421" max="6427" width="16.85546875" style="4" customWidth="1"/>
    <col min="6428" max="6433" width="15.7109375" style="4" customWidth="1"/>
    <col min="6434" max="6434" width="18.42578125" style="4" bestFit="1" customWidth="1"/>
    <col min="6435" max="6446" width="15.7109375" style="4" customWidth="1"/>
    <col min="6447" max="6662" width="9.140625" style="4"/>
    <col min="6663" max="6663" width="3.7109375" style="4" bestFit="1" customWidth="1"/>
    <col min="6664" max="6664" width="21.140625" style="4" customWidth="1"/>
    <col min="6665" max="6665" width="7.28515625" style="4" customWidth="1"/>
    <col min="6666" max="6666" width="9.5703125" style="4" customWidth="1"/>
    <col min="6667" max="6668" width="9.28515625" style="4" customWidth="1"/>
    <col min="6669" max="6670" width="8.140625" style="4" customWidth="1"/>
    <col min="6671" max="6673" width="8.28515625" style="4" customWidth="1"/>
    <col min="6674" max="6674" width="8.42578125" style="4" customWidth="1"/>
    <col min="6675" max="6675" width="11" style="4" customWidth="1"/>
    <col min="6676" max="6676" width="1.85546875" style="4" customWidth="1"/>
    <col min="6677" max="6683" width="16.85546875" style="4" customWidth="1"/>
    <col min="6684" max="6689" width="15.7109375" style="4" customWidth="1"/>
    <col min="6690" max="6690" width="18.42578125" style="4" bestFit="1" customWidth="1"/>
    <col min="6691" max="6702" width="15.7109375" style="4" customWidth="1"/>
    <col min="6703" max="6918" width="9.140625" style="4"/>
    <col min="6919" max="6919" width="3.7109375" style="4" bestFit="1" customWidth="1"/>
    <col min="6920" max="6920" width="21.140625" style="4" customWidth="1"/>
    <col min="6921" max="6921" width="7.28515625" style="4" customWidth="1"/>
    <col min="6922" max="6922" width="9.5703125" style="4" customWidth="1"/>
    <col min="6923" max="6924" width="9.28515625" style="4" customWidth="1"/>
    <col min="6925" max="6926" width="8.140625" style="4" customWidth="1"/>
    <col min="6927" max="6929" width="8.28515625" style="4" customWidth="1"/>
    <col min="6930" max="6930" width="8.42578125" style="4" customWidth="1"/>
    <col min="6931" max="6931" width="11" style="4" customWidth="1"/>
    <col min="6932" max="6932" width="1.85546875" style="4" customWidth="1"/>
    <col min="6933" max="6939" width="16.85546875" style="4" customWidth="1"/>
    <col min="6940" max="6945" width="15.7109375" style="4" customWidth="1"/>
    <col min="6946" max="6946" width="18.42578125" style="4" bestFit="1" customWidth="1"/>
    <col min="6947" max="6958" width="15.7109375" style="4" customWidth="1"/>
    <col min="6959" max="7174" width="9.140625" style="4"/>
    <col min="7175" max="7175" width="3.7109375" style="4" bestFit="1" customWidth="1"/>
    <col min="7176" max="7176" width="21.140625" style="4" customWidth="1"/>
    <col min="7177" max="7177" width="7.28515625" style="4" customWidth="1"/>
    <col min="7178" max="7178" width="9.5703125" style="4" customWidth="1"/>
    <col min="7179" max="7180" width="9.28515625" style="4" customWidth="1"/>
    <col min="7181" max="7182" width="8.140625" style="4" customWidth="1"/>
    <col min="7183" max="7185" width="8.28515625" style="4" customWidth="1"/>
    <col min="7186" max="7186" width="8.42578125" style="4" customWidth="1"/>
    <col min="7187" max="7187" width="11" style="4" customWidth="1"/>
    <col min="7188" max="7188" width="1.85546875" style="4" customWidth="1"/>
    <col min="7189" max="7195" width="16.85546875" style="4" customWidth="1"/>
    <col min="7196" max="7201" width="15.7109375" style="4" customWidth="1"/>
    <col min="7202" max="7202" width="18.42578125" style="4" bestFit="1" customWidth="1"/>
    <col min="7203" max="7214" width="15.7109375" style="4" customWidth="1"/>
    <col min="7215" max="7430" width="9.140625" style="4"/>
    <col min="7431" max="7431" width="3.7109375" style="4" bestFit="1" customWidth="1"/>
    <col min="7432" max="7432" width="21.140625" style="4" customWidth="1"/>
    <col min="7433" max="7433" width="7.28515625" style="4" customWidth="1"/>
    <col min="7434" max="7434" width="9.5703125" style="4" customWidth="1"/>
    <col min="7435" max="7436" width="9.28515625" style="4" customWidth="1"/>
    <col min="7437" max="7438" width="8.140625" style="4" customWidth="1"/>
    <col min="7439" max="7441" width="8.28515625" style="4" customWidth="1"/>
    <col min="7442" max="7442" width="8.42578125" style="4" customWidth="1"/>
    <col min="7443" max="7443" width="11" style="4" customWidth="1"/>
    <col min="7444" max="7444" width="1.85546875" style="4" customWidth="1"/>
    <col min="7445" max="7451" width="16.85546875" style="4" customWidth="1"/>
    <col min="7452" max="7457" width="15.7109375" style="4" customWidth="1"/>
    <col min="7458" max="7458" width="18.42578125" style="4" bestFit="1" customWidth="1"/>
    <col min="7459" max="7470" width="15.7109375" style="4" customWidth="1"/>
    <col min="7471" max="7686" width="9.140625" style="4"/>
    <col min="7687" max="7687" width="3.7109375" style="4" bestFit="1" customWidth="1"/>
    <col min="7688" max="7688" width="21.140625" style="4" customWidth="1"/>
    <col min="7689" max="7689" width="7.28515625" style="4" customWidth="1"/>
    <col min="7690" max="7690" width="9.5703125" style="4" customWidth="1"/>
    <col min="7691" max="7692" width="9.28515625" style="4" customWidth="1"/>
    <col min="7693" max="7694" width="8.140625" style="4" customWidth="1"/>
    <col min="7695" max="7697" width="8.28515625" style="4" customWidth="1"/>
    <col min="7698" max="7698" width="8.42578125" style="4" customWidth="1"/>
    <col min="7699" max="7699" width="11" style="4" customWidth="1"/>
    <col min="7700" max="7700" width="1.85546875" style="4" customWidth="1"/>
    <col min="7701" max="7707" width="16.85546875" style="4" customWidth="1"/>
    <col min="7708" max="7713" width="15.7109375" style="4" customWidth="1"/>
    <col min="7714" max="7714" width="18.42578125" style="4" bestFit="1" customWidth="1"/>
    <col min="7715" max="7726" width="15.7109375" style="4" customWidth="1"/>
    <col min="7727" max="7942" width="9.140625" style="4"/>
    <col min="7943" max="7943" width="3.7109375" style="4" bestFit="1" customWidth="1"/>
    <col min="7944" max="7944" width="21.140625" style="4" customWidth="1"/>
    <col min="7945" max="7945" width="7.28515625" style="4" customWidth="1"/>
    <col min="7946" max="7946" width="9.5703125" style="4" customWidth="1"/>
    <col min="7947" max="7948" width="9.28515625" style="4" customWidth="1"/>
    <col min="7949" max="7950" width="8.140625" style="4" customWidth="1"/>
    <col min="7951" max="7953" width="8.28515625" style="4" customWidth="1"/>
    <col min="7954" max="7954" width="8.42578125" style="4" customWidth="1"/>
    <col min="7955" max="7955" width="11" style="4" customWidth="1"/>
    <col min="7956" max="7956" width="1.85546875" style="4" customWidth="1"/>
    <col min="7957" max="7963" width="16.85546875" style="4" customWidth="1"/>
    <col min="7964" max="7969" width="15.7109375" style="4" customWidth="1"/>
    <col min="7970" max="7970" width="18.42578125" style="4" bestFit="1" customWidth="1"/>
    <col min="7971" max="7982" width="15.7109375" style="4" customWidth="1"/>
    <col min="7983" max="8198" width="9.140625" style="4"/>
    <col min="8199" max="8199" width="3.7109375" style="4" bestFit="1" customWidth="1"/>
    <col min="8200" max="8200" width="21.140625" style="4" customWidth="1"/>
    <col min="8201" max="8201" width="7.28515625" style="4" customWidth="1"/>
    <col min="8202" max="8202" width="9.5703125" style="4" customWidth="1"/>
    <col min="8203" max="8204" width="9.28515625" style="4" customWidth="1"/>
    <col min="8205" max="8206" width="8.140625" style="4" customWidth="1"/>
    <col min="8207" max="8209" width="8.28515625" style="4" customWidth="1"/>
    <col min="8210" max="8210" width="8.42578125" style="4" customWidth="1"/>
    <col min="8211" max="8211" width="11" style="4" customWidth="1"/>
    <col min="8212" max="8212" width="1.85546875" style="4" customWidth="1"/>
    <col min="8213" max="8219" width="16.85546875" style="4" customWidth="1"/>
    <col min="8220" max="8225" width="15.7109375" style="4" customWidth="1"/>
    <col min="8226" max="8226" width="18.42578125" style="4" bestFit="1" customWidth="1"/>
    <col min="8227" max="8238" width="15.7109375" style="4" customWidth="1"/>
    <col min="8239" max="8454" width="9.140625" style="4"/>
    <col min="8455" max="8455" width="3.7109375" style="4" bestFit="1" customWidth="1"/>
    <col min="8456" max="8456" width="21.140625" style="4" customWidth="1"/>
    <col min="8457" max="8457" width="7.28515625" style="4" customWidth="1"/>
    <col min="8458" max="8458" width="9.5703125" style="4" customWidth="1"/>
    <col min="8459" max="8460" width="9.28515625" style="4" customWidth="1"/>
    <col min="8461" max="8462" width="8.140625" style="4" customWidth="1"/>
    <col min="8463" max="8465" width="8.28515625" style="4" customWidth="1"/>
    <col min="8466" max="8466" width="8.42578125" style="4" customWidth="1"/>
    <col min="8467" max="8467" width="11" style="4" customWidth="1"/>
    <col min="8468" max="8468" width="1.85546875" style="4" customWidth="1"/>
    <col min="8469" max="8475" width="16.85546875" style="4" customWidth="1"/>
    <col min="8476" max="8481" width="15.7109375" style="4" customWidth="1"/>
    <col min="8482" max="8482" width="18.42578125" style="4" bestFit="1" customWidth="1"/>
    <col min="8483" max="8494" width="15.7109375" style="4" customWidth="1"/>
    <col min="8495" max="8710" width="9.140625" style="4"/>
    <col min="8711" max="8711" width="3.7109375" style="4" bestFit="1" customWidth="1"/>
    <col min="8712" max="8712" width="21.140625" style="4" customWidth="1"/>
    <col min="8713" max="8713" width="7.28515625" style="4" customWidth="1"/>
    <col min="8714" max="8714" width="9.5703125" style="4" customWidth="1"/>
    <col min="8715" max="8716" width="9.28515625" style="4" customWidth="1"/>
    <col min="8717" max="8718" width="8.140625" style="4" customWidth="1"/>
    <col min="8719" max="8721" width="8.28515625" style="4" customWidth="1"/>
    <col min="8722" max="8722" width="8.42578125" style="4" customWidth="1"/>
    <col min="8723" max="8723" width="11" style="4" customWidth="1"/>
    <col min="8724" max="8724" width="1.85546875" style="4" customWidth="1"/>
    <col min="8725" max="8731" width="16.85546875" style="4" customWidth="1"/>
    <col min="8732" max="8737" width="15.7109375" style="4" customWidth="1"/>
    <col min="8738" max="8738" width="18.42578125" style="4" bestFit="1" customWidth="1"/>
    <col min="8739" max="8750" width="15.7109375" style="4" customWidth="1"/>
    <col min="8751" max="8966" width="9.140625" style="4"/>
    <col min="8967" max="8967" width="3.7109375" style="4" bestFit="1" customWidth="1"/>
    <col min="8968" max="8968" width="21.140625" style="4" customWidth="1"/>
    <col min="8969" max="8969" width="7.28515625" style="4" customWidth="1"/>
    <col min="8970" max="8970" width="9.5703125" style="4" customWidth="1"/>
    <col min="8971" max="8972" width="9.28515625" style="4" customWidth="1"/>
    <col min="8973" max="8974" width="8.140625" style="4" customWidth="1"/>
    <col min="8975" max="8977" width="8.28515625" style="4" customWidth="1"/>
    <col min="8978" max="8978" width="8.42578125" style="4" customWidth="1"/>
    <col min="8979" max="8979" width="11" style="4" customWidth="1"/>
    <col min="8980" max="8980" width="1.85546875" style="4" customWidth="1"/>
    <col min="8981" max="8987" width="16.85546875" style="4" customWidth="1"/>
    <col min="8988" max="8993" width="15.7109375" style="4" customWidth="1"/>
    <col min="8994" max="8994" width="18.42578125" style="4" bestFit="1" customWidth="1"/>
    <col min="8995" max="9006" width="15.7109375" style="4" customWidth="1"/>
    <col min="9007" max="9222" width="9.140625" style="4"/>
    <col min="9223" max="9223" width="3.7109375" style="4" bestFit="1" customWidth="1"/>
    <col min="9224" max="9224" width="21.140625" style="4" customWidth="1"/>
    <col min="9225" max="9225" width="7.28515625" style="4" customWidth="1"/>
    <col min="9226" max="9226" width="9.5703125" style="4" customWidth="1"/>
    <col min="9227" max="9228" width="9.28515625" style="4" customWidth="1"/>
    <col min="9229" max="9230" width="8.140625" style="4" customWidth="1"/>
    <col min="9231" max="9233" width="8.28515625" style="4" customWidth="1"/>
    <col min="9234" max="9234" width="8.42578125" style="4" customWidth="1"/>
    <col min="9235" max="9235" width="11" style="4" customWidth="1"/>
    <col min="9236" max="9236" width="1.85546875" style="4" customWidth="1"/>
    <col min="9237" max="9243" width="16.85546875" style="4" customWidth="1"/>
    <col min="9244" max="9249" width="15.7109375" style="4" customWidth="1"/>
    <col min="9250" max="9250" width="18.42578125" style="4" bestFit="1" customWidth="1"/>
    <col min="9251" max="9262" width="15.7109375" style="4" customWidth="1"/>
    <col min="9263" max="9478" width="9.140625" style="4"/>
    <col min="9479" max="9479" width="3.7109375" style="4" bestFit="1" customWidth="1"/>
    <col min="9480" max="9480" width="21.140625" style="4" customWidth="1"/>
    <col min="9481" max="9481" width="7.28515625" style="4" customWidth="1"/>
    <col min="9482" max="9482" width="9.5703125" style="4" customWidth="1"/>
    <col min="9483" max="9484" width="9.28515625" style="4" customWidth="1"/>
    <col min="9485" max="9486" width="8.140625" style="4" customWidth="1"/>
    <col min="9487" max="9489" width="8.28515625" style="4" customWidth="1"/>
    <col min="9490" max="9490" width="8.42578125" style="4" customWidth="1"/>
    <col min="9491" max="9491" width="11" style="4" customWidth="1"/>
    <col min="9492" max="9492" width="1.85546875" style="4" customWidth="1"/>
    <col min="9493" max="9499" width="16.85546875" style="4" customWidth="1"/>
    <col min="9500" max="9505" width="15.7109375" style="4" customWidth="1"/>
    <col min="9506" max="9506" width="18.42578125" style="4" bestFit="1" customWidth="1"/>
    <col min="9507" max="9518" width="15.7109375" style="4" customWidth="1"/>
    <col min="9519" max="9734" width="9.140625" style="4"/>
    <col min="9735" max="9735" width="3.7109375" style="4" bestFit="1" customWidth="1"/>
    <col min="9736" max="9736" width="21.140625" style="4" customWidth="1"/>
    <col min="9737" max="9737" width="7.28515625" style="4" customWidth="1"/>
    <col min="9738" max="9738" width="9.5703125" style="4" customWidth="1"/>
    <col min="9739" max="9740" width="9.28515625" style="4" customWidth="1"/>
    <col min="9741" max="9742" width="8.140625" style="4" customWidth="1"/>
    <col min="9743" max="9745" width="8.28515625" style="4" customWidth="1"/>
    <col min="9746" max="9746" width="8.42578125" style="4" customWidth="1"/>
    <col min="9747" max="9747" width="11" style="4" customWidth="1"/>
    <col min="9748" max="9748" width="1.85546875" style="4" customWidth="1"/>
    <col min="9749" max="9755" width="16.85546875" style="4" customWidth="1"/>
    <col min="9756" max="9761" width="15.7109375" style="4" customWidth="1"/>
    <col min="9762" max="9762" width="18.42578125" style="4" bestFit="1" customWidth="1"/>
    <col min="9763" max="9774" width="15.7109375" style="4" customWidth="1"/>
    <col min="9775" max="9990" width="9.140625" style="4"/>
    <col min="9991" max="9991" width="3.7109375" style="4" bestFit="1" customWidth="1"/>
    <col min="9992" max="9992" width="21.140625" style="4" customWidth="1"/>
    <col min="9993" max="9993" width="7.28515625" style="4" customWidth="1"/>
    <col min="9994" max="9994" width="9.5703125" style="4" customWidth="1"/>
    <col min="9995" max="9996" width="9.28515625" style="4" customWidth="1"/>
    <col min="9997" max="9998" width="8.140625" style="4" customWidth="1"/>
    <col min="9999" max="10001" width="8.28515625" style="4" customWidth="1"/>
    <col min="10002" max="10002" width="8.42578125" style="4" customWidth="1"/>
    <col min="10003" max="10003" width="11" style="4" customWidth="1"/>
    <col min="10004" max="10004" width="1.85546875" style="4" customWidth="1"/>
    <col min="10005" max="10011" width="16.85546875" style="4" customWidth="1"/>
    <col min="10012" max="10017" width="15.7109375" style="4" customWidth="1"/>
    <col min="10018" max="10018" width="18.42578125" style="4" bestFit="1" customWidth="1"/>
    <col min="10019" max="10030" width="15.7109375" style="4" customWidth="1"/>
    <col min="10031" max="10246" width="9.140625" style="4"/>
    <col min="10247" max="10247" width="3.7109375" style="4" bestFit="1" customWidth="1"/>
    <col min="10248" max="10248" width="21.140625" style="4" customWidth="1"/>
    <col min="10249" max="10249" width="7.28515625" style="4" customWidth="1"/>
    <col min="10250" max="10250" width="9.5703125" style="4" customWidth="1"/>
    <col min="10251" max="10252" width="9.28515625" style="4" customWidth="1"/>
    <col min="10253" max="10254" width="8.140625" style="4" customWidth="1"/>
    <col min="10255" max="10257" width="8.28515625" style="4" customWidth="1"/>
    <col min="10258" max="10258" width="8.42578125" style="4" customWidth="1"/>
    <col min="10259" max="10259" width="11" style="4" customWidth="1"/>
    <col min="10260" max="10260" width="1.85546875" style="4" customWidth="1"/>
    <col min="10261" max="10267" width="16.85546875" style="4" customWidth="1"/>
    <col min="10268" max="10273" width="15.7109375" style="4" customWidth="1"/>
    <col min="10274" max="10274" width="18.42578125" style="4" bestFit="1" customWidth="1"/>
    <col min="10275" max="10286" width="15.7109375" style="4" customWidth="1"/>
    <col min="10287" max="10502" width="9.140625" style="4"/>
    <col min="10503" max="10503" width="3.7109375" style="4" bestFit="1" customWidth="1"/>
    <col min="10504" max="10504" width="21.140625" style="4" customWidth="1"/>
    <col min="10505" max="10505" width="7.28515625" style="4" customWidth="1"/>
    <col min="10506" max="10506" width="9.5703125" style="4" customWidth="1"/>
    <col min="10507" max="10508" width="9.28515625" style="4" customWidth="1"/>
    <col min="10509" max="10510" width="8.140625" style="4" customWidth="1"/>
    <col min="10511" max="10513" width="8.28515625" style="4" customWidth="1"/>
    <col min="10514" max="10514" width="8.42578125" style="4" customWidth="1"/>
    <col min="10515" max="10515" width="11" style="4" customWidth="1"/>
    <col min="10516" max="10516" width="1.85546875" style="4" customWidth="1"/>
    <col min="10517" max="10523" width="16.85546875" style="4" customWidth="1"/>
    <col min="10524" max="10529" width="15.7109375" style="4" customWidth="1"/>
    <col min="10530" max="10530" width="18.42578125" style="4" bestFit="1" customWidth="1"/>
    <col min="10531" max="10542" width="15.7109375" style="4" customWidth="1"/>
    <col min="10543" max="10758" width="9.140625" style="4"/>
    <col min="10759" max="10759" width="3.7109375" style="4" bestFit="1" customWidth="1"/>
    <col min="10760" max="10760" width="21.140625" style="4" customWidth="1"/>
    <col min="10761" max="10761" width="7.28515625" style="4" customWidth="1"/>
    <col min="10762" max="10762" width="9.5703125" style="4" customWidth="1"/>
    <col min="10763" max="10764" width="9.28515625" style="4" customWidth="1"/>
    <col min="10765" max="10766" width="8.140625" style="4" customWidth="1"/>
    <col min="10767" max="10769" width="8.28515625" style="4" customWidth="1"/>
    <col min="10770" max="10770" width="8.42578125" style="4" customWidth="1"/>
    <col min="10771" max="10771" width="11" style="4" customWidth="1"/>
    <col min="10772" max="10772" width="1.85546875" style="4" customWidth="1"/>
    <col min="10773" max="10779" width="16.85546875" style="4" customWidth="1"/>
    <col min="10780" max="10785" width="15.7109375" style="4" customWidth="1"/>
    <col min="10786" max="10786" width="18.42578125" style="4" bestFit="1" customWidth="1"/>
    <col min="10787" max="10798" width="15.7109375" style="4" customWidth="1"/>
    <col min="10799" max="11014" width="9.140625" style="4"/>
    <col min="11015" max="11015" width="3.7109375" style="4" bestFit="1" customWidth="1"/>
    <col min="11016" max="11016" width="21.140625" style="4" customWidth="1"/>
    <col min="11017" max="11017" width="7.28515625" style="4" customWidth="1"/>
    <col min="11018" max="11018" width="9.5703125" style="4" customWidth="1"/>
    <col min="11019" max="11020" width="9.28515625" style="4" customWidth="1"/>
    <col min="11021" max="11022" width="8.140625" style="4" customWidth="1"/>
    <col min="11023" max="11025" width="8.28515625" style="4" customWidth="1"/>
    <col min="11026" max="11026" width="8.42578125" style="4" customWidth="1"/>
    <col min="11027" max="11027" width="11" style="4" customWidth="1"/>
    <col min="11028" max="11028" width="1.85546875" style="4" customWidth="1"/>
    <col min="11029" max="11035" width="16.85546875" style="4" customWidth="1"/>
    <col min="11036" max="11041" width="15.7109375" style="4" customWidth="1"/>
    <col min="11042" max="11042" width="18.42578125" style="4" bestFit="1" customWidth="1"/>
    <col min="11043" max="11054" width="15.7109375" style="4" customWidth="1"/>
    <col min="11055" max="11270" width="9.140625" style="4"/>
    <col min="11271" max="11271" width="3.7109375" style="4" bestFit="1" customWidth="1"/>
    <col min="11272" max="11272" width="21.140625" style="4" customWidth="1"/>
    <col min="11273" max="11273" width="7.28515625" style="4" customWidth="1"/>
    <col min="11274" max="11274" width="9.5703125" style="4" customWidth="1"/>
    <col min="11275" max="11276" width="9.28515625" style="4" customWidth="1"/>
    <col min="11277" max="11278" width="8.140625" style="4" customWidth="1"/>
    <col min="11279" max="11281" width="8.28515625" style="4" customWidth="1"/>
    <col min="11282" max="11282" width="8.42578125" style="4" customWidth="1"/>
    <col min="11283" max="11283" width="11" style="4" customWidth="1"/>
    <col min="11284" max="11284" width="1.85546875" style="4" customWidth="1"/>
    <col min="11285" max="11291" width="16.85546875" style="4" customWidth="1"/>
    <col min="11292" max="11297" width="15.7109375" style="4" customWidth="1"/>
    <col min="11298" max="11298" width="18.42578125" style="4" bestFit="1" customWidth="1"/>
    <col min="11299" max="11310" width="15.7109375" style="4" customWidth="1"/>
    <col min="11311" max="11526" width="9.140625" style="4"/>
    <col min="11527" max="11527" width="3.7109375" style="4" bestFit="1" customWidth="1"/>
    <col min="11528" max="11528" width="21.140625" style="4" customWidth="1"/>
    <col min="11529" max="11529" width="7.28515625" style="4" customWidth="1"/>
    <col min="11530" max="11530" width="9.5703125" style="4" customWidth="1"/>
    <col min="11531" max="11532" width="9.28515625" style="4" customWidth="1"/>
    <col min="11533" max="11534" width="8.140625" style="4" customWidth="1"/>
    <col min="11535" max="11537" width="8.28515625" style="4" customWidth="1"/>
    <col min="11538" max="11538" width="8.42578125" style="4" customWidth="1"/>
    <col min="11539" max="11539" width="11" style="4" customWidth="1"/>
    <col min="11540" max="11540" width="1.85546875" style="4" customWidth="1"/>
    <col min="11541" max="11547" width="16.85546875" style="4" customWidth="1"/>
    <col min="11548" max="11553" width="15.7109375" style="4" customWidth="1"/>
    <col min="11554" max="11554" width="18.42578125" style="4" bestFit="1" customWidth="1"/>
    <col min="11555" max="11566" width="15.7109375" style="4" customWidth="1"/>
    <col min="11567" max="11782" width="9.140625" style="4"/>
    <col min="11783" max="11783" width="3.7109375" style="4" bestFit="1" customWidth="1"/>
    <col min="11784" max="11784" width="21.140625" style="4" customWidth="1"/>
    <col min="11785" max="11785" width="7.28515625" style="4" customWidth="1"/>
    <col min="11786" max="11786" width="9.5703125" style="4" customWidth="1"/>
    <col min="11787" max="11788" width="9.28515625" style="4" customWidth="1"/>
    <col min="11789" max="11790" width="8.140625" style="4" customWidth="1"/>
    <col min="11791" max="11793" width="8.28515625" style="4" customWidth="1"/>
    <col min="11794" max="11794" width="8.42578125" style="4" customWidth="1"/>
    <col min="11795" max="11795" width="11" style="4" customWidth="1"/>
    <col min="11796" max="11796" width="1.85546875" style="4" customWidth="1"/>
    <col min="11797" max="11803" width="16.85546875" style="4" customWidth="1"/>
    <col min="11804" max="11809" width="15.7109375" style="4" customWidth="1"/>
    <col min="11810" max="11810" width="18.42578125" style="4" bestFit="1" customWidth="1"/>
    <col min="11811" max="11822" width="15.7109375" style="4" customWidth="1"/>
    <col min="11823" max="12038" width="9.140625" style="4"/>
    <col min="12039" max="12039" width="3.7109375" style="4" bestFit="1" customWidth="1"/>
    <col min="12040" max="12040" width="21.140625" style="4" customWidth="1"/>
    <col min="12041" max="12041" width="7.28515625" style="4" customWidth="1"/>
    <col min="12042" max="12042" width="9.5703125" style="4" customWidth="1"/>
    <col min="12043" max="12044" width="9.28515625" style="4" customWidth="1"/>
    <col min="12045" max="12046" width="8.140625" style="4" customWidth="1"/>
    <col min="12047" max="12049" width="8.28515625" style="4" customWidth="1"/>
    <col min="12050" max="12050" width="8.42578125" style="4" customWidth="1"/>
    <col min="12051" max="12051" width="11" style="4" customWidth="1"/>
    <col min="12052" max="12052" width="1.85546875" style="4" customWidth="1"/>
    <col min="12053" max="12059" width="16.85546875" style="4" customWidth="1"/>
    <col min="12060" max="12065" width="15.7109375" style="4" customWidth="1"/>
    <col min="12066" max="12066" width="18.42578125" style="4" bestFit="1" customWidth="1"/>
    <col min="12067" max="12078" width="15.7109375" style="4" customWidth="1"/>
    <col min="12079" max="12294" width="9.140625" style="4"/>
    <col min="12295" max="12295" width="3.7109375" style="4" bestFit="1" customWidth="1"/>
    <col min="12296" max="12296" width="21.140625" style="4" customWidth="1"/>
    <col min="12297" max="12297" width="7.28515625" style="4" customWidth="1"/>
    <col min="12298" max="12298" width="9.5703125" style="4" customWidth="1"/>
    <col min="12299" max="12300" width="9.28515625" style="4" customWidth="1"/>
    <col min="12301" max="12302" width="8.140625" style="4" customWidth="1"/>
    <col min="12303" max="12305" width="8.28515625" style="4" customWidth="1"/>
    <col min="12306" max="12306" width="8.42578125" style="4" customWidth="1"/>
    <col min="12307" max="12307" width="11" style="4" customWidth="1"/>
    <col min="12308" max="12308" width="1.85546875" style="4" customWidth="1"/>
    <col min="12309" max="12315" width="16.85546875" style="4" customWidth="1"/>
    <col min="12316" max="12321" width="15.7109375" style="4" customWidth="1"/>
    <col min="12322" max="12322" width="18.42578125" style="4" bestFit="1" customWidth="1"/>
    <col min="12323" max="12334" width="15.7109375" style="4" customWidth="1"/>
    <col min="12335" max="12550" width="9.140625" style="4"/>
    <col min="12551" max="12551" width="3.7109375" style="4" bestFit="1" customWidth="1"/>
    <col min="12552" max="12552" width="21.140625" style="4" customWidth="1"/>
    <col min="12553" max="12553" width="7.28515625" style="4" customWidth="1"/>
    <col min="12554" max="12554" width="9.5703125" style="4" customWidth="1"/>
    <col min="12555" max="12556" width="9.28515625" style="4" customWidth="1"/>
    <col min="12557" max="12558" width="8.140625" style="4" customWidth="1"/>
    <col min="12559" max="12561" width="8.28515625" style="4" customWidth="1"/>
    <col min="12562" max="12562" width="8.42578125" style="4" customWidth="1"/>
    <col min="12563" max="12563" width="11" style="4" customWidth="1"/>
    <col min="12564" max="12564" width="1.85546875" style="4" customWidth="1"/>
    <col min="12565" max="12571" width="16.85546875" style="4" customWidth="1"/>
    <col min="12572" max="12577" width="15.7109375" style="4" customWidth="1"/>
    <col min="12578" max="12578" width="18.42578125" style="4" bestFit="1" customWidth="1"/>
    <col min="12579" max="12590" width="15.7109375" style="4" customWidth="1"/>
    <col min="12591" max="12806" width="9.140625" style="4"/>
    <col min="12807" max="12807" width="3.7109375" style="4" bestFit="1" customWidth="1"/>
    <col min="12808" max="12808" width="21.140625" style="4" customWidth="1"/>
    <col min="12809" max="12809" width="7.28515625" style="4" customWidth="1"/>
    <col min="12810" max="12810" width="9.5703125" style="4" customWidth="1"/>
    <col min="12811" max="12812" width="9.28515625" style="4" customWidth="1"/>
    <col min="12813" max="12814" width="8.140625" style="4" customWidth="1"/>
    <col min="12815" max="12817" width="8.28515625" style="4" customWidth="1"/>
    <col min="12818" max="12818" width="8.42578125" style="4" customWidth="1"/>
    <col min="12819" max="12819" width="11" style="4" customWidth="1"/>
    <col min="12820" max="12820" width="1.85546875" style="4" customWidth="1"/>
    <col min="12821" max="12827" width="16.85546875" style="4" customWidth="1"/>
    <col min="12828" max="12833" width="15.7109375" style="4" customWidth="1"/>
    <col min="12834" max="12834" width="18.42578125" style="4" bestFit="1" customWidth="1"/>
    <col min="12835" max="12846" width="15.7109375" style="4" customWidth="1"/>
    <col min="12847" max="13062" width="9.140625" style="4"/>
    <col min="13063" max="13063" width="3.7109375" style="4" bestFit="1" customWidth="1"/>
    <col min="13064" max="13064" width="21.140625" style="4" customWidth="1"/>
    <col min="13065" max="13065" width="7.28515625" style="4" customWidth="1"/>
    <col min="13066" max="13066" width="9.5703125" style="4" customWidth="1"/>
    <col min="13067" max="13068" width="9.28515625" style="4" customWidth="1"/>
    <col min="13069" max="13070" width="8.140625" style="4" customWidth="1"/>
    <col min="13071" max="13073" width="8.28515625" style="4" customWidth="1"/>
    <col min="13074" max="13074" width="8.42578125" style="4" customWidth="1"/>
    <col min="13075" max="13075" width="11" style="4" customWidth="1"/>
    <col min="13076" max="13076" width="1.85546875" style="4" customWidth="1"/>
    <col min="13077" max="13083" width="16.85546875" style="4" customWidth="1"/>
    <col min="13084" max="13089" width="15.7109375" style="4" customWidth="1"/>
    <col min="13090" max="13090" width="18.42578125" style="4" bestFit="1" customWidth="1"/>
    <col min="13091" max="13102" width="15.7109375" style="4" customWidth="1"/>
    <col min="13103" max="13318" width="9.140625" style="4"/>
    <col min="13319" max="13319" width="3.7109375" style="4" bestFit="1" customWidth="1"/>
    <col min="13320" max="13320" width="21.140625" style="4" customWidth="1"/>
    <col min="13321" max="13321" width="7.28515625" style="4" customWidth="1"/>
    <col min="13322" max="13322" width="9.5703125" style="4" customWidth="1"/>
    <col min="13323" max="13324" width="9.28515625" style="4" customWidth="1"/>
    <col min="13325" max="13326" width="8.140625" style="4" customWidth="1"/>
    <col min="13327" max="13329" width="8.28515625" style="4" customWidth="1"/>
    <col min="13330" max="13330" width="8.42578125" style="4" customWidth="1"/>
    <col min="13331" max="13331" width="11" style="4" customWidth="1"/>
    <col min="13332" max="13332" width="1.85546875" style="4" customWidth="1"/>
    <col min="13333" max="13339" width="16.85546875" style="4" customWidth="1"/>
    <col min="13340" max="13345" width="15.7109375" style="4" customWidth="1"/>
    <col min="13346" max="13346" width="18.42578125" style="4" bestFit="1" customWidth="1"/>
    <col min="13347" max="13358" width="15.7109375" style="4" customWidth="1"/>
    <col min="13359" max="13574" width="9.140625" style="4"/>
    <col min="13575" max="13575" width="3.7109375" style="4" bestFit="1" customWidth="1"/>
    <col min="13576" max="13576" width="21.140625" style="4" customWidth="1"/>
    <col min="13577" max="13577" width="7.28515625" style="4" customWidth="1"/>
    <col min="13578" max="13578" width="9.5703125" style="4" customWidth="1"/>
    <col min="13579" max="13580" width="9.28515625" style="4" customWidth="1"/>
    <col min="13581" max="13582" width="8.140625" style="4" customWidth="1"/>
    <col min="13583" max="13585" width="8.28515625" style="4" customWidth="1"/>
    <col min="13586" max="13586" width="8.42578125" style="4" customWidth="1"/>
    <col min="13587" max="13587" width="11" style="4" customWidth="1"/>
    <col min="13588" max="13588" width="1.85546875" style="4" customWidth="1"/>
    <col min="13589" max="13595" width="16.85546875" style="4" customWidth="1"/>
    <col min="13596" max="13601" width="15.7109375" style="4" customWidth="1"/>
    <col min="13602" max="13602" width="18.42578125" style="4" bestFit="1" customWidth="1"/>
    <col min="13603" max="13614" width="15.7109375" style="4" customWidth="1"/>
    <col min="13615" max="13830" width="9.140625" style="4"/>
    <col min="13831" max="13831" width="3.7109375" style="4" bestFit="1" customWidth="1"/>
    <col min="13832" max="13832" width="21.140625" style="4" customWidth="1"/>
    <col min="13833" max="13833" width="7.28515625" style="4" customWidth="1"/>
    <col min="13834" max="13834" width="9.5703125" style="4" customWidth="1"/>
    <col min="13835" max="13836" width="9.28515625" style="4" customWidth="1"/>
    <col min="13837" max="13838" width="8.140625" style="4" customWidth="1"/>
    <col min="13839" max="13841" width="8.28515625" style="4" customWidth="1"/>
    <col min="13842" max="13842" width="8.42578125" style="4" customWidth="1"/>
    <col min="13843" max="13843" width="11" style="4" customWidth="1"/>
    <col min="13844" max="13844" width="1.85546875" style="4" customWidth="1"/>
    <col min="13845" max="13851" width="16.85546875" style="4" customWidth="1"/>
    <col min="13852" max="13857" width="15.7109375" style="4" customWidth="1"/>
    <col min="13858" max="13858" width="18.42578125" style="4" bestFit="1" customWidth="1"/>
    <col min="13859" max="13870" width="15.7109375" style="4" customWidth="1"/>
    <col min="13871" max="14086" width="9.140625" style="4"/>
    <col min="14087" max="14087" width="3.7109375" style="4" bestFit="1" customWidth="1"/>
    <col min="14088" max="14088" width="21.140625" style="4" customWidth="1"/>
    <col min="14089" max="14089" width="7.28515625" style="4" customWidth="1"/>
    <col min="14090" max="14090" width="9.5703125" style="4" customWidth="1"/>
    <col min="14091" max="14092" width="9.28515625" style="4" customWidth="1"/>
    <col min="14093" max="14094" width="8.140625" style="4" customWidth="1"/>
    <col min="14095" max="14097" width="8.28515625" style="4" customWidth="1"/>
    <col min="14098" max="14098" width="8.42578125" style="4" customWidth="1"/>
    <col min="14099" max="14099" width="11" style="4" customWidth="1"/>
    <col min="14100" max="14100" width="1.85546875" style="4" customWidth="1"/>
    <col min="14101" max="14107" width="16.85546875" style="4" customWidth="1"/>
    <col min="14108" max="14113" width="15.7109375" style="4" customWidth="1"/>
    <col min="14114" max="14114" width="18.42578125" style="4" bestFit="1" customWidth="1"/>
    <col min="14115" max="14126" width="15.7109375" style="4" customWidth="1"/>
    <col min="14127" max="14342" width="9.140625" style="4"/>
    <col min="14343" max="14343" width="3.7109375" style="4" bestFit="1" customWidth="1"/>
    <col min="14344" max="14344" width="21.140625" style="4" customWidth="1"/>
    <col min="14345" max="14345" width="7.28515625" style="4" customWidth="1"/>
    <col min="14346" max="14346" width="9.5703125" style="4" customWidth="1"/>
    <col min="14347" max="14348" width="9.28515625" style="4" customWidth="1"/>
    <col min="14349" max="14350" width="8.140625" style="4" customWidth="1"/>
    <col min="14351" max="14353" width="8.28515625" style="4" customWidth="1"/>
    <col min="14354" max="14354" width="8.42578125" style="4" customWidth="1"/>
    <col min="14355" max="14355" width="11" style="4" customWidth="1"/>
    <col min="14356" max="14356" width="1.85546875" style="4" customWidth="1"/>
    <col min="14357" max="14363" width="16.85546875" style="4" customWidth="1"/>
    <col min="14364" max="14369" width="15.7109375" style="4" customWidth="1"/>
    <col min="14370" max="14370" width="18.42578125" style="4" bestFit="1" customWidth="1"/>
    <col min="14371" max="14382" width="15.7109375" style="4" customWidth="1"/>
    <col min="14383" max="14598" width="9.140625" style="4"/>
    <col min="14599" max="14599" width="3.7109375" style="4" bestFit="1" customWidth="1"/>
    <col min="14600" max="14600" width="21.140625" style="4" customWidth="1"/>
    <col min="14601" max="14601" width="7.28515625" style="4" customWidth="1"/>
    <col min="14602" max="14602" width="9.5703125" style="4" customWidth="1"/>
    <col min="14603" max="14604" width="9.28515625" style="4" customWidth="1"/>
    <col min="14605" max="14606" width="8.140625" style="4" customWidth="1"/>
    <col min="14607" max="14609" width="8.28515625" style="4" customWidth="1"/>
    <col min="14610" max="14610" width="8.42578125" style="4" customWidth="1"/>
    <col min="14611" max="14611" width="11" style="4" customWidth="1"/>
    <col min="14612" max="14612" width="1.85546875" style="4" customWidth="1"/>
    <col min="14613" max="14619" width="16.85546875" style="4" customWidth="1"/>
    <col min="14620" max="14625" width="15.7109375" style="4" customWidth="1"/>
    <col min="14626" max="14626" width="18.42578125" style="4" bestFit="1" customWidth="1"/>
    <col min="14627" max="14638" width="15.7109375" style="4" customWidth="1"/>
    <col min="14639" max="14854" width="9.140625" style="4"/>
    <col min="14855" max="14855" width="3.7109375" style="4" bestFit="1" customWidth="1"/>
    <col min="14856" max="14856" width="21.140625" style="4" customWidth="1"/>
    <col min="14857" max="14857" width="7.28515625" style="4" customWidth="1"/>
    <col min="14858" max="14858" width="9.5703125" style="4" customWidth="1"/>
    <col min="14859" max="14860" width="9.28515625" style="4" customWidth="1"/>
    <col min="14861" max="14862" width="8.140625" style="4" customWidth="1"/>
    <col min="14863" max="14865" width="8.28515625" style="4" customWidth="1"/>
    <col min="14866" max="14866" width="8.42578125" style="4" customWidth="1"/>
    <col min="14867" max="14867" width="11" style="4" customWidth="1"/>
    <col min="14868" max="14868" width="1.85546875" style="4" customWidth="1"/>
    <col min="14869" max="14875" width="16.85546875" style="4" customWidth="1"/>
    <col min="14876" max="14881" width="15.7109375" style="4" customWidth="1"/>
    <col min="14882" max="14882" width="18.42578125" style="4" bestFit="1" customWidth="1"/>
    <col min="14883" max="14894" width="15.7109375" style="4" customWidth="1"/>
    <col min="14895" max="15110" width="9.140625" style="4"/>
    <col min="15111" max="15111" width="3.7109375" style="4" bestFit="1" customWidth="1"/>
    <col min="15112" max="15112" width="21.140625" style="4" customWidth="1"/>
    <col min="15113" max="15113" width="7.28515625" style="4" customWidth="1"/>
    <col min="15114" max="15114" width="9.5703125" style="4" customWidth="1"/>
    <col min="15115" max="15116" width="9.28515625" style="4" customWidth="1"/>
    <col min="15117" max="15118" width="8.140625" style="4" customWidth="1"/>
    <col min="15119" max="15121" width="8.28515625" style="4" customWidth="1"/>
    <col min="15122" max="15122" width="8.42578125" style="4" customWidth="1"/>
    <col min="15123" max="15123" width="11" style="4" customWidth="1"/>
    <col min="15124" max="15124" width="1.85546875" style="4" customWidth="1"/>
    <col min="15125" max="15131" width="16.85546875" style="4" customWidth="1"/>
    <col min="15132" max="15137" width="15.7109375" style="4" customWidth="1"/>
    <col min="15138" max="15138" width="18.42578125" style="4" bestFit="1" customWidth="1"/>
    <col min="15139" max="15150" width="15.7109375" style="4" customWidth="1"/>
    <col min="15151" max="15366" width="9.140625" style="4"/>
    <col min="15367" max="15367" width="3.7109375" style="4" bestFit="1" customWidth="1"/>
    <col min="15368" max="15368" width="21.140625" style="4" customWidth="1"/>
    <col min="15369" max="15369" width="7.28515625" style="4" customWidth="1"/>
    <col min="15370" max="15370" width="9.5703125" style="4" customWidth="1"/>
    <col min="15371" max="15372" width="9.28515625" style="4" customWidth="1"/>
    <col min="15373" max="15374" width="8.140625" style="4" customWidth="1"/>
    <col min="15375" max="15377" width="8.28515625" style="4" customWidth="1"/>
    <col min="15378" max="15378" width="8.42578125" style="4" customWidth="1"/>
    <col min="15379" max="15379" width="11" style="4" customWidth="1"/>
    <col min="15380" max="15380" width="1.85546875" style="4" customWidth="1"/>
    <col min="15381" max="15387" width="16.85546875" style="4" customWidth="1"/>
    <col min="15388" max="15393" width="15.7109375" style="4" customWidth="1"/>
    <col min="15394" max="15394" width="18.42578125" style="4" bestFit="1" customWidth="1"/>
    <col min="15395" max="15406" width="15.7109375" style="4" customWidth="1"/>
    <col min="15407" max="15622" width="9.140625" style="4"/>
    <col min="15623" max="15623" width="3.7109375" style="4" bestFit="1" customWidth="1"/>
    <col min="15624" max="15624" width="21.140625" style="4" customWidth="1"/>
    <col min="15625" max="15625" width="7.28515625" style="4" customWidth="1"/>
    <col min="15626" max="15626" width="9.5703125" style="4" customWidth="1"/>
    <col min="15627" max="15628" width="9.28515625" style="4" customWidth="1"/>
    <col min="15629" max="15630" width="8.140625" style="4" customWidth="1"/>
    <col min="15631" max="15633" width="8.28515625" style="4" customWidth="1"/>
    <col min="15634" max="15634" width="8.42578125" style="4" customWidth="1"/>
    <col min="15635" max="15635" width="11" style="4" customWidth="1"/>
    <col min="15636" max="15636" width="1.85546875" style="4" customWidth="1"/>
    <col min="15637" max="15643" width="16.85546875" style="4" customWidth="1"/>
    <col min="15644" max="15649" width="15.7109375" style="4" customWidth="1"/>
    <col min="15650" max="15650" width="18.42578125" style="4" bestFit="1" customWidth="1"/>
    <col min="15651" max="15662" width="15.7109375" style="4" customWidth="1"/>
    <col min="15663" max="15878" width="9.140625" style="4"/>
    <col min="15879" max="15879" width="3.7109375" style="4" bestFit="1" customWidth="1"/>
    <col min="15880" max="15880" width="21.140625" style="4" customWidth="1"/>
    <col min="15881" max="15881" width="7.28515625" style="4" customWidth="1"/>
    <col min="15882" max="15882" width="9.5703125" style="4" customWidth="1"/>
    <col min="15883" max="15884" width="9.28515625" style="4" customWidth="1"/>
    <col min="15885" max="15886" width="8.140625" style="4" customWidth="1"/>
    <col min="15887" max="15889" width="8.28515625" style="4" customWidth="1"/>
    <col min="15890" max="15890" width="8.42578125" style="4" customWidth="1"/>
    <col min="15891" max="15891" width="11" style="4" customWidth="1"/>
    <col min="15892" max="15892" width="1.85546875" style="4" customWidth="1"/>
    <col min="15893" max="15899" width="16.85546875" style="4" customWidth="1"/>
    <col min="15900" max="15905" width="15.7109375" style="4" customWidth="1"/>
    <col min="15906" max="15906" width="18.42578125" style="4" bestFit="1" customWidth="1"/>
    <col min="15907" max="15918" width="15.7109375" style="4" customWidth="1"/>
    <col min="15919" max="16134" width="9.140625" style="4"/>
    <col min="16135" max="16135" width="3.7109375" style="4" bestFit="1" customWidth="1"/>
    <col min="16136" max="16136" width="21.140625" style="4" customWidth="1"/>
    <col min="16137" max="16137" width="7.28515625" style="4" customWidth="1"/>
    <col min="16138" max="16138" width="9.5703125" style="4" customWidth="1"/>
    <col min="16139" max="16140" width="9.28515625" style="4" customWidth="1"/>
    <col min="16141" max="16142" width="8.140625" style="4" customWidth="1"/>
    <col min="16143" max="16145" width="8.28515625" style="4" customWidth="1"/>
    <col min="16146" max="16146" width="8.42578125" style="4" customWidth="1"/>
    <col min="16147" max="16147" width="11" style="4" customWidth="1"/>
    <col min="16148" max="16148" width="1.85546875" style="4" customWidth="1"/>
    <col min="16149" max="16155" width="16.85546875" style="4" customWidth="1"/>
    <col min="16156" max="16161" width="15.7109375" style="4" customWidth="1"/>
    <col min="16162" max="16162" width="18.42578125" style="4" bestFit="1" customWidth="1"/>
    <col min="16163" max="16174" width="15.7109375" style="4" customWidth="1"/>
    <col min="16175" max="16384" width="9.140625" style="4"/>
  </cols>
  <sheetData>
    <row r="2" spans="1:46" x14ac:dyDescent="0.2">
      <c r="A2" s="4"/>
      <c r="B2" s="4"/>
    </row>
    <row r="5" spans="1:46" x14ac:dyDescent="0.2">
      <c r="A5" s="177" t="s">
        <v>0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</row>
    <row r="9" spans="1:46" s="10" customFormat="1" ht="24.75" customHeight="1" x14ac:dyDescent="0.25">
      <c r="A9" s="191" t="s">
        <v>308</v>
      </c>
      <c r="B9" s="191"/>
      <c r="C9" s="191"/>
      <c r="D9" s="191"/>
      <c r="E9" s="191"/>
      <c r="F9" s="191"/>
      <c r="G9" s="191"/>
      <c r="H9" s="191"/>
      <c r="I9" s="191"/>
      <c r="J9" s="191"/>
      <c r="K9" s="191"/>
      <c r="L9" s="191"/>
      <c r="M9" s="191"/>
      <c r="N9" s="9"/>
      <c r="O9" s="174">
        <v>2020</v>
      </c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175"/>
      <c r="AE9" s="175"/>
      <c r="AF9" s="175"/>
      <c r="AG9" s="175"/>
      <c r="AH9" s="175"/>
      <c r="AI9" s="175"/>
      <c r="AJ9" s="175"/>
      <c r="AK9" s="175"/>
      <c r="AL9" s="175"/>
      <c r="AM9" s="175"/>
      <c r="AN9" s="175"/>
      <c r="AO9" s="175"/>
      <c r="AP9" s="175"/>
      <c r="AQ9" s="175"/>
      <c r="AR9" s="175"/>
      <c r="AS9" s="175"/>
      <c r="AT9" s="176"/>
    </row>
    <row r="10" spans="1:46" s="10" customFormat="1" ht="12.75" customHeight="1" x14ac:dyDescent="0.25">
      <c r="A10" s="189" t="s">
        <v>1</v>
      </c>
      <c r="B10" s="189" t="s">
        <v>2</v>
      </c>
      <c r="C10" s="189" t="s">
        <v>3</v>
      </c>
      <c r="D10" s="189" t="s">
        <v>4</v>
      </c>
      <c r="E10" s="182" t="s">
        <v>5</v>
      </c>
      <c r="F10" s="183"/>
      <c r="G10" s="189" t="s">
        <v>6</v>
      </c>
      <c r="H10" s="189"/>
      <c r="I10" s="189"/>
      <c r="J10" s="189"/>
      <c r="K10" s="189"/>
      <c r="L10" s="55" t="s">
        <v>7</v>
      </c>
      <c r="M10" s="12" t="s">
        <v>8</v>
      </c>
      <c r="N10" s="13"/>
      <c r="O10" s="123">
        <v>44185</v>
      </c>
      <c r="P10" s="123">
        <v>44185</v>
      </c>
      <c r="Q10" s="123">
        <v>44171</v>
      </c>
      <c r="R10" s="123">
        <v>44163</v>
      </c>
      <c r="S10" s="123">
        <v>44163</v>
      </c>
      <c r="T10" s="123">
        <v>44143</v>
      </c>
      <c r="U10" s="123">
        <v>44128</v>
      </c>
      <c r="V10" s="123">
        <v>44128</v>
      </c>
      <c r="W10" s="123">
        <v>44122</v>
      </c>
      <c r="X10" s="123">
        <v>44121</v>
      </c>
      <c r="Y10" s="74">
        <v>44114</v>
      </c>
      <c r="Z10" s="123">
        <v>44114</v>
      </c>
      <c r="AA10" s="123">
        <v>44114</v>
      </c>
      <c r="AB10" s="123">
        <v>44107</v>
      </c>
      <c r="AC10" s="123">
        <v>44094</v>
      </c>
      <c r="AD10" s="123">
        <v>44094</v>
      </c>
      <c r="AE10" s="123">
        <v>44093</v>
      </c>
      <c r="AF10" s="123">
        <v>44086</v>
      </c>
      <c r="AG10" s="123">
        <v>44073</v>
      </c>
      <c r="AH10" s="123">
        <v>44045</v>
      </c>
      <c r="AI10" s="123">
        <v>44045</v>
      </c>
      <c r="AJ10" s="123">
        <v>44038</v>
      </c>
      <c r="AK10" s="123">
        <v>43897</v>
      </c>
      <c r="AL10" s="123">
        <v>43883</v>
      </c>
      <c r="AM10" s="158">
        <v>43876</v>
      </c>
      <c r="AN10" s="123">
        <v>43870</v>
      </c>
      <c r="AO10" s="158">
        <v>43863</v>
      </c>
      <c r="AP10" s="158">
        <v>43863</v>
      </c>
      <c r="AQ10" s="158">
        <v>43855</v>
      </c>
      <c r="AR10" s="158">
        <v>43849</v>
      </c>
      <c r="AS10" s="158">
        <v>43848</v>
      </c>
      <c r="AT10" s="171">
        <v>43842</v>
      </c>
    </row>
    <row r="11" spans="1:46" s="10" customFormat="1" x14ac:dyDescent="0.25">
      <c r="A11" s="189"/>
      <c r="B11" s="189"/>
      <c r="C11" s="189"/>
      <c r="D11" s="189"/>
      <c r="E11" s="184"/>
      <c r="F11" s="185"/>
      <c r="G11" s="189">
        <v>1</v>
      </c>
      <c r="H11" s="189">
        <v>2</v>
      </c>
      <c r="I11" s="189">
        <v>3</v>
      </c>
      <c r="J11" s="189">
        <v>4</v>
      </c>
      <c r="K11" s="189">
        <v>5</v>
      </c>
      <c r="L11" s="11" t="s">
        <v>9</v>
      </c>
      <c r="M11" s="14" t="s">
        <v>10</v>
      </c>
      <c r="N11" s="13"/>
      <c r="O11" s="120" t="s">
        <v>16</v>
      </c>
      <c r="P11" s="120" t="s">
        <v>583</v>
      </c>
      <c r="Q11" s="120" t="s">
        <v>14</v>
      </c>
      <c r="R11" s="120" t="s">
        <v>12</v>
      </c>
      <c r="S11" s="120" t="s">
        <v>16</v>
      </c>
      <c r="T11" s="120" t="s">
        <v>16</v>
      </c>
      <c r="U11" s="120" t="s">
        <v>475</v>
      </c>
      <c r="V11" s="120" t="s">
        <v>476</v>
      </c>
      <c r="W11" s="120" t="s">
        <v>491</v>
      </c>
      <c r="X11" s="120" t="s">
        <v>380</v>
      </c>
      <c r="Y11" s="120" t="s">
        <v>476</v>
      </c>
      <c r="Z11" s="120" t="s">
        <v>504</v>
      </c>
      <c r="AA11" s="120" t="s">
        <v>16</v>
      </c>
      <c r="AB11" s="120" t="s">
        <v>12</v>
      </c>
      <c r="AC11" s="120" t="s">
        <v>15</v>
      </c>
      <c r="AD11" s="120" t="s">
        <v>11</v>
      </c>
      <c r="AE11" s="120" t="s">
        <v>524</v>
      </c>
      <c r="AF11" s="120" t="s">
        <v>476</v>
      </c>
      <c r="AG11" s="120" t="s">
        <v>477</v>
      </c>
      <c r="AH11" s="120" t="s">
        <v>12</v>
      </c>
      <c r="AI11" s="120" t="s">
        <v>12</v>
      </c>
      <c r="AJ11" s="120" t="s">
        <v>12</v>
      </c>
      <c r="AK11" s="120" t="s">
        <v>15</v>
      </c>
      <c r="AL11" s="120" t="s">
        <v>15</v>
      </c>
      <c r="AM11" s="157" t="s">
        <v>12</v>
      </c>
      <c r="AN11" s="120" t="s">
        <v>12</v>
      </c>
      <c r="AO11" s="157" t="s">
        <v>370</v>
      </c>
      <c r="AP11" s="161" t="s">
        <v>422</v>
      </c>
      <c r="AQ11" s="161" t="s">
        <v>281</v>
      </c>
      <c r="AR11" s="161" t="s">
        <v>424</v>
      </c>
      <c r="AS11" s="161" t="s">
        <v>281</v>
      </c>
      <c r="AT11" s="157" t="s">
        <v>12</v>
      </c>
    </row>
    <row r="12" spans="1:46" s="10" customFormat="1" x14ac:dyDescent="0.25">
      <c r="A12" s="189"/>
      <c r="B12" s="189"/>
      <c r="C12" s="189"/>
      <c r="D12" s="189"/>
      <c r="E12" s="186"/>
      <c r="F12" s="187"/>
      <c r="G12" s="189"/>
      <c r="H12" s="189"/>
      <c r="I12" s="189"/>
      <c r="J12" s="189"/>
      <c r="K12" s="189"/>
      <c r="L12" s="17" t="s">
        <v>10</v>
      </c>
      <c r="M12" s="18" t="s">
        <v>17</v>
      </c>
      <c r="N12" s="19"/>
      <c r="O12" s="122" t="s">
        <v>29</v>
      </c>
      <c r="P12" s="122" t="s">
        <v>585</v>
      </c>
      <c r="Q12" s="122" t="s">
        <v>25</v>
      </c>
      <c r="R12" s="122" t="s">
        <v>568</v>
      </c>
      <c r="S12" s="122" t="s">
        <v>28</v>
      </c>
      <c r="T12" s="122" t="s">
        <v>27</v>
      </c>
      <c r="U12" s="122" t="s">
        <v>349</v>
      </c>
      <c r="V12" s="122" t="s">
        <v>20</v>
      </c>
      <c r="W12" s="122" t="s">
        <v>10</v>
      </c>
      <c r="X12" s="122" t="s">
        <v>324</v>
      </c>
      <c r="Y12" s="122" t="s">
        <v>23</v>
      </c>
      <c r="Z12" s="122" t="s">
        <v>505</v>
      </c>
      <c r="AA12" s="122" t="s">
        <v>18</v>
      </c>
      <c r="AB12" s="122" t="s">
        <v>509</v>
      </c>
      <c r="AC12" s="122" t="s">
        <v>519</v>
      </c>
      <c r="AD12" s="122" t="s">
        <v>300</v>
      </c>
      <c r="AE12" s="122" t="s">
        <v>19</v>
      </c>
      <c r="AF12" s="122" t="s">
        <v>19</v>
      </c>
      <c r="AG12" s="122" t="s">
        <v>23</v>
      </c>
      <c r="AH12" s="122" t="s">
        <v>536</v>
      </c>
      <c r="AI12" s="122" t="s">
        <v>541</v>
      </c>
      <c r="AJ12" s="122" t="s">
        <v>470</v>
      </c>
      <c r="AK12" s="122" t="s">
        <v>429</v>
      </c>
      <c r="AL12" s="122" t="s">
        <v>404</v>
      </c>
      <c r="AM12" s="159" t="s">
        <v>413</v>
      </c>
      <c r="AN12" s="122" t="s">
        <v>417</v>
      </c>
      <c r="AO12" s="159" t="s">
        <v>66</v>
      </c>
      <c r="AP12" s="162" t="s">
        <v>78</v>
      </c>
      <c r="AQ12" s="162" t="s">
        <v>78</v>
      </c>
      <c r="AR12" s="162" t="s">
        <v>19</v>
      </c>
      <c r="AS12" s="162" t="s">
        <v>349</v>
      </c>
      <c r="AT12" s="159" t="s">
        <v>24</v>
      </c>
    </row>
    <row r="13" spans="1:46" x14ac:dyDescent="0.2"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118"/>
    </row>
    <row r="14" spans="1:46" ht="14.1" customHeight="1" x14ac:dyDescent="0.25">
      <c r="A14" s="23">
        <f t="shared" ref="A14:A33" si="0">A13+1</f>
        <v>1</v>
      </c>
      <c r="B14" s="34" t="s">
        <v>318</v>
      </c>
      <c r="C14" s="35">
        <v>14686</v>
      </c>
      <c r="D14" s="36" t="s">
        <v>36</v>
      </c>
      <c r="E14" s="27">
        <f t="shared" ref="E14:E33" si="1">MAX(O14:AJ14)</f>
        <v>550</v>
      </c>
      <c r="F14" s="27" t="str">
        <f>VLOOKUP(E14,Tab!$C$2:$D$255,2,TRUE)</f>
        <v>Não</v>
      </c>
      <c r="G14" s="28">
        <f t="shared" ref="G14:G33" si="2">LARGE(O14:AT14,1)</f>
        <v>550</v>
      </c>
      <c r="H14" s="28">
        <f t="shared" ref="H14:H33" si="3">LARGE(O14:AT14,2)</f>
        <v>548</v>
      </c>
      <c r="I14" s="28">
        <f t="shared" ref="I14:I33" si="4">LARGE(O14:AT14,3)</f>
        <v>543</v>
      </c>
      <c r="J14" s="28">
        <f t="shared" ref="J14:J33" si="5">LARGE(O14:AT14,4)</f>
        <v>542</v>
      </c>
      <c r="K14" s="28">
        <f t="shared" ref="K14:K33" si="6">LARGE(O14:AT14,5)</f>
        <v>542</v>
      </c>
      <c r="L14" s="29">
        <f t="shared" ref="L14:L33" si="7">SUM(G14:K14)</f>
        <v>2725</v>
      </c>
      <c r="M14" s="30">
        <f t="shared" ref="M14:M33" si="8">L14/5</f>
        <v>545</v>
      </c>
      <c r="N14" s="31"/>
      <c r="O14" s="33">
        <v>0</v>
      </c>
      <c r="P14" s="33">
        <v>518</v>
      </c>
      <c r="Q14" s="33">
        <v>528</v>
      </c>
      <c r="R14" s="33">
        <v>0</v>
      </c>
      <c r="S14" s="33">
        <v>532</v>
      </c>
      <c r="T14" s="33">
        <v>508</v>
      </c>
      <c r="U14" s="33">
        <v>529</v>
      </c>
      <c r="V14" s="33">
        <v>0</v>
      </c>
      <c r="W14" s="33">
        <v>0</v>
      </c>
      <c r="X14" s="33">
        <v>514</v>
      </c>
      <c r="Y14" s="33">
        <v>0</v>
      </c>
      <c r="Z14" s="33">
        <v>550</v>
      </c>
      <c r="AA14" s="33">
        <v>0</v>
      </c>
      <c r="AB14" s="33">
        <v>530</v>
      </c>
      <c r="AC14" s="33">
        <v>531</v>
      </c>
      <c r="AD14" s="33">
        <v>0</v>
      </c>
      <c r="AE14" s="33">
        <v>0</v>
      </c>
      <c r="AF14" s="33">
        <v>0</v>
      </c>
      <c r="AG14" s="33">
        <v>0</v>
      </c>
      <c r="AH14" s="33">
        <v>0</v>
      </c>
      <c r="AI14" s="33">
        <v>0</v>
      </c>
      <c r="AJ14" s="33">
        <v>510</v>
      </c>
      <c r="AK14" s="33">
        <v>548</v>
      </c>
      <c r="AL14" s="33">
        <v>0</v>
      </c>
      <c r="AM14" s="33">
        <v>543</v>
      </c>
      <c r="AN14" s="33">
        <v>542</v>
      </c>
      <c r="AO14" s="33">
        <v>528</v>
      </c>
      <c r="AP14" s="33">
        <v>0</v>
      </c>
      <c r="AQ14" s="33">
        <v>0</v>
      </c>
      <c r="AR14" s="33">
        <v>0</v>
      </c>
      <c r="AS14" s="33">
        <v>542</v>
      </c>
      <c r="AT14" s="33">
        <v>0</v>
      </c>
    </row>
    <row r="15" spans="1:46" ht="14.1" customHeight="1" x14ac:dyDescent="0.25">
      <c r="A15" s="23">
        <f t="shared" si="0"/>
        <v>2</v>
      </c>
      <c r="B15" s="59" t="s">
        <v>182</v>
      </c>
      <c r="C15" s="57">
        <v>14031</v>
      </c>
      <c r="D15" s="46" t="s">
        <v>64</v>
      </c>
      <c r="E15" s="27">
        <f t="shared" si="1"/>
        <v>527</v>
      </c>
      <c r="F15" s="27" t="str">
        <f>VLOOKUP(E15,Tab!$C$2:$D$255,2,TRUE)</f>
        <v>Não</v>
      </c>
      <c r="G15" s="28">
        <f t="shared" si="2"/>
        <v>536</v>
      </c>
      <c r="H15" s="28">
        <f t="shared" si="3"/>
        <v>534</v>
      </c>
      <c r="I15" s="28">
        <f t="shared" si="4"/>
        <v>532</v>
      </c>
      <c r="J15" s="28">
        <f t="shared" si="5"/>
        <v>528</v>
      </c>
      <c r="K15" s="28">
        <f t="shared" si="6"/>
        <v>527</v>
      </c>
      <c r="L15" s="29">
        <f t="shared" si="7"/>
        <v>2657</v>
      </c>
      <c r="M15" s="30">
        <f t="shared" si="8"/>
        <v>531.4</v>
      </c>
      <c r="N15" s="31"/>
      <c r="O15" s="33">
        <v>0</v>
      </c>
      <c r="P15" s="33">
        <v>522</v>
      </c>
      <c r="Q15" s="33">
        <v>525</v>
      </c>
      <c r="R15" s="33">
        <v>0</v>
      </c>
      <c r="S15" s="33">
        <v>0</v>
      </c>
      <c r="T15" s="33">
        <v>0</v>
      </c>
      <c r="U15" s="33">
        <v>520</v>
      </c>
      <c r="V15" s="33">
        <v>0</v>
      </c>
      <c r="W15" s="33">
        <v>0</v>
      </c>
      <c r="X15" s="33">
        <v>514</v>
      </c>
      <c r="Y15" s="33">
        <v>0</v>
      </c>
      <c r="Z15" s="33">
        <v>0</v>
      </c>
      <c r="AA15" s="33">
        <v>0</v>
      </c>
      <c r="AB15" s="33">
        <v>527</v>
      </c>
      <c r="AC15" s="33">
        <v>0</v>
      </c>
      <c r="AD15" s="33">
        <v>0</v>
      </c>
      <c r="AE15" s="33">
        <v>0</v>
      </c>
      <c r="AF15" s="33">
        <v>0</v>
      </c>
      <c r="AG15" s="33">
        <v>0</v>
      </c>
      <c r="AH15" s="33">
        <v>0</v>
      </c>
      <c r="AI15" s="33">
        <v>0</v>
      </c>
      <c r="AJ15" s="33">
        <v>0</v>
      </c>
      <c r="AK15" s="33">
        <v>534</v>
      </c>
      <c r="AL15" s="33">
        <v>0</v>
      </c>
      <c r="AM15" s="33">
        <v>532</v>
      </c>
      <c r="AN15" s="33">
        <v>536</v>
      </c>
      <c r="AO15" s="33">
        <v>527</v>
      </c>
      <c r="AP15" s="33">
        <v>0</v>
      </c>
      <c r="AQ15" s="33">
        <v>0</v>
      </c>
      <c r="AR15" s="33">
        <v>0</v>
      </c>
      <c r="AS15" s="33">
        <v>528</v>
      </c>
      <c r="AT15" s="33">
        <v>0</v>
      </c>
    </row>
    <row r="16" spans="1:46" ht="14.1" customHeight="1" x14ac:dyDescent="0.25">
      <c r="A16" s="23">
        <f t="shared" si="0"/>
        <v>3</v>
      </c>
      <c r="B16" s="59" t="s">
        <v>60</v>
      </c>
      <c r="C16" s="57">
        <v>13851</v>
      </c>
      <c r="D16" s="46" t="s">
        <v>59</v>
      </c>
      <c r="E16" s="27">
        <f t="shared" si="1"/>
        <v>526</v>
      </c>
      <c r="F16" s="27" t="str">
        <f>VLOOKUP(E16,Tab!$C$2:$D$255,2,TRUE)</f>
        <v>Não</v>
      </c>
      <c r="G16" s="28">
        <f t="shared" si="2"/>
        <v>526</v>
      </c>
      <c r="H16" s="28">
        <f t="shared" si="3"/>
        <v>514</v>
      </c>
      <c r="I16" s="28">
        <f t="shared" si="4"/>
        <v>509</v>
      </c>
      <c r="J16" s="28">
        <f t="shared" si="5"/>
        <v>507</v>
      </c>
      <c r="K16" s="28">
        <f t="shared" si="6"/>
        <v>494</v>
      </c>
      <c r="L16" s="29">
        <f t="shared" si="7"/>
        <v>2550</v>
      </c>
      <c r="M16" s="30">
        <f t="shared" si="8"/>
        <v>510</v>
      </c>
      <c r="N16" s="31"/>
      <c r="O16" s="33">
        <v>0</v>
      </c>
      <c r="P16" s="33">
        <v>0</v>
      </c>
      <c r="Q16" s="33">
        <v>507</v>
      </c>
      <c r="R16" s="33">
        <v>0</v>
      </c>
      <c r="S16" s="33">
        <v>0</v>
      </c>
      <c r="T16" s="33">
        <v>509</v>
      </c>
      <c r="U16" s="33">
        <v>0</v>
      </c>
      <c r="V16" s="33">
        <v>0</v>
      </c>
      <c r="W16" s="33">
        <v>0</v>
      </c>
      <c r="X16" s="33">
        <v>0</v>
      </c>
      <c r="Y16" s="33">
        <v>0</v>
      </c>
      <c r="Z16" s="33">
        <v>0</v>
      </c>
      <c r="AA16" s="33">
        <v>0</v>
      </c>
      <c r="AB16" s="33">
        <v>526</v>
      </c>
      <c r="AC16" s="33">
        <v>0</v>
      </c>
      <c r="AD16" s="33">
        <v>0</v>
      </c>
      <c r="AE16" s="33">
        <v>0</v>
      </c>
      <c r="AF16" s="33">
        <v>0</v>
      </c>
      <c r="AG16" s="33">
        <v>0</v>
      </c>
      <c r="AH16" s="33">
        <v>0</v>
      </c>
      <c r="AI16" s="33">
        <v>0</v>
      </c>
      <c r="AJ16" s="33">
        <v>0</v>
      </c>
      <c r="AK16" s="33">
        <v>0</v>
      </c>
      <c r="AL16" s="33">
        <v>0</v>
      </c>
      <c r="AM16" s="33">
        <v>475</v>
      </c>
      <c r="AN16" s="33">
        <v>514</v>
      </c>
      <c r="AO16" s="33">
        <v>0</v>
      </c>
      <c r="AP16" s="33">
        <v>0</v>
      </c>
      <c r="AQ16" s="33">
        <v>0</v>
      </c>
      <c r="AR16" s="33">
        <v>0</v>
      </c>
      <c r="AS16" s="33">
        <v>494</v>
      </c>
      <c r="AT16" s="33">
        <v>0</v>
      </c>
    </row>
    <row r="17" spans="1:59" s="5" customFormat="1" ht="14.1" customHeight="1" x14ac:dyDescent="0.25">
      <c r="A17" s="23">
        <f t="shared" si="0"/>
        <v>4</v>
      </c>
      <c r="B17" s="59" t="s">
        <v>485</v>
      </c>
      <c r="C17" s="57">
        <v>13338</v>
      </c>
      <c r="D17" s="46" t="s">
        <v>87</v>
      </c>
      <c r="E17" s="27">
        <f t="shared" si="1"/>
        <v>523</v>
      </c>
      <c r="F17" s="27" t="str">
        <f>VLOOKUP(E17,Tab!$C$2:$D$255,2,TRUE)</f>
        <v>Não</v>
      </c>
      <c r="G17" s="28">
        <f t="shared" si="2"/>
        <v>523</v>
      </c>
      <c r="H17" s="28">
        <f t="shared" si="3"/>
        <v>515</v>
      </c>
      <c r="I17" s="28">
        <f t="shared" si="4"/>
        <v>507</v>
      </c>
      <c r="J17" s="28">
        <f t="shared" si="5"/>
        <v>506</v>
      </c>
      <c r="K17" s="28">
        <f t="shared" si="6"/>
        <v>492</v>
      </c>
      <c r="L17" s="29">
        <f t="shared" si="7"/>
        <v>2543</v>
      </c>
      <c r="M17" s="30">
        <f t="shared" si="8"/>
        <v>508.6</v>
      </c>
      <c r="N17" s="31"/>
      <c r="O17" s="33">
        <v>0</v>
      </c>
      <c r="P17" s="33">
        <v>515</v>
      </c>
      <c r="Q17" s="33">
        <v>492</v>
      </c>
      <c r="R17" s="33">
        <v>0</v>
      </c>
      <c r="S17" s="33">
        <v>523</v>
      </c>
      <c r="T17" s="33">
        <v>0</v>
      </c>
      <c r="U17" s="33">
        <v>507</v>
      </c>
      <c r="V17" s="33">
        <v>0</v>
      </c>
      <c r="W17" s="33">
        <v>506</v>
      </c>
      <c r="X17" s="33">
        <v>0</v>
      </c>
      <c r="Y17" s="33">
        <v>0</v>
      </c>
      <c r="Z17" s="33">
        <v>0</v>
      </c>
      <c r="AA17" s="33">
        <v>0</v>
      </c>
      <c r="AB17" s="33">
        <v>0</v>
      </c>
      <c r="AC17" s="33">
        <v>0</v>
      </c>
      <c r="AD17" s="33">
        <v>0</v>
      </c>
      <c r="AE17" s="33">
        <v>0</v>
      </c>
      <c r="AF17" s="33">
        <v>0</v>
      </c>
      <c r="AG17" s="33">
        <v>0</v>
      </c>
      <c r="AH17" s="33">
        <v>0</v>
      </c>
      <c r="AI17" s="33">
        <v>0</v>
      </c>
      <c r="AJ17" s="33">
        <v>0</v>
      </c>
      <c r="AK17" s="33">
        <v>0</v>
      </c>
      <c r="AL17" s="33">
        <v>0</v>
      </c>
      <c r="AM17" s="33">
        <v>0</v>
      </c>
      <c r="AN17" s="33">
        <v>0</v>
      </c>
      <c r="AO17" s="33">
        <v>0</v>
      </c>
      <c r="AP17" s="33">
        <v>0</v>
      </c>
      <c r="AQ17" s="33">
        <v>0</v>
      </c>
      <c r="AR17" s="33">
        <v>0</v>
      </c>
      <c r="AS17" s="33">
        <v>0</v>
      </c>
      <c r="AT17" s="33">
        <v>0</v>
      </c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</row>
    <row r="18" spans="1:59" ht="14.1" customHeight="1" x14ac:dyDescent="0.25">
      <c r="A18" s="23">
        <f t="shared" si="0"/>
        <v>5</v>
      </c>
      <c r="B18" s="59" t="s">
        <v>393</v>
      </c>
      <c r="C18" s="57">
        <v>15090</v>
      </c>
      <c r="D18" s="156" t="s">
        <v>66</v>
      </c>
      <c r="E18" s="27">
        <f t="shared" si="1"/>
        <v>458</v>
      </c>
      <c r="F18" s="27" t="e">
        <f>VLOOKUP(E18,Tab!$C$2:$D$255,2,TRUE)</f>
        <v>#N/A</v>
      </c>
      <c r="G18" s="28">
        <f t="shared" si="2"/>
        <v>458</v>
      </c>
      <c r="H18" s="28">
        <f t="shared" si="3"/>
        <v>456</v>
      </c>
      <c r="I18" s="28">
        <f t="shared" si="4"/>
        <v>453</v>
      </c>
      <c r="J18" s="28">
        <f t="shared" si="5"/>
        <v>432</v>
      </c>
      <c r="K18" s="28">
        <f t="shared" si="6"/>
        <v>427</v>
      </c>
      <c r="L18" s="29">
        <f t="shared" si="7"/>
        <v>2226</v>
      </c>
      <c r="M18" s="30">
        <f t="shared" si="8"/>
        <v>445.2</v>
      </c>
      <c r="N18" s="31"/>
      <c r="O18" s="33">
        <v>0</v>
      </c>
      <c r="P18" s="33">
        <v>456</v>
      </c>
      <c r="Q18" s="33">
        <v>458</v>
      </c>
      <c r="R18" s="33">
        <v>0</v>
      </c>
      <c r="S18" s="33">
        <v>0</v>
      </c>
      <c r="T18" s="33">
        <v>0</v>
      </c>
      <c r="U18" s="33">
        <v>0</v>
      </c>
      <c r="V18" s="33">
        <v>0</v>
      </c>
      <c r="W18" s="33">
        <v>0</v>
      </c>
      <c r="X18" s="33">
        <v>0</v>
      </c>
      <c r="Y18" s="33">
        <v>0</v>
      </c>
      <c r="Z18" s="33">
        <v>0</v>
      </c>
      <c r="AA18" s="33">
        <v>0</v>
      </c>
      <c r="AB18" s="33">
        <v>0</v>
      </c>
      <c r="AC18" s="33">
        <v>0</v>
      </c>
      <c r="AD18" s="33">
        <v>0</v>
      </c>
      <c r="AE18" s="33">
        <v>0</v>
      </c>
      <c r="AF18" s="33">
        <v>0</v>
      </c>
      <c r="AG18" s="33">
        <v>0</v>
      </c>
      <c r="AH18" s="33">
        <v>0</v>
      </c>
      <c r="AI18" s="33">
        <v>0</v>
      </c>
      <c r="AJ18" s="33">
        <v>0</v>
      </c>
      <c r="AK18" s="33">
        <v>432</v>
      </c>
      <c r="AL18" s="33">
        <v>0</v>
      </c>
      <c r="AM18" s="33">
        <v>0</v>
      </c>
      <c r="AN18" s="33">
        <v>0</v>
      </c>
      <c r="AO18" s="33">
        <v>453</v>
      </c>
      <c r="AP18" s="33">
        <v>0</v>
      </c>
      <c r="AQ18" s="33">
        <v>0</v>
      </c>
      <c r="AR18" s="33">
        <v>0</v>
      </c>
      <c r="AS18" s="33">
        <v>427</v>
      </c>
      <c r="AT18" s="33">
        <v>0</v>
      </c>
    </row>
    <row r="19" spans="1:59" ht="14.1" customHeight="1" x14ac:dyDescent="0.25">
      <c r="A19" s="23">
        <f t="shared" si="0"/>
        <v>6</v>
      </c>
      <c r="B19" s="60" t="s">
        <v>407</v>
      </c>
      <c r="C19" s="35">
        <v>15214</v>
      </c>
      <c r="D19" s="40" t="s">
        <v>358</v>
      </c>
      <c r="E19" s="27">
        <f t="shared" si="1"/>
        <v>444</v>
      </c>
      <c r="F19" s="27" t="e">
        <f>VLOOKUP(E19,Tab!$C$2:$D$255,2,TRUE)</f>
        <v>#N/A</v>
      </c>
      <c r="G19" s="39">
        <f t="shared" si="2"/>
        <v>444</v>
      </c>
      <c r="H19" s="39">
        <f t="shared" si="3"/>
        <v>444</v>
      </c>
      <c r="I19" s="39">
        <f t="shared" si="4"/>
        <v>435</v>
      </c>
      <c r="J19" s="39">
        <f t="shared" si="5"/>
        <v>433</v>
      </c>
      <c r="K19" s="39">
        <f t="shared" si="6"/>
        <v>426</v>
      </c>
      <c r="L19" s="29">
        <f t="shared" si="7"/>
        <v>2182</v>
      </c>
      <c r="M19" s="30">
        <f t="shared" si="8"/>
        <v>436.4</v>
      </c>
      <c r="N19" s="31"/>
      <c r="O19" s="33">
        <v>444</v>
      </c>
      <c r="P19" s="33">
        <v>0</v>
      </c>
      <c r="Q19" s="33">
        <v>0</v>
      </c>
      <c r="R19" s="33">
        <v>0</v>
      </c>
      <c r="S19" s="33">
        <v>0</v>
      </c>
      <c r="T19" s="33">
        <v>0</v>
      </c>
      <c r="U19" s="33">
        <v>0</v>
      </c>
      <c r="V19" s="33">
        <v>0</v>
      </c>
      <c r="W19" s="33">
        <v>0</v>
      </c>
      <c r="X19" s="33">
        <v>0</v>
      </c>
      <c r="Y19" s="33">
        <v>0</v>
      </c>
      <c r="Z19" s="33">
        <v>0</v>
      </c>
      <c r="AA19" s="33">
        <v>0</v>
      </c>
      <c r="AB19" s="33">
        <v>0</v>
      </c>
      <c r="AC19" s="33">
        <v>0</v>
      </c>
      <c r="AD19" s="33">
        <v>0</v>
      </c>
      <c r="AE19" s="33">
        <v>426</v>
      </c>
      <c r="AF19" s="33">
        <v>0</v>
      </c>
      <c r="AG19" s="33">
        <v>444</v>
      </c>
      <c r="AH19" s="33">
        <v>0</v>
      </c>
      <c r="AI19" s="33">
        <v>435</v>
      </c>
      <c r="AJ19" s="33">
        <v>0</v>
      </c>
      <c r="AK19" s="33">
        <v>0</v>
      </c>
      <c r="AL19" s="33">
        <v>433</v>
      </c>
      <c r="AM19" s="33">
        <v>0</v>
      </c>
      <c r="AN19" s="33">
        <v>0</v>
      </c>
      <c r="AO19" s="33">
        <v>0</v>
      </c>
      <c r="AP19" s="33">
        <v>0</v>
      </c>
      <c r="AQ19" s="33">
        <v>0</v>
      </c>
      <c r="AR19" s="33">
        <v>0</v>
      </c>
      <c r="AS19" s="33">
        <v>0</v>
      </c>
      <c r="AT19" s="33">
        <v>0</v>
      </c>
    </row>
    <row r="20" spans="1:59" ht="14.1" customHeight="1" x14ac:dyDescent="0.25">
      <c r="A20" s="23">
        <f t="shared" si="0"/>
        <v>7</v>
      </c>
      <c r="B20" s="59" t="s">
        <v>366</v>
      </c>
      <c r="C20" s="57">
        <v>13581</v>
      </c>
      <c r="D20" s="156" t="s">
        <v>78</v>
      </c>
      <c r="E20" s="27">
        <f t="shared" si="1"/>
        <v>460</v>
      </c>
      <c r="F20" s="27" t="e">
        <f>VLOOKUP(E20,Tab!$C$2:$D$255,2,TRUE)</f>
        <v>#N/A</v>
      </c>
      <c r="G20" s="28">
        <f t="shared" si="2"/>
        <v>460</v>
      </c>
      <c r="H20" s="28">
        <f t="shared" si="3"/>
        <v>456</v>
      </c>
      <c r="I20" s="28">
        <f t="shared" si="4"/>
        <v>446</v>
      </c>
      <c r="J20" s="28">
        <f t="shared" si="5"/>
        <v>443</v>
      </c>
      <c r="K20" s="28">
        <f t="shared" si="6"/>
        <v>0</v>
      </c>
      <c r="L20" s="29">
        <f t="shared" si="7"/>
        <v>1805</v>
      </c>
      <c r="M20" s="30">
        <f t="shared" si="8"/>
        <v>361</v>
      </c>
      <c r="N20" s="31"/>
      <c r="O20" s="33">
        <v>0</v>
      </c>
      <c r="P20" s="33">
        <v>0</v>
      </c>
      <c r="Q20" s="33">
        <v>0</v>
      </c>
      <c r="R20" s="33">
        <v>0</v>
      </c>
      <c r="S20" s="33">
        <v>0</v>
      </c>
      <c r="T20" s="33">
        <v>0</v>
      </c>
      <c r="U20" s="33">
        <v>0</v>
      </c>
      <c r="V20" s="33">
        <v>443</v>
      </c>
      <c r="W20" s="33">
        <v>0</v>
      </c>
      <c r="X20" s="33">
        <v>0</v>
      </c>
      <c r="Y20" s="33">
        <v>460</v>
      </c>
      <c r="Z20" s="33">
        <v>0</v>
      </c>
      <c r="AA20" s="33">
        <v>0</v>
      </c>
      <c r="AB20" s="33">
        <v>0</v>
      </c>
      <c r="AC20" s="33">
        <v>0</v>
      </c>
      <c r="AD20" s="33">
        <v>0</v>
      </c>
      <c r="AE20" s="33">
        <v>0</v>
      </c>
      <c r="AF20" s="33">
        <v>0</v>
      </c>
      <c r="AG20" s="33">
        <v>0</v>
      </c>
      <c r="AH20" s="33">
        <v>0</v>
      </c>
      <c r="AI20" s="33">
        <v>0</v>
      </c>
      <c r="AJ20" s="33">
        <v>0</v>
      </c>
      <c r="AK20" s="33">
        <v>0</v>
      </c>
      <c r="AL20" s="33">
        <v>0</v>
      </c>
      <c r="AM20" s="33">
        <v>0</v>
      </c>
      <c r="AN20" s="33">
        <v>0</v>
      </c>
      <c r="AO20" s="33">
        <v>0</v>
      </c>
      <c r="AP20" s="33">
        <v>456</v>
      </c>
      <c r="AQ20" s="33">
        <v>446</v>
      </c>
      <c r="AR20" s="33">
        <v>0</v>
      </c>
      <c r="AS20" s="33">
        <v>0</v>
      </c>
      <c r="AT20" s="33">
        <v>0</v>
      </c>
    </row>
    <row r="21" spans="1:59" ht="14.1" customHeight="1" x14ac:dyDescent="0.25">
      <c r="A21" s="23">
        <f t="shared" si="0"/>
        <v>8</v>
      </c>
      <c r="B21" s="58" t="s">
        <v>408</v>
      </c>
      <c r="C21" s="57">
        <v>15213</v>
      </c>
      <c r="D21" s="42" t="s">
        <v>358</v>
      </c>
      <c r="E21" s="27">
        <f t="shared" si="1"/>
        <v>464</v>
      </c>
      <c r="F21" s="27" t="e">
        <f>VLOOKUP(E21,Tab!$C$2:$D$255,2,TRUE)</f>
        <v>#N/A</v>
      </c>
      <c r="G21" s="28">
        <f t="shared" si="2"/>
        <v>464</v>
      </c>
      <c r="H21" s="28">
        <f t="shared" si="3"/>
        <v>455</v>
      </c>
      <c r="I21" s="28">
        <f t="shared" si="4"/>
        <v>433</v>
      </c>
      <c r="J21" s="28">
        <f t="shared" si="5"/>
        <v>428</v>
      </c>
      <c r="K21" s="28">
        <f t="shared" si="6"/>
        <v>0</v>
      </c>
      <c r="L21" s="29">
        <f t="shared" si="7"/>
        <v>1780</v>
      </c>
      <c r="M21" s="30">
        <f t="shared" si="8"/>
        <v>356</v>
      </c>
      <c r="N21" s="31"/>
      <c r="O21" s="33">
        <v>464</v>
      </c>
      <c r="P21" s="33">
        <v>0</v>
      </c>
      <c r="Q21" s="33">
        <v>0</v>
      </c>
      <c r="R21" s="33">
        <v>0</v>
      </c>
      <c r="S21" s="33">
        <v>0</v>
      </c>
      <c r="T21" s="33">
        <v>0</v>
      </c>
      <c r="U21" s="33">
        <v>0</v>
      </c>
      <c r="V21" s="33">
        <v>0</v>
      </c>
      <c r="W21" s="33">
        <v>0</v>
      </c>
      <c r="X21" s="33">
        <v>0</v>
      </c>
      <c r="Y21" s="33">
        <v>0</v>
      </c>
      <c r="Z21" s="33">
        <v>0</v>
      </c>
      <c r="AA21" s="33">
        <v>0</v>
      </c>
      <c r="AB21" s="33">
        <v>0</v>
      </c>
      <c r="AC21" s="33">
        <v>0</v>
      </c>
      <c r="AD21" s="33">
        <v>0</v>
      </c>
      <c r="AE21" s="33">
        <v>455</v>
      </c>
      <c r="AF21" s="33">
        <v>0</v>
      </c>
      <c r="AG21" s="33">
        <v>0</v>
      </c>
      <c r="AH21" s="33">
        <v>0</v>
      </c>
      <c r="AI21" s="33">
        <v>433</v>
      </c>
      <c r="AJ21" s="33">
        <v>0</v>
      </c>
      <c r="AK21" s="33">
        <v>0</v>
      </c>
      <c r="AL21" s="33">
        <v>428</v>
      </c>
      <c r="AM21" s="33">
        <v>0</v>
      </c>
      <c r="AN21" s="33">
        <v>0</v>
      </c>
      <c r="AO21" s="33">
        <v>0</v>
      </c>
      <c r="AP21" s="33">
        <v>0</v>
      </c>
      <c r="AQ21" s="33">
        <v>0</v>
      </c>
      <c r="AR21" s="33">
        <v>0</v>
      </c>
      <c r="AS21" s="33">
        <v>0</v>
      </c>
      <c r="AT21" s="33">
        <v>0</v>
      </c>
    </row>
    <row r="22" spans="1:59" ht="14.1" customHeight="1" x14ac:dyDescent="0.25">
      <c r="A22" s="23">
        <f t="shared" si="0"/>
        <v>9</v>
      </c>
      <c r="B22" s="59" t="s">
        <v>467</v>
      </c>
      <c r="C22" s="57">
        <v>15469</v>
      </c>
      <c r="D22" s="156" t="s">
        <v>26</v>
      </c>
      <c r="E22" s="27">
        <f t="shared" si="1"/>
        <v>526</v>
      </c>
      <c r="F22" s="27" t="str">
        <f>VLOOKUP(E22,Tab!$C$2:$D$255,2,TRUE)</f>
        <v>Não</v>
      </c>
      <c r="G22" s="28">
        <f t="shared" si="2"/>
        <v>526</v>
      </c>
      <c r="H22" s="28">
        <f t="shared" si="3"/>
        <v>479</v>
      </c>
      <c r="I22" s="28">
        <f t="shared" si="4"/>
        <v>0</v>
      </c>
      <c r="J22" s="28">
        <f t="shared" si="5"/>
        <v>0</v>
      </c>
      <c r="K22" s="28">
        <f t="shared" si="6"/>
        <v>0</v>
      </c>
      <c r="L22" s="29">
        <f t="shared" si="7"/>
        <v>1005</v>
      </c>
      <c r="M22" s="30">
        <f t="shared" si="8"/>
        <v>201</v>
      </c>
      <c r="N22" s="31"/>
      <c r="O22" s="33">
        <v>0</v>
      </c>
      <c r="P22" s="33">
        <v>479</v>
      </c>
      <c r="Q22" s="33">
        <v>526</v>
      </c>
      <c r="R22" s="33">
        <v>0</v>
      </c>
      <c r="S22" s="33">
        <v>0</v>
      </c>
      <c r="T22" s="33">
        <v>0</v>
      </c>
      <c r="U22" s="33">
        <v>0</v>
      </c>
      <c r="V22" s="33">
        <v>0</v>
      </c>
      <c r="W22" s="33">
        <v>0</v>
      </c>
      <c r="X22" s="33">
        <v>0</v>
      </c>
      <c r="Y22" s="33">
        <v>0</v>
      </c>
      <c r="Z22" s="33">
        <v>0</v>
      </c>
      <c r="AA22" s="33">
        <v>0</v>
      </c>
      <c r="AB22" s="33">
        <v>0</v>
      </c>
      <c r="AC22" s="33">
        <v>0</v>
      </c>
      <c r="AD22" s="33">
        <v>0</v>
      </c>
      <c r="AE22" s="33">
        <v>0</v>
      </c>
      <c r="AF22" s="33">
        <v>0</v>
      </c>
      <c r="AG22" s="33">
        <v>0</v>
      </c>
      <c r="AH22" s="33">
        <v>0</v>
      </c>
      <c r="AI22" s="33">
        <v>0</v>
      </c>
      <c r="AJ22" s="33">
        <v>0</v>
      </c>
      <c r="AK22" s="33">
        <v>0</v>
      </c>
      <c r="AL22" s="33">
        <v>0</v>
      </c>
      <c r="AM22" s="33">
        <v>0</v>
      </c>
      <c r="AN22" s="33">
        <v>0</v>
      </c>
      <c r="AO22" s="33">
        <v>0</v>
      </c>
      <c r="AP22" s="33">
        <v>0</v>
      </c>
      <c r="AQ22" s="33">
        <v>0</v>
      </c>
      <c r="AR22" s="33">
        <v>0</v>
      </c>
      <c r="AS22" s="33">
        <v>0</v>
      </c>
      <c r="AT22" s="33">
        <v>0</v>
      </c>
    </row>
    <row r="23" spans="1:59" ht="13.5" customHeight="1" x14ac:dyDescent="0.25">
      <c r="A23" s="23">
        <f t="shared" si="0"/>
        <v>10</v>
      </c>
      <c r="B23" s="59" t="s">
        <v>361</v>
      </c>
      <c r="C23" s="57">
        <v>14966</v>
      </c>
      <c r="D23" s="156" t="s">
        <v>24</v>
      </c>
      <c r="E23" s="27">
        <f t="shared" si="1"/>
        <v>0</v>
      </c>
      <c r="F23" s="27" t="e">
        <f>VLOOKUP(E23,Tab!$C$2:$D$255,2,TRUE)</f>
        <v>#N/A</v>
      </c>
      <c r="G23" s="28">
        <f t="shared" si="2"/>
        <v>496</v>
      </c>
      <c r="H23" s="28">
        <f t="shared" si="3"/>
        <v>484</v>
      </c>
      <c r="I23" s="28">
        <f t="shared" si="4"/>
        <v>0</v>
      </c>
      <c r="J23" s="28">
        <f t="shared" si="5"/>
        <v>0</v>
      </c>
      <c r="K23" s="28">
        <f t="shared" si="6"/>
        <v>0</v>
      </c>
      <c r="L23" s="29">
        <f t="shared" si="7"/>
        <v>980</v>
      </c>
      <c r="M23" s="30">
        <f t="shared" si="8"/>
        <v>196</v>
      </c>
      <c r="N23" s="31"/>
      <c r="O23" s="33">
        <v>0</v>
      </c>
      <c r="P23" s="33">
        <v>0</v>
      </c>
      <c r="Q23" s="33">
        <v>0</v>
      </c>
      <c r="R23" s="33">
        <v>0</v>
      </c>
      <c r="S23" s="33">
        <v>0</v>
      </c>
      <c r="T23" s="33">
        <v>0</v>
      </c>
      <c r="U23" s="33">
        <v>0</v>
      </c>
      <c r="V23" s="33">
        <v>0</v>
      </c>
      <c r="W23" s="33">
        <v>0</v>
      </c>
      <c r="X23" s="33">
        <v>0</v>
      </c>
      <c r="Y23" s="33">
        <v>0</v>
      </c>
      <c r="Z23" s="33">
        <v>0</v>
      </c>
      <c r="AA23" s="33">
        <v>0</v>
      </c>
      <c r="AB23" s="33">
        <v>0</v>
      </c>
      <c r="AC23" s="33">
        <v>0</v>
      </c>
      <c r="AD23" s="33">
        <v>0</v>
      </c>
      <c r="AE23" s="33">
        <v>0</v>
      </c>
      <c r="AF23" s="33">
        <v>0</v>
      </c>
      <c r="AG23" s="33">
        <v>0</v>
      </c>
      <c r="AH23" s="33">
        <v>0</v>
      </c>
      <c r="AI23" s="33">
        <v>0</v>
      </c>
      <c r="AJ23" s="33">
        <v>0</v>
      </c>
      <c r="AK23" s="33">
        <v>0</v>
      </c>
      <c r="AL23" s="33">
        <v>0</v>
      </c>
      <c r="AM23" s="33">
        <v>0</v>
      </c>
      <c r="AN23" s="33">
        <v>0</v>
      </c>
      <c r="AO23" s="33">
        <v>0</v>
      </c>
      <c r="AP23" s="33">
        <v>0</v>
      </c>
      <c r="AQ23" s="33">
        <v>0</v>
      </c>
      <c r="AR23" s="33">
        <v>496</v>
      </c>
      <c r="AS23" s="33">
        <v>0</v>
      </c>
      <c r="AT23" s="33">
        <v>484</v>
      </c>
    </row>
    <row r="24" spans="1:59" x14ac:dyDescent="0.25">
      <c r="A24" s="23">
        <f t="shared" si="0"/>
        <v>11</v>
      </c>
      <c r="B24" s="59" t="s">
        <v>587</v>
      </c>
      <c r="C24" s="57">
        <v>14429</v>
      </c>
      <c r="D24" s="156" t="s">
        <v>44</v>
      </c>
      <c r="E24" s="27">
        <f t="shared" si="1"/>
        <v>500</v>
      </c>
      <c r="F24" s="27" t="str">
        <f>VLOOKUP(E24,Tab!$C$2:$D$255,2,TRUE)</f>
        <v>Não</v>
      </c>
      <c r="G24" s="28">
        <f t="shared" si="2"/>
        <v>500</v>
      </c>
      <c r="H24" s="28">
        <f t="shared" si="3"/>
        <v>473</v>
      </c>
      <c r="I24" s="28">
        <f t="shared" si="4"/>
        <v>0</v>
      </c>
      <c r="J24" s="28">
        <f t="shared" si="5"/>
        <v>0</v>
      </c>
      <c r="K24" s="28">
        <f t="shared" si="6"/>
        <v>0</v>
      </c>
      <c r="L24" s="29">
        <f t="shared" si="7"/>
        <v>973</v>
      </c>
      <c r="M24" s="30">
        <f t="shared" si="8"/>
        <v>194.6</v>
      </c>
      <c r="N24" s="31"/>
      <c r="O24" s="33">
        <v>0</v>
      </c>
      <c r="P24" s="33">
        <v>473</v>
      </c>
      <c r="Q24" s="33">
        <v>500</v>
      </c>
      <c r="R24" s="33">
        <v>0</v>
      </c>
      <c r="S24" s="33">
        <v>0</v>
      </c>
      <c r="T24" s="33">
        <v>0</v>
      </c>
      <c r="U24" s="33">
        <v>0</v>
      </c>
      <c r="V24" s="33">
        <v>0</v>
      </c>
      <c r="W24" s="33">
        <v>0</v>
      </c>
      <c r="X24" s="33">
        <v>0</v>
      </c>
      <c r="Y24" s="33">
        <v>0</v>
      </c>
      <c r="Z24" s="33">
        <v>0</v>
      </c>
      <c r="AA24" s="33">
        <v>0</v>
      </c>
      <c r="AB24" s="33">
        <v>0</v>
      </c>
      <c r="AC24" s="33">
        <v>0</v>
      </c>
      <c r="AD24" s="33">
        <v>0</v>
      </c>
      <c r="AE24" s="33">
        <v>0</v>
      </c>
      <c r="AF24" s="33">
        <v>0</v>
      </c>
      <c r="AG24" s="33">
        <v>0</v>
      </c>
      <c r="AH24" s="33">
        <v>0</v>
      </c>
      <c r="AI24" s="33">
        <v>0</v>
      </c>
      <c r="AJ24" s="33">
        <v>0</v>
      </c>
      <c r="AK24" s="33">
        <v>0</v>
      </c>
      <c r="AL24" s="33">
        <v>0</v>
      </c>
      <c r="AM24" s="33">
        <v>0</v>
      </c>
      <c r="AN24" s="33">
        <v>0</v>
      </c>
      <c r="AO24" s="33">
        <v>0</v>
      </c>
      <c r="AP24" s="33">
        <v>0</v>
      </c>
      <c r="AQ24" s="33">
        <v>0</v>
      </c>
      <c r="AR24" s="33">
        <v>0</v>
      </c>
      <c r="AS24" s="33">
        <v>0</v>
      </c>
      <c r="AT24" s="33">
        <v>0</v>
      </c>
    </row>
    <row r="25" spans="1:59" x14ac:dyDescent="0.25">
      <c r="A25" s="23">
        <f t="shared" si="0"/>
        <v>12</v>
      </c>
      <c r="B25" s="59" t="s">
        <v>553</v>
      </c>
      <c r="C25" s="57">
        <v>14921</v>
      </c>
      <c r="D25" s="156" t="s">
        <v>44</v>
      </c>
      <c r="E25" s="27">
        <f t="shared" si="1"/>
        <v>475</v>
      </c>
      <c r="F25" s="27" t="e">
        <f>VLOOKUP(E25,Tab!$C$2:$D$255,2,TRUE)</f>
        <v>#N/A</v>
      </c>
      <c r="G25" s="28">
        <f t="shared" si="2"/>
        <v>475</v>
      </c>
      <c r="H25" s="28">
        <f t="shared" si="3"/>
        <v>475</v>
      </c>
      <c r="I25" s="28">
        <f t="shared" si="4"/>
        <v>0</v>
      </c>
      <c r="J25" s="28">
        <f t="shared" si="5"/>
        <v>0</v>
      </c>
      <c r="K25" s="28">
        <f t="shared" si="6"/>
        <v>0</v>
      </c>
      <c r="L25" s="29">
        <f t="shared" si="7"/>
        <v>950</v>
      </c>
      <c r="M25" s="30">
        <f t="shared" si="8"/>
        <v>190</v>
      </c>
      <c r="N25" s="31"/>
      <c r="O25" s="33">
        <v>0</v>
      </c>
      <c r="P25" s="33">
        <v>0</v>
      </c>
      <c r="Q25" s="33">
        <v>475</v>
      </c>
      <c r="R25" s="33">
        <v>0</v>
      </c>
      <c r="S25" s="33">
        <v>0</v>
      </c>
      <c r="T25" s="33">
        <v>475</v>
      </c>
      <c r="U25" s="33">
        <v>0</v>
      </c>
      <c r="V25" s="33">
        <v>0</v>
      </c>
      <c r="W25" s="33">
        <v>0</v>
      </c>
      <c r="X25" s="33">
        <v>0</v>
      </c>
      <c r="Y25" s="33">
        <v>0</v>
      </c>
      <c r="Z25" s="33">
        <v>0</v>
      </c>
      <c r="AA25" s="33">
        <v>0</v>
      </c>
      <c r="AB25" s="33">
        <v>0</v>
      </c>
      <c r="AC25" s="33">
        <v>0</v>
      </c>
      <c r="AD25" s="33">
        <v>0</v>
      </c>
      <c r="AE25" s="33">
        <v>0</v>
      </c>
      <c r="AF25" s="33">
        <v>0</v>
      </c>
      <c r="AG25" s="33">
        <v>0</v>
      </c>
      <c r="AH25" s="33">
        <v>0</v>
      </c>
      <c r="AI25" s="33">
        <v>0</v>
      </c>
      <c r="AJ25" s="33">
        <v>0</v>
      </c>
      <c r="AK25" s="33">
        <v>0</v>
      </c>
      <c r="AL25" s="33">
        <v>0</v>
      </c>
      <c r="AM25" s="33">
        <v>0</v>
      </c>
      <c r="AN25" s="33">
        <v>0</v>
      </c>
      <c r="AO25" s="33">
        <v>0</v>
      </c>
      <c r="AP25" s="33">
        <v>0</v>
      </c>
      <c r="AQ25" s="33">
        <v>0</v>
      </c>
      <c r="AR25" s="33">
        <v>0</v>
      </c>
      <c r="AS25" s="33">
        <v>0</v>
      </c>
      <c r="AT25" s="33">
        <v>0</v>
      </c>
    </row>
    <row r="26" spans="1:59" x14ac:dyDescent="0.25">
      <c r="A26" s="23">
        <f t="shared" si="0"/>
        <v>13</v>
      </c>
      <c r="B26" s="59" t="s">
        <v>521</v>
      </c>
      <c r="C26" s="57">
        <v>15114</v>
      </c>
      <c r="D26" s="156" t="s">
        <v>372</v>
      </c>
      <c r="E26" s="27">
        <f t="shared" si="1"/>
        <v>412</v>
      </c>
      <c r="F26" s="27" t="e">
        <f>VLOOKUP(E26,Tab!$C$2:$D$255,2,TRUE)</f>
        <v>#N/A</v>
      </c>
      <c r="G26" s="28">
        <f t="shared" si="2"/>
        <v>412</v>
      </c>
      <c r="H26" s="28">
        <f t="shared" si="3"/>
        <v>402</v>
      </c>
      <c r="I26" s="28">
        <f t="shared" si="4"/>
        <v>0</v>
      </c>
      <c r="J26" s="28">
        <f t="shared" si="5"/>
        <v>0</v>
      </c>
      <c r="K26" s="28">
        <f t="shared" si="6"/>
        <v>0</v>
      </c>
      <c r="L26" s="29">
        <f t="shared" si="7"/>
        <v>814</v>
      </c>
      <c r="M26" s="30">
        <f t="shared" si="8"/>
        <v>162.80000000000001</v>
      </c>
      <c r="N26" s="31"/>
      <c r="O26" s="33">
        <v>0</v>
      </c>
      <c r="P26" s="33">
        <v>0</v>
      </c>
      <c r="Q26" s="33">
        <v>0</v>
      </c>
      <c r="R26" s="33">
        <v>0</v>
      </c>
      <c r="S26" s="33">
        <v>0</v>
      </c>
      <c r="T26" s="33">
        <v>0</v>
      </c>
      <c r="U26" s="33">
        <v>0</v>
      </c>
      <c r="V26" s="33">
        <v>0</v>
      </c>
      <c r="W26" s="33">
        <v>0</v>
      </c>
      <c r="X26" s="33">
        <v>0</v>
      </c>
      <c r="Y26" s="33">
        <v>0</v>
      </c>
      <c r="Z26" s="33">
        <v>0</v>
      </c>
      <c r="AA26" s="33">
        <v>0</v>
      </c>
      <c r="AB26" s="33">
        <v>0</v>
      </c>
      <c r="AC26" s="33">
        <v>0</v>
      </c>
      <c r="AD26" s="33">
        <v>402</v>
      </c>
      <c r="AE26" s="33">
        <v>0</v>
      </c>
      <c r="AF26" s="33">
        <v>0</v>
      </c>
      <c r="AG26" s="33">
        <v>0</v>
      </c>
      <c r="AH26" s="33">
        <v>412</v>
      </c>
      <c r="AI26" s="33">
        <v>0</v>
      </c>
      <c r="AJ26" s="33">
        <v>0</v>
      </c>
      <c r="AK26" s="33">
        <v>0</v>
      </c>
      <c r="AL26" s="33">
        <v>0</v>
      </c>
      <c r="AM26" s="33">
        <v>0</v>
      </c>
      <c r="AN26" s="33">
        <v>0</v>
      </c>
      <c r="AO26" s="33">
        <v>0</v>
      </c>
      <c r="AP26" s="33">
        <v>0</v>
      </c>
      <c r="AQ26" s="33">
        <v>0</v>
      </c>
      <c r="AR26" s="33">
        <v>0</v>
      </c>
      <c r="AS26" s="33">
        <v>0</v>
      </c>
      <c r="AT26" s="33">
        <v>0</v>
      </c>
    </row>
    <row r="27" spans="1:59" x14ac:dyDescent="0.25">
      <c r="A27" s="23">
        <f t="shared" si="0"/>
        <v>14</v>
      </c>
      <c r="B27" s="59" t="s">
        <v>522</v>
      </c>
      <c r="C27" s="57">
        <v>15103</v>
      </c>
      <c r="D27" s="156" t="s">
        <v>372</v>
      </c>
      <c r="E27" s="27">
        <f t="shared" si="1"/>
        <v>312</v>
      </c>
      <c r="F27" s="27" t="e">
        <f>VLOOKUP(E27,Tab!$C$2:$D$255,2,TRUE)</f>
        <v>#N/A</v>
      </c>
      <c r="G27" s="28">
        <f t="shared" si="2"/>
        <v>312</v>
      </c>
      <c r="H27" s="28">
        <f t="shared" si="3"/>
        <v>249</v>
      </c>
      <c r="I27" s="28">
        <f t="shared" si="4"/>
        <v>0</v>
      </c>
      <c r="J27" s="28">
        <f t="shared" si="5"/>
        <v>0</v>
      </c>
      <c r="K27" s="28">
        <f t="shared" si="6"/>
        <v>0</v>
      </c>
      <c r="L27" s="29">
        <f t="shared" si="7"/>
        <v>561</v>
      </c>
      <c r="M27" s="30">
        <f t="shared" si="8"/>
        <v>112.2</v>
      </c>
      <c r="N27" s="31"/>
      <c r="O27" s="33">
        <v>0</v>
      </c>
      <c r="P27" s="33">
        <v>0</v>
      </c>
      <c r="Q27" s="33">
        <v>0</v>
      </c>
      <c r="R27" s="33">
        <v>0</v>
      </c>
      <c r="S27" s="33">
        <v>0</v>
      </c>
      <c r="T27" s="33">
        <v>0</v>
      </c>
      <c r="U27" s="33">
        <v>0</v>
      </c>
      <c r="V27" s="33">
        <v>0</v>
      </c>
      <c r="W27" s="33">
        <v>0</v>
      </c>
      <c r="X27" s="33">
        <v>0</v>
      </c>
      <c r="Y27" s="33">
        <v>0</v>
      </c>
      <c r="Z27" s="33">
        <v>0</v>
      </c>
      <c r="AA27" s="33">
        <v>0</v>
      </c>
      <c r="AB27" s="33">
        <v>0</v>
      </c>
      <c r="AC27" s="33">
        <v>0</v>
      </c>
      <c r="AD27" s="33">
        <v>312</v>
      </c>
      <c r="AE27" s="33">
        <v>0</v>
      </c>
      <c r="AF27" s="33">
        <v>0</v>
      </c>
      <c r="AG27" s="33">
        <v>0</v>
      </c>
      <c r="AH27" s="33">
        <v>249</v>
      </c>
      <c r="AI27" s="33">
        <v>0</v>
      </c>
      <c r="AJ27" s="33">
        <v>0</v>
      </c>
      <c r="AK27" s="33">
        <v>0</v>
      </c>
      <c r="AL27" s="33">
        <v>0</v>
      </c>
      <c r="AM27" s="33">
        <v>0</v>
      </c>
      <c r="AN27" s="33">
        <v>0</v>
      </c>
      <c r="AO27" s="33">
        <v>0</v>
      </c>
      <c r="AP27" s="33">
        <v>0</v>
      </c>
      <c r="AQ27" s="33">
        <v>0</v>
      </c>
      <c r="AR27" s="33">
        <v>0</v>
      </c>
      <c r="AS27" s="33">
        <v>0</v>
      </c>
      <c r="AT27" s="33">
        <v>0</v>
      </c>
    </row>
    <row r="28" spans="1:59" x14ac:dyDescent="0.25">
      <c r="A28" s="23">
        <f t="shared" si="0"/>
        <v>15</v>
      </c>
      <c r="B28" s="59" t="s">
        <v>131</v>
      </c>
      <c r="C28" s="57">
        <v>14159</v>
      </c>
      <c r="D28" s="156" t="s">
        <v>532</v>
      </c>
      <c r="E28" s="27">
        <f t="shared" si="1"/>
        <v>459</v>
      </c>
      <c r="F28" s="27" t="e">
        <f>VLOOKUP(E28,Tab!$C$2:$D$255,2,TRUE)</f>
        <v>#N/A</v>
      </c>
      <c r="G28" s="28">
        <f t="shared" si="2"/>
        <v>459</v>
      </c>
      <c r="H28" s="28">
        <f t="shared" si="3"/>
        <v>0</v>
      </c>
      <c r="I28" s="28">
        <f t="shared" si="4"/>
        <v>0</v>
      </c>
      <c r="J28" s="28">
        <f t="shared" si="5"/>
        <v>0</v>
      </c>
      <c r="K28" s="28">
        <f t="shared" si="6"/>
        <v>0</v>
      </c>
      <c r="L28" s="29">
        <f t="shared" si="7"/>
        <v>459</v>
      </c>
      <c r="M28" s="30">
        <f t="shared" si="8"/>
        <v>91.8</v>
      </c>
      <c r="N28" s="31"/>
      <c r="O28" s="33">
        <v>0</v>
      </c>
      <c r="P28" s="33">
        <v>0</v>
      </c>
      <c r="Q28" s="33">
        <v>0</v>
      </c>
      <c r="R28" s="33">
        <v>459</v>
      </c>
      <c r="S28" s="33">
        <v>0</v>
      </c>
      <c r="T28" s="33">
        <v>0</v>
      </c>
      <c r="U28" s="33">
        <v>0</v>
      </c>
      <c r="V28" s="33">
        <v>0</v>
      </c>
      <c r="W28" s="33">
        <v>0</v>
      </c>
      <c r="X28" s="33">
        <v>0</v>
      </c>
      <c r="Y28" s="33">
        <v>0</v>
      </c>
      <c r="Z28" s="33">
        <v>0</v>
      </c>
      <c r="AA28" s="33">
        <v>0</v>
      </c>
      <c r="AB28" s="33">
        <v>0</v>
      </c>
      <c r="AC28" s="33">
        <v>0</v>
      </c>
      <c r="AD28" s="33">
        <v>0</v>
      </c>
      <c r="AE28" s="33">
        <v>0</v>
      </c>
      <c r="AF28" s="33">
        <v>0</v>
      </c>
      <c r="AG28" s="33">
        <v>0</v>
      </c>
      <c r="AH28" s="33">
        <v>0</v>
      </c>
      <c r="AI28" s="33">
        <v>0</v>
      </c>
      <c r="AJ28" s="33">
        <v>0</v>
      </c>
      <c r="AK28" s="33">
        <v>0</v>
      </c>
      <c r="AL28" s="33">
        <v>0</v>
      </c>
      <c r="AM28" s="33">
        <v>0</v>
      </c>
      <c r="AN28" s="33">
        <v>0</v>
      </c>
      <c r="AO28" s="33">
        <v>0</v>
      </c>
      <c r="AP28" s="33">
        <v>0</v>
      </c>
      <c r="AQ28" s="33">
        <v>0</v>
      </c>
      <c r="AR28" s="33">
        <v>0</v>
      </c>
      <c r="AS28" s="33">
        <v>0</v>
      </c>
      <c r="AT28" s="33">
        <v>0</v>
      </c>
    </row>
    <row r="29" spans="1:59" x14ac:dyDescent="0.25">
      <c r="A29" s="23">
        <f t="shared" si="0"/>
        <v>16</v>
      </c>
      <c r="B29" s="59" t="s">
        <v>507</v>
      </c>
      <c r="C29" s="57">
        <v>15346</v>
      </c>
      <c r="D29" s="156" t="s">
        <v>113</v>
      </c>
      <c r="E29" s="27">
        <f t="shared" si="1"/>
        <v>438</v>
      </c>
      <c r="F29" s="27" t="e">
        <f>VLOOKUP(E29,Tab!$C$2:$D$255,2,TRUE)</f>
        <v>#N/A</v>
      </c>
      <c r="G29" s="28">
        <f t="shared" si="2"/>
        <v>438</v>
      </c>
      <c r="H29" s="28">
        <f t="shared" si="3"/>
        <v>0</v>
      </c>
      <c r="I29" s="28">
        <f t="shared" si="4"/>
        <v>0</v>
      </c>
      <c r="J29" s="28">
        <f t="shared" si="5"/>
        <v>0</v>
      </c>
      <c r="K29" s="28">
        <f t="shared" si="6"/>
        <v>0</v>
      </c>
      <c r="L29" s="29">
        <f t="shared" si="7"/>
        <v>438</v>
      </c>
      <c r="M29" s="30">
        <f t="shared" si="8"/>
        <v>87.6</v>
      </c>
      <c r="N29" s="31"/>
      <c r="O29" s="33">
        <v>0</v>
      </c>
      <c r="P29" s="33">
        <v>0</v>
      </c>
      <c r="Q29" s="33">
        <v>0</v>
      </c>
      <c r="R29" s="33">
        <v>0</v>
      </c>
      <c r="S29" s="33">
        <v>0</v>
      </c>
      <c r="T29" s="33">
        <v>0</v>
      </c>
      <c r="U29" s="33">
        <v>0</v>
      </c>
      <c r="V29" s="33">
        <v>0</v>
      </c>
      <c r="W29" s="33">
        <v>0</v>
      </c>
      <c r="X29" s="33">
        <v>0</v>
      </c>
      <c r="Y29" s="33">
        <v>0</v>
      </c>
      <c r="Z29" s="33">
        <v>0</v>
      </c>
      <c r="AA29" s="33">
        <v>438</v>
      </c>
      <c r="AB29" s="33">
        <v>0</v>
      </c>
      <c r="AC29" s="33">
        <v>0</v>
      </c>
      <c r="AD29" s="33">
        <v>0</v>
      </c>
      <c r="AE29" s="33">
        <v>0</v>
      </c>
      <c r="AF29" s="33">
        <v>0</v>
      </c>
      <c r="AG29" s="33">
        <v>0</v>
      </c>
      <c r="AH29" s="33">
        <v>0</v>
      </c>
      <c r="AI29" s="33">
        <v>0</v>
      </c>
      <c r="AJ29" s="33">
        <v>0</v>
      </c>
      <c r="AK29" s="33">
        <v>0</v>
      </c>
      <c r="AL29" s="33">
        <v>0</v>
      </c>
      <c r="AM29" s="33">
        <v>0</v>
      </c>
      <c r="AN29" s="33">
        <v>0</v>
      </c>
      <c r="AO29" s="33">
        <v>0</v>
      </c>
      <c r="AP29" s="33">
        <v>0</v>
      </c>
      <c r="AQ29" s="33">
        <v>0</v>
      </c>
      <c r="AR29" s="33">
        <v>0</v>
      </c>
      <c r="AS29" s="33">
        <v>0</v>
      </c>
      <c r="AT29" s="33">
        <v>0</v>
      </c>
    </row>
    <row r="30" spans="1:59" x14ac:dyDescent="0.25">
      <c r="A30" s="23">
        <f t="shared" si="0"/>
        <v>17</v>
      </c>
      <c r="B30" s="59" t="s">
        <v>533</v>
      </c>
      <c r="C30" s="57">
        <v>14158</v>
      </c>
      <c r="D30" s="156" t="s">
        <v>532</v>
      </c>
      <c r="E30" s="27">
        <f t="shared" si="1"/>
        <v>430</v>
      </c>
      <c r="F30" s="27" t="e">
        <f>VLOOKUP(E30,Tab!$C$2:$D$255,2,TRUE)</f>
        <v>#N/A</v>
      </c>
      <c r="G30" s="28">
        <f t="shared" si="2"/>
        <v>430</v>
      </c>
      <c r="H30" s="28">
        <f t="shared" si="3"/>
        <v>0</v>
      </c>
      <c r="I30" s="28">
        <f t="shared" si="4"/>
        <v>0</v>
      </c>
      <c r="J30" s="28">
        <f t="shared" si="5"/>
        <v>0</v>
      </c>
      <c r="K30" s="28">
        <f t="shared" si="6"/>
        <v>0</v>
      </c>
      <c r="L30" s="29">
        <f t="shared" si="7"/>
        <v>430</v>
      </c>
      <c r="M30" s="30">
        <f t="shared" si="8"/>
        <v>86</v>
      </c>
      <c r="N30" s="31"/>
      <c r="O30" s="33">
        <v>0</v>
      </c>
      <c r="P30" s="33">
        <v>0</v>
      </c>
      <c r="Q30" s="33">
        <v>0</v>
      </c>
      <c r="R30" s="33">
        <v>0</v>
      </c>
      <c r="S30" s="33">
        <v>0</v>
      </c>
      <c r="T30" s="33">
        <v>0</v>
      </c>
      <c r="U30" s="33">
        <v>0</v>
      </c>
      <c r="V30" s="33">
        <v>0</v>
      </c>
      <c r="W30" s="33">
        <v>0</v>
      </c>
      <c r="X30" s="33">
        <v>0</v>
      </c>
      <c r="Y30" s="33">
        <v>0</v>
      </c>
      <c r="Z30" s="33">
        <v>0</v>
      </c>
      <c r="AA30" s="33">
        <v>0</v>
      </c>
      <c r="AB30" s="33">
        <v>0</v>
      </c>
      <c r="AC30" s="33">
        <v>0</v>
      </c>
      <c r="AD30" s="33">
        <v>0</v>
      </c>
      <c r="AE30" s="33">
        <v>0</v>
      </c>
      <c r="AF30" s="33">
        <v>0</v>
      </c>
      <c r="AG30" s="33">
        <v>430</v>
      </c>
      <c r="AH30" s="33">
        <v>0</v>
      </c>
      <c r="AI30" s="33">
        <v>0</v>
      </c>
      <c r="AJ30" s="33">
        <v>0</v>
      </c>
      <c r="AK30" s="33">
        <v>0</v>
      </c>
      <c r="AL30" s="33">
        <v>0</v>
      </c>
      <c r="AM30" s="33">
        <v>0</v>
      </c>
      <c r="AN30" s="33">
        <v>0</v>
      </c>
      <c r="AO30" s="33">
        <v>0</v>
      </c>
      <c r="AP30" s="33">
        <v>0</v>
      </c>
      <c r="AQ30" s="33">
        <v>0</v>
      </c>
      <c r="AR30" s="33">
        <v>0</v>
      </c>
      <c r="AS30" s="33">
        <v>0</v>
      </c>
      <c r="AT30" s="33">
        <v>0</v>
      </c>
    </row>
    <row r="31" spans="1:59" x14ac:dyDescent="0.25">
      <c r="A31" s="23">
        <f t="shared" si="0"/>
        <v>18</v>
      </c>
      <c r="B31" s="59" t="s">
        <v>366</v>
      </c>
      <c r="C31" s="57">
        <v>13581</v>
      </c>
      <c r="D31" s="156" t="s">
        <v>78</v>
      </c>
      <c r="E31" s="27">
        <f t="shared" si="1"/>
        <v>424</v>
      </c>
      <c r="F31" s="27" t="e">
        <f>VLOOKUP(E31,Tab!$C$2:$D$255,2,TRUE)</f>
        <v>#N/A</v>
      </c>
      <c r="G31" s="28">
        <f t="shared" si="2"/>
        <v>424</v>
      </c>
      <c r="H31" s="28">
        <f t="shared" si="3"/>
        <v>0</v>
      </c>
      <c r="I31" s="28">
        <f t="shared" si="4"/>
        <v>0</v>
      </c>
      <c r="J31" s="28">
        <f t="shared" si="5"/>
        <v>0</v>
      </c>
      <c r="K31" s="28">
        <f t="shared" si="6"/>
        <v>0</v>
      </c>
      <c r="L31" s="29">
        <f t="shared" si="7"/>
        <v>424</v>
      </c>
      <c r="M31" s="30">
        <f t="shared" si="8"/>
        <v>84.8</v>
      </c>
      <c r="N31" s="31"/>
      <c r="O31" s="33">
        <v>0</v>
      </c>
      <c r="P31" s="33">
        <v>0</v>
      </c>
      <c r="Q31" s="33">
        <v>0</v>
      </c>
      <c r="R31" s="33">
        <v>0</v>
      </c>
      <c r="S31" s="33">
        <v>0</v>
      </c>
      <c r="T31" s="33">
        <v>0</v>
      </c>
      <c r="U31" s="33">
        <v>0</v>
      </c>
      <c r="V31" s="33">
        <v>0</v>
      </c>
      <c r="W31" s="33">
        <v>0</v>
      </c>
      <c r="X31" s="33">
        <v>0</v>
      </c>
      <c r="Y31" s="33">
        <v>0</v>
      </c>
      <c r="Z31" s="33">
        <v>0</v>
      </c>
      <c r="AA31" s="33">
        <v>0</v>
      </c>
      <c r="AB31" s="33">
        <v>0</v>
      </c>
      <c r="AC31" s="33">
        <v>0</v>
      </c>
      <c r="AD31" s="33">
        <v>0</v>
      </c>
      <c r="AE31" s="33">
        <v>0</v>
      </c>
      <c r="AF31" s="33">
        <v>424</v>
      </c>
      <c r="AG31" s="33">
        <v>0</v>
      </c>
      <c r="AH31" s="33">
        <v>0</v>
      </c>
      <c r="AI31" s="33">
        <v>0</v>
      </c>
      <c r="AJ31" s="33">
        <v>0</v>
      </c>
      <c r="AK31" s="33">
        <v>0</v>
      </c>
      <c r="AL31" s="33">
        <v>0</v>
      </c>
      <c r="AM31" s="33">
        <v>0</v>
      </c>
      <c r="AN31" s="33">
        <v>0</v>
      </c>
      <c r="AO31" s="33">
        <v>0</v>
      </c>
      <c r="AP31" s="33">
        <v>0</v>
      </c>
      <c r="AQ31" s="33">
        <v>0</v>
      </c>
      <c r="AR31" s="33">
        <v>0</v>
      </c>
      <c r="AS31" s="33">
        <v>0</v>
      </c>
      <c r="AT31" s="33">
        <v>0</v>
      </c>
    </row>
    <row r="32" spans="1:59" x14ac:dyDescent="0.25">
      <c r="A32" s="23">
        <f t="shared" si="0"/>
        <v>19</v>
      </c>
      <c r="B32" s="53"/>
      <c r="C32" s="35"/>
      <c r="D32" s="154"/>
      <c r="E32" s="27">
        <f t="shared" si="1"/>
        <v>0</v>
      </c>
      <c r="F32" s="27" t="e">
        <f>VLOOKUP(E32,Tab!$C$2:$D$255,2,TRUE)</f>
        <v>#N/A</v>
      </c>
      <c r="G32" s="28">
        <f t="shared" si="2"/>
        <v>0</v>
      </c>
      <c r="H32" s="28">
        <f t="shared" si="3"/>
        <v>0</v>
      </c>
      <c r="I32" s="28">
        <f t="shared" si="4"/>
        <v>0</v>
      </c>
      <c r="J32" s="28">
        <f t="shared" si="5"/>
        <v>0</v>
      </c>
      <c r="K32" s="28">
        <f t="shared" si="6"/>
        <v>0</v>
      </c>
      <c r="L32" s="29">
        <f t="shared" si="7"/>
        <v>0</v>
      </c>
      <c r="M32" s="30">
        <f t="shared" si="8"/>
        <v>0</v>
      </c>
      <c r="N32" s="31"/>
      <c r="O32" s="33">
        <v>0</v>
      </c>
      <c r="P32" s="33">
        <v>0</v>
      </c>
      <c r="Q32" s="33">
        <v>0</v>
      </c>
      <c r="R32" s="33">
        <v>0</v>
      </c>
      <c r="S32" s="33">
        <v>0</v>
      </c>
      <c r="T32" s="33">
        <v>0</v>
      </c>
      <c r="U32" s="33">
        <v>0</v>
      </c>
      <c r="V32" s="33">
        <v>0</v>
      </c>
      <c r="W32" s="33">
        <v>0</v>
      </c>
      <c r="X32" s="33">
        <v>0</v>
      </c>
      <c r="Y32" s="33">
        <v>0</v>
      </c>
      <c r="Z32" s="33">
        <v>0</v>
      </c>
      <c r="AA32" s="33">
        <v>0</v>
      </c>
      <c r="AB32" s="33">
        <v>0</v>
      </c>
      <c r="AC32" s="33">
        <v>0</v>
      </c>
      <c r="AD32" s="33">
        <v>0</v>
      </c>
      <c r="AE32" s="33">
        <v>0</v>
      </c>
      <c r="AF32" s="33">
        <v>0</v>
      </c>
      <c r="AG32" s="33">
        <v>0</v>
      </c>
      <c r="AH32" s="33">
        <v>0</v>
      </c>
      <c r="AI32" s="33">
        <v>0</v>
      </c>
      <c r="AJ32" s="33">
        <v>0</v>
      </c>
      <c r="AK32" s="33">
        <v>0</v>
      </c>
      <c r="AL32" s="33">
        <v>0</v>
      </c>
      <c r="AM32" s="33">
        <v>0</v>
      </c>
      <c r="AN32" s="33">
        <v>0</v>
      </c>
      <c r="AO32" s="33">
        <v>0</v>
      </c>
      <c r="AP32" s="33">
        <v>0</v>
      </c>
      <c r="AQ32" s="33">
        <v>0</v>
      </c>
      <c r="AR32" s="33">
        <v>0</v>
      </c>
      <c r="AS32" s="33">
        <v>0</v>
      </c>
      <c r="AT32" s="33">
        <v>0</v>
      </c>
    </row>
    <row r="33" spans="1:46" x14ac:dyDescent="0.25">
      <c r="A33" s="23">
        <f t="shared" si="0"/>
        <v>20</v>
      </c>
      <c r="B33" s="59"/>
      <c r="C33" s="57"/>
      <c r="D33" s="156"/>
      <c r="E33" s="27">
        <f t="shared" si="1"/>
        <v>0</v>
      </c>
      <c r="F33" s="27" t="e">
        <f>VLOOKUP(E33,Tab!$C$2:$D$255,2,TRUE)</f>
        <v>#N/A</v>
      </c>
      <c r="G33" s="28">
        <f t="shared" si="2"/>
        <v>0</v>
      </c>
      <c r="H33" s="28">
        <f t="shared" si="3"/>
        <v>0</v>
      </c>
      <c r="I33" s="28">
        <f t="shared" si="4"/>
        <v>0</v>
      </c>
      <c r="J33" s="28">
        <f t="shared" si="5"/>
        <v>0</v>
      </c>
      <c r="K33" s="28">
        <f t="shared" si="6"/>
        <v>0</v>
      </c>
      <c r="L33" s="29">
        <f t="shared" si="7"/>
        <v>0</v>
      </c>
      <c r="M33" s="30">
        <f t="shared" si="8"/>
        <v>0</v>
      </c>
      <c r="N33" s="31"/>
      <c r="O33" s="33">
        <v>0</v>
      </c>
      <c r="P33" s="33">
        <v>0</v>
      </c>
      <c r="Q33" s="33">
        <v>0</v>
      </c>
      <c r="R33" s="33">
        <v>0</v>
      </c>
      <c r="S33" s="33">
        <v>0</v>
      </c>
      <c r="T33" s="33">
        <v>0</v>
      </c>
      <c r="U33" s="33">
        <v>0</v>
      </c>
      <c r="V33" s="33">
        <v>0</v>
      </c>
      <c r="W33" s="33">
        <v>0</v>
      </c>
      <c r="X33" s="33">
        <v>0</v>
      </c>
      <c r="Y33" s="33">
        <v>0</v>
      </c>
      <c r="Z33" s="33">
        <v>0</v>
      </c>
      <c r="AA33" s="33">
        <v>0</v>
      </c>
      <c r="AB33" s="33">
        <v>0</v>
      </c>
      <c r="AC33" s="33">
        <v>0</v>
      </c>
      <c r="AD33" s="33">
        <v>0</v>
      </c>
      <c r="AE33" s="33">
        <v>0</v>
      </c>
      <c r="AF33" s="33">
        <v>0</v>
      </c>
      <c r="AG33" s="33">
        <v>0</v>
      </c>
      <c r="AH33" s="33">
        <v>0</v>
      </c>
      <c r="AI33" s="33">
        <v>0</v>
      </c>
      <c r="AJ33" s="33">
        <v>0</v>
      </c>
      <c r="AK33" s="33">
        <v>0</v>
      </c>
      <c r="AL33" s="33">
        <v>0</v>
      </c>
      <c r="AM33" s="33">
        <v>0</v>
      </c>
      <c r="AN33" s="33">
        <v>0</v>
      </c>
      <c r="AO33" s="33">
        <v>0</v>
      </c>
      <c r="AP33" s="33">
        <v>0</v>
      </c>
      <c r="AQ33" s="33">
        <v>0</v>
      </c>
      <c r="AR33" s="33">
        <v>0</v>
      </c>
      <c r="AS33" s="33">
        <v>0</v>
      </c>
      <c r="AT33" s="33">
        <v>0</v>
      </c>
    </row>
  </sheetData>
  <sortState ref="B14:AT33">
    <sortCondition descending="1" ref="L14:L33"/>
    <sortCondition descending="1" ref="E14:E33"/>
  </sortState>
  <mergeCells count="14">
    <mergeCell ref="O9:AT9"/>
    <mergeCell ref="A5:M5"/>
    <mergeCell ref="A9:M9"/>
    <mergeCell ref="A10:A12"/>
    <mergeCell ref="B10:B12"/>
    <mergeCell ref="C10:C12"/>
    <mergeCell ref="D10:D12"/>
    <mergeCell ref="E10:F12"/>
    <mergeCell ref="G10:K10"/>
    <mergeCell ref="G11:G12"/>
    <mergeCell ref="H11:H12"/>
    <mergeCell ref="I11:I12"/>
    <mergeCell ref="J11:J12"/>
    <mergeCell ref="K11:K12"/>
  </mergeCells>
  <conditionalFormatting sqref="E10">
    <cfRule type="cellIs" dxfId="89" priority="1" stopIfTrue="1" operator="between">
      <formula>563</formula>
      <formula>569</formula>
    </cfRule>
    <cfRule type="cellIs" dxfId="88" priority="2" stopIfTrue="1" operator="between">
      <formula>570</formula>
      <formula>571</formula>
    </cfRule>
    <cfRule type="cellIs" dxfId="87" priority="3" stopIfTrue="1" operator="between">
      <formula>572</formula>
      <formula>600</formula>
    </cfRule>
  </conditionalFormatting>
  <conditionalFormatting sqref="E14:E33">
    <cfRule type="cellIs" dxfId="86" priority="4" stopIfTrue="1" operator="between">
      <formula>563</formula>
      <formula>600</formula>
    </cfRule>
  </conditionalFormatting>
  <conditionalFormatting sqref="F14:F33">
    <cfRule type="cellIs" dxfId="85" priority="5" stopIfTrue="1" operator="equal">
      <formula>"A"</formula>
    </cfRule>
    <cfRule type="cellIs" dxfId="84" priority="6" stopIfTrue="1" operator="equal">
      <formula>"B"</formula>
    </cfRule>
    <cfRule type="cellIs" dxfId="83" priority="7" stopIfTrue="1" operator="equal">
      <formula>"C"</formula>
    </cfRule>
  </conditionalFormatting>
  <pageMargins left="0.74791666666666667" right="0.74791666666666667" top="0.3" bottom="0.19027777777777777" header="0.51180555555555551" footer="0.51180555555555551"/>
  <pageSetup paperSize="9" scale="95" firstPageNumber="0" orientation="landscape" horizontalDpi="300" verticalDpi="300" r:id="rId1"/>
  <headerFooter alignWithMargins="0"/>
  <colBreaks count="1" manualBreakCount="1">
    <brk id="13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68"/>
  <sheetViews>
    <sheetView showGridLines="0" zoomScaleNormal="100" zoomScaleSheetLayoutView="100" workbookViewId="0">
      <selection activeCell="A9" sqref="A9:M9"/>
    </sheetView>
  </sheetViews>
  <sheetFormatPr defaultRowHeight="15" x14ac:dyDescent="0.2"/>
  <cols>
    <col min="1" max="1" width="3.7109375" style="3" bestFit="1" customWidth="1"/>
    <col min="2" max="2" width="21.140625" style="2" customWidth="1"/>
    <col min="3" max="3" width="7.28515625" style="3" customWidth="1"/>
    <col min="4" max="4" width="9.5703125" style="2" customWidth="1"/>
    <col min="5" max="6" width="9.28515625" style="4" customWidth="1"/>
    <col min="7" max="8" width="8.140625" style="4" customWidth="1"/>
    <col min="9" max="11" width="8.28515625" style="4" customWidth="1"/>
    <col min="12" max="12" width="10" style="4" customWidth="1"/>
    <col min="13" max="13" width="11" style="4" customWidth="1"/>
    <col min="14" max="14" width="1.42578125" style="5" customWidth="1"/>
    <col min="15" max="31" width="19.85546875" style="5" customWidth="1"/>
    <col min="32" max="32" width="21.140625" style="5" customWidth="1"/>
    <col min="33" max="42" width="19.85546875" style="5" customWidth="1"/>
    <col min="43" max="43" width="21.140625" style="5" customWidth="1"/>
    <col min="44" max="61" width="19.85546875" style="5" customWidth="1"/>
    <col min="62" max="84" width="9.140625" style="6"/>
    <col min="85" max="255" width="9.140625" style="4"/>
    <col min="256" max="256" width="3.7109375" style="4" bestFit="1" customWidth="1"/>
    <col min="257" max="257" width="21.140625" style="4" customWidth="1"/>
    <col min="258" max="258" width="7.28515625" style="4" customWidth="1"/>
    <col min="259" max="259" width="9.5703125" style="4" customWidth="1"/>
    <col min="260" max="261" width="9.28515625" style="4" customWidth="1"/>
    <col min="262" max="263" width="8.140625" style="4" customWidth="1"/>
    <col min="264" max="266" width="8.28515625" style="4" customWidth="1"/>
    <col min="267" max="267" width="10" style="4" customWidth="1"/>
    <col min="268" max="268" width="11" style="4" customWidth="1"/>
    <col min="269" max="269" width="1.42578125" style="4" customWidth="1"/>
    <col min="270" max="278" width="16.85546875" style="4" customWidth="1"/>
    <col min="279" max="285" width="15.5703125" style="4" customWidth="1"/>
    <col min="286" max="287" width="10.7109375" style="4" customWidth="1"/>
    <col min="288" max="290" width="15.5703125" style="4" customWidth="1"/>
    <col min="291" max="291" width="18.42578125" style="4" bestFit="1" customWidth="1"/>
    <col min="292" max="298" width="15.5703125" style="4" customWidth="1"/>
    <col min="299" max="299" width="17.85546875" style="4" bestFit="1" customWidth="1"/>
    <col min="300" max="309" width="18" style="4" customWidth="1"/>
    <col min="310" max="313" width="15.5703125" style="4" customWidth="1"/>
    <col min="314" max="315" width="15.7109375" style="4" customWidth="1"/>
    <col min="316" max="317" width="17" style="4" customWidth="1"/>
    <col min="318" max="511" width="9.140625" style="4"/>
    <col min="512" max="512" width="3.7109375" style="4" bestFit="1" customWidth="1"/>
    <col min="513" max="513" width="21.140625" style="4" customWidth="1"/>
    <col min="514" max="514" width="7.28515625" style="4" customWidth="1"/>
    <col min="515" max="515" width="9.5703125" style="4" customWidth="1"/>
    <col min="516" max="517" width="9.28515625" style="4" customWidth="1"/>
    <col min="518" max="519" width="8.140625" style="4" customWidth="1"/>
    <col min="520" max="522" width="8.28515625" style="4" customWidth="1"/>
    <col min="523" max="523" width="10" style="4" customWidth="1"/>
    <col min="524" max="524" width="11" style="4" customWidth="1"/>
    <col min="525" max="525" width="1.42578125" style="4" customWidth="1"/>
    <col min="526" max="534" width="16.85546875" style="4" customWidth="1"/>
    <col min="535" max="541" width="15.5703125" style="4" customWidth="1"/>
    <col min="542" max="543" width="10.7109375" style="4" customWidth="1"/>
    <col min="544" max="546" width="15.5703125" style="4" customWidth="1"/>
    <col min="547" max="547" width="18.42578125" style="4" bestFit="1" customWidth="1"/>
    <col min="548" max="554" width="15.5703125" style="4" customWidth="1"/>
    <col min="555" max="555" width="17.85546875" style="4" bestFit="1" customWidth="1"/>
    <col min="556" max="565" width="18" style="4" customWidth="1"/>
    <col min="566" max="569" width="15.5703125" style="4" customWidth="1"/>
    <col min="570" max="571" width="15.7109375" style="4" customWidth="1"/>
    <col min="572" max="573" width="17" style="4" customWidth="1"/>
    <col min="574" max="767" width="9.140625" style="4"/>
    <col min="768" max="768" width="3.7109375" style="4" bestFit="1" customWidth="1"/>
    <col min="769" max="769" width="21.140625" style="4" customWidth="1"/>
    <col min="770" max="770" width="7.28515625" style="4" customWidth="1"/>
    <col min="771" max="771" width="9.5703125" style="4" customWidth="1"/>
    <col min="772" max="773" width="9.28515625" style="4" customWidth="1"/>
    <col min="774" max="775" width="8.140625" style="4" customWidth="1"/>
    <col min="776" max="778" width="8.28515625" style="4" customWidth="1"/>
    <col min="779" max="779" width="10" style="4" customWidth="1"/>
    <col min="780" max="780" width="11" style="4" customWidth="1"/>
    <col min="781" max="781" width="1.42578125" style="4" customWidth="1"/>
    <col min="782" max="790" width="16.85546875" style="4" customWidth="1"/>
    <col min="791" max="797" width="15.5703125" style="4" customWidth="1"/>
    <col min="798" max="799" width="10.7109375" style="4" customWidth="1"/>
    <col min="800" max="802" width="15.5703125" style="4" customWidth="1"/>
    <col min="803" max="803" width="18.42578125" style="4" bestFit="1" customWidth="1"/>
    <col min="804" max="810" width="15.5703125" style="4" customWidth="1"/>
    <col min="811" max="811" width="17.85546875" style="4" bestFit="1" customWidth="1"/>
    <col min="812" max="821" width="18" style="4" customWidth="1"/>
    <col min="822" max="825" width="15.5703125" style="4" customWidth="1"/>
    <col min="826" max="827" width="15.7109375" style="4" customWidth="1"/>
    <col min="828" max="829" width="17" style="4" customWidth="1"/>
    <col min="830" max="1023" width="9.140625" style="4"/>
    <col min="1024" max="1024" width="3.7109375" style="4" bestFit="1" customWidth="1"/>
    <col min="1025" max="1025" width="21.140625" style="4" customWidth="1"/>
    <col min="1026" max="1026" width="7.28515625" style="4" customWidth="1"/>
    <col min="1027" max="1027" width="9.5703125" style="4" customWidth="1"/>
    <col min="1028" max="1029" width="9.28515625" style="4" customWidth="1"/>
    <col min="1030" max="1031" width="8.140625" style="4" customWidth="1"/>
    <col min="1032" max="1034" width="8.28515625" style="4" customWidth="1"/>
    <col min="1035" max="1035" width="10" style="4" customWidth="1"/>
    <col min="1036" max="1036" width="11" style="4" customWidth="1"/>
    <col min="1037" max="1037" width="1.42578125" style="4" customWidth="1"/>
    <col min="1038" max="1046" width="16.85546875" style="4" customWidth="1"/>
    <col min="1047" max="1053" width="15.5703125" style="4" customWidth="1"/>
    <col min="1054" max="1055" width="10.7109375" style="4" customWidth="1"/>
    <col min="1056" max="1058" width="15.5703125" style="4" customWidth="1"/>
    <col min="1059" max="1059" width="18.42578125" style="4" bestFit="1" customWidth="1"/>
    <col min="1060" max="1066" width="15.5703125" style="4" customWidth="1"/>
    <col min="1067" max="1067" width="17.85546875" style="4" bestFit="1" customWidth="1"/>
    <col min="1068" max="1077" width="18" style="4" customWidth="1"/>
    <col min="1078" max="1081" width="15.5703125" style="4" customWidth="1"/>
    <col min="1082" max="1083" width="15.7109375" style="4" customWidth="1"/>
    <col min="1084" max="1085" width="17" style="4" customWidth="1"/>
    <col min="1086" max="1279" width="9.140625" style="4"/>
    <col min="1280" max="1280" width="3.7109375" style="4" bestFit="1" customWidth="1"/>
    <col min="1281" max="1281" width="21.140625" style="4" customWidth="1"/>
    <col min="1282" max="1282" width="7.28515625" style="4" customWidth="1"/>
    <col min="1283" max="1283" width="9.5703125" style="4" customWidth="1"/>
    <col min="1284" max="1285" width="9.28515625" style="4" customWidth="1"/>
    <col min="1286" max="1287" width="8.140625" style="4" customWidth="1"/>
    <col min="1288" max="1290" width="8.28515625" style="4" customWidth="1"/>
    <col min="1291" max="1291" width="10" style="4" customWidth="1"/>
    <col min="1292" max="1292" width="11" style="4" customWidth="1"/>
    <col min="1293" max="1293" width="1.42578125" style="4" customWidth="1"/>
    <col min="1294" max="1302" width="16.85546875" style="4" customWidth="1"/>
    <col min="1303" max="1309" width="15.5703125" style="4" customWidth="1"/>
    <col min="1310" max="1311" width="10.7109375" style="4" customWidth="1"/>
    <col min="1312" max="1314" width="15.5703125" style="4" customWidth="1"/>
    <col min="1315" max="1315" width="18.42578125" style="4" bestFit="1" customWidth="1"/>
    <col min="1316" max="1322" width="15.5703125" style="4" customWidth="1"/>
    <col min="1323" max="1323" width="17.85546875" style="4" bestFit="1" customWidth="1"/>
    <col min="1324" max="1333" width="18" style="4" customWidth="1"/>
    <col min="1334" max="1337" width="15.5703125" style="4" customWidth="1"/>
    <col min="1338" max="1339" width="15.7109375" style="4" customWidth="1"/>
    <col min="1340" max="1341" width="17" style="4" customWidth="1"/>
    <col min="1342" max="1535" width="9.140625" style="4"/>
    <col min="1536" max="1536" width="3.7109375" style="4" bestFit="1" customWidth="1"/>
    <col min="1537" max="1537" width="21.140625" style="4" customWidth="1"/>
    <col min="1538" max="1538" width="7.28515625" style="4" customWidth="1"/>
    <col min="1539" max="1539" width="9.5703125" style="4" customWidth="1"/>
    <col min="1540" max="1541" width="9.28515625" style="4" customWidth="1"/>
    <col min="1542" max="1543" width="8.140625" style="4" customWidth="1"/>
    <col min="1544" max="1546" width="8.28515625" style="4" customWidth="1"/>
    <col min="1547" max="1547" width="10" style="4" customWidth="1"/>
    <col min="1548" max="1548" width="11" style="4" customWidth="1"/>
    <col min="1549" max="1549" width="1.42578125" style="4" customWidth="1"/>
    <col min="1550" max="1558" width="16.85546875" style="4" customWidth="1"/>
    <col min="1559" max="1565" width="15.5703125" style="4" customWidth="1"/>
    <col min="1566" max="1567" width="10.7109375" style="4" customWidth="1"/>
    <col min="1568" max="1570" width="15.5703125" style="4" customWidth="1"/>
    <col min="1571" max="1571" width="18.42578125" style="4" bestFit="1" customWidth="1"/>
    <col min="1572" max="1578" width="15.5703125" style="4" customWidth="1"/>
    <col min="1579" max="1579" width="17.85546875" style="4" bestFit="1" customWidth="1"/>
    <col min="1580" max="1589" width="18" style="4" customWidth="1"/>
    <col min="1590" max="1593" width="15.5703125" style="4" customWidth="1"/>
    <col min="1594" max="1595" width="15.7109375" style="4" customWidth="1"/>
    <col min="1596" max="1597" width="17" style="4" customWidth="1"/>
    <col min="1598" max="1791" width="9.140625" style="4"/>
    <col min="1792" max="1792" width="3.7109375" style="4" bestFit="1" customWidth="1"/>
    <col min="1793" max="1793" width="21.140625" style="4" customWidth="1"/>
    <col min="1794" max="1794" width="7.28515625" style="4" customWidth="1"/>
    <col min="1795" max="1795" width="9.5703125" style="4" customWidth="1"/>
    <col min="1796" max="1797" width="9.28515625" style="4" customWidth="1"/>
    <col min="1798" max="1799" width="8.140625" style="4" customWidth="1"/>
    <col min="1800" max="1802" width="8.28515625" style="4" customWidth="1"/>
    <col min="1803" max="1803" width="10" style="4" customWidth="1"/>
    <col min="1804" max="1804" width="11" style="4" customWidth="1"/>
    <col min="1805" max="1805" width="1.42578125" style="4" customWidth="1"/>
    <col min="1806" max="1814" width="16.85546875" style="4" customWidth="1"/>
    <col min="1815" max="1821" width="15.5703125" style="4" customWidth="1"/>
    <col min="1822" max="1823" width="10.7109375" style="4" customWidth="1"/>
    <col min="1824" max="1826" width="15.5703125" style="4" customWidth="1"/>
    <col min="1827" max="1827" width="18.42578125" style="4" bestFit="1" customWidth="1"/>
    <col min="1828" max="1834" width="15.5703125" style="4" customWidth="1"/>
    <col min="1835" max="1835" width="17.85546875" style="4" bestFit="1" customWidth="1"/>
    <col min="1836" max="1845" width="18" style="4" customWidth="1"/>
    <col min="1846" max="1849" width="15.5703125" style="4" customWidth="1"/>
    <col min="1850" max="1851" width="15.7109375" style="4" customWidth="1"/>
    <col min="1852" max="1853" width="17" style="4" customWidth="1"/>
    <col min="1854" max="2047" width="9.140625" style="4"/>
    <col min="2048" max="2048" width="3.7109375" style="4" bestFit="1" customWidth="1"/>
    <col min="2049" max="2049" width="21.140625" style="4" customWidth="1"/>
    <col min="2050" max="2050" width="7.28515625" style="4" customWidth="1"/>
    <col min="2051" max="2051" width="9.5703125" style="4" customWidth="1"/>
    <col min="2052" max="2053" width="9.28515625" style="4" customWidth="1"/>
    <col min="2054" max="2055" width="8.140625" style="4" customWidth="1"/>
    <col min="2056" max="2058" width="8.28515625" style="4" customWidth="1"/>
    <col min="2059" max="2059" width="10" style="4" customWidth="1"/>
    <col min="2060" max="2060" width="11" style="4" customWidth="1"/>
    <col min="2061" max="2061" width="1.42578125" style="4" customWidth="1"/>
    <col min="2062" max="2070" width="16.85546875" style="4" customWidth="1"/>
    <col min="2071" max="2077" width="15.5703125" style="4" customWidth="1"/>
    <col min="2078" max="2079" width="10.7109375" style="4" customWidth="1"/>
    <col min="2080" max="2082" width="15.5703125" style="4" customWidth="1"/>
    <col min="2083" max="2083" width="18.42578125" style="4" bestFit="1" customWidth="1"/>
    <col min="2084" max="2090" width="15.5703125" style="4" customWidth="1"/>
    <col min="2091" max="2091" width="17.85546875" style="4" bestFit="1" customWidth="1"/>
    <col min="2092" max="2101" width="18" style="4" customWidth="1"/>
    <col min="2102" max="2105" width="15.5703125" style="4" customWidth="1"/>
    <col min="2106" max="2107" width="15.7109375" style="4" customWidth="1"/>
    <col min="2108" max="2109" width="17" style="4" customWidth="1"/>
    <col min="2110" max="2303" width="9.140625" style="4"/>
    <col min="2304" max="2304" width="3.7109375" style="4" bestFit="1" customWidth="1"/>
    <col min="2305" max="2305" width="21.140625" style="4" customWidth="1"/>
    <col min="2306" max="2306" width="7.28515625" style="4" customWidth="1"/>
    <col min="2307" max="2307" width="9.5703125" style="4" customWidth="1"/>
    <col min="2308" max="2309" width="9.28515625" style="4" customWidth="1"/>
    <col min="2310" max="2311" width="8.140625" style="4" customWidth="1"/>
    <col min="2312" max="2314" width="8.28515625" style="4" customWidth="1"/>
    <col min="2315" max="2315" width="10" style="4" customWidth="1"/>
    <col min="2316" max="2316" width="11" style="4" customWidth="1"/>
    <col min="2317" max="2317" width="1.42578125" style="4" customWidth="1"/>
    <col min="2318" max="2326" width="16.85546875" style="4" customWidth="1"/>
    <col min="2327" max="2333" width="15.5703125" style="4" customWidth="1"/>
    <col min="2334" max="2335" width="10.7109375" style="4" customWidth="1"/>
    <col min="2336" max="2338" width="15.5703125" style="4" customWidth="1"/>
    <col min="2339" max="2339" width="18.42578125" style="4" bestFit="1" customWidth="1"/>
    <col min="2340" max="2346" width="15.5703125" style="4" customWidth="1"/>
    <col min="2347" max="2347" width="17.85546875" style="4" bestFit="1" customWidth="1"/>
    <col min="2348" max="2357" width="18" style="4" customWidth="1"/>
    <col min="2358" max="2361" width="15.5703125" style="4" customWidth="1"/>
    <col min="2362" max="2363" width="15.7109375" style="4" customWidth="1"/>
    <col min="2364" max="2365" width="17" style="4" customWidth="1"/>
    <col min="2366" max="2559" width="9.140625" style="4"/>
    <col min="2560" max="2560" width="3.7109375" style="4" bestFit="1" customWidth="1"/>
    <col min="2561" max="2561" width="21.140625" style="4" customWidth="1"/>
    <col min="2562" max="2562" width="7.28515625" style="4" customWidth="1"/>
    <col min="2563" max="2563" width="9.5703125" style="4" customWidth="1"/>
    <col min="2564" max="2565" width="9.28515625" style="4" customWidth="1"/>
    <col min="2566" max="2567" width="8.140625" style="4" customWidth="1"/>
    <col min="2568" max="2570" width="8.28515625" style="4" customWidth="1"/>
    <col min="2571" max="2571" width="10" style="4" customWidth="1"/>
    <col min="2572" max="2572" width="11" style="4" customWidth="1"/>
    <col min="2573" max="2573" width="1.42578125" style="4" customWidth="1"/>
    <col min="2574" max="2582" width="16.85546875" style="4" customWidth="1"/>
    <col min="2583" max="2589" width="15.5703125" style="4" customWidth="1"/>
    <col min="2590" max="2591" width="10.7109375" style="4" customWidth="1"/>
    <col min="2592" max="2594" width="15.5703125" style="4" customWidth="1"/>
    <col min="2595" max="2595" width="18.42578125" style="4" bestFit="1" customWidth="1"/>
    <col min="2596" max="2602" width="15.5703125" style="4" customWidth="1"/>
    <col min="2603" max="2603" width="17.85546875" style="4" bestFit="1" customWidth="1"/>
    <col min="2604" max="2613" width="18" style="4" customWidth="1"/>
    <col min="2614" max="2617" width="15.5703125" style="4" customWidth="1"/>
    <col min="2618" max="2619" width="15.7109375" style="4" customWidth="1"/>
    <col min="2620" max="2621" width="17" style="4" customWidth="1"/>
    <col min="2622" max="2815" width="9.140625" style="4"/>
    <col min="2816" max="2816" width="3.7109375" style="4" bestFit="1" customWidth="1"/>
    <col min="2817" max="2817" width="21.140625" style="4" customWidth="1"/>
    <col min="2818" max="2818" width="7.28515625" style="4" customWidth="1"/>
    <col min="2819" max="2819" width="9.5703125" style="4" customWidth="1"/>
    <col min="2820" max="2821" width="9.28515625" style="4" customWidth="1"/>
    <col min="2822" max="2823" width="8.140625" style="4" customWidth="1"/>
    <col min="2824" max="2826" width="8.28515625" style="4" customWidth="1"/>
    <col min="2827" max="2827" width="10" style="4" customWidth="1"/>
    <col min="2828" max="2828" width="11" style="4" customWidth="1"/>
    <col min="2829" max="2829" width="1.42578125" style="4" customWidth="1"/>
    <col min="2830" max="2838" width="16.85546875" style="4" customWidth="1"/>
    <col min="2839" max="2845" width="15.5703125" style="4" customWidth="1"/>
    <col min="2846" max="2847" width="10.7109375" style="4" customWidth="1"/>
    <col min="2848" max="2850" width="15.5703125" style="4" customWidth="1"/>
    <col min="2851" max="2851" width="18.42578125" style="4" bestFit="1" customWidth="1"/>
    <col min="2852" max="2858" width="15.5703125" style="4" customWidth="1"/>
    <col min="2859" max="2859" width="17.85546875" style="4" bestFit="1" customWidth="1"/>
    <col min="2860" max="2869" width="18" style="4" customWidth="1"/>
    <col min="2870" max="2873" width="15.5703125" style="4" customWidth="1"/>
    <col min="2874" max="2875" width="15.7109375" style="4" customWidth="1"/>
    <col min="2876" max="2877" width="17" style="4" customWidth="1"/>
    <col min="2878" max="3071" width="9.140625" style="4"/>
    <col min="3072" max="3072" width="3.7109375" style="4" bestFit="1" customWidth="1"/>
    <col min="3073" max="3073" width="21.140625" style="4" customWidth="1"/>
    <col min="3074" max="3074" width="7.28515625" style="4" customWidth="1"/>
    <col min="3075" max="3075" width="9.5703125" style="4" customWidth="1"/>
    <col min="3076" max="3077" width="9.28515625" style="4" customWidth="1"/>
    <col min="3078" max="3079" width="8.140625" style="4" customWidth="1"/>
    <col min="3080" max="3082" width="8.28515625" style="4" customWidth="1"/>
    <col min="3083" max="3083" width="10" style="4" customWidth="1"/>
    <col min="3084" max="3084" width="11" style="4" customWidth="1"/>
    <col min="3085" max="3085" width="1.42578125" style="4" customWidth="1"/>
    <col min="3086" max="3094" width="16.85546875" style="4" customWidth="1"/>
    <col min="3095" max="3101" width="15.5703125" style="4" customWidth="1"/>
    <col min="3102" max="3103" width="10.7109375" style="4" customWidth="1"/>
    <col min="3104" max="3106" width="15.5703125" style="4" customWidth="1"/>
    <col min="3107" max="3107" width="18.42578125" style="4" bestFit="1" customWidth="1"/>
    <col min="3108" max="3114" width="15.5703125" style="4" customWidth="1"/>
    <col min="3115" max="3115" width="17.85546875" style="4" bestFit="1" customWidth="1"/>
    <col min="3116" max="3125" width="18" style="4" customWidth="1"/>
    <col min="3126" max="3129" width="15.5703125" style="4" customWidth="1"/>
    <col min="3130" max="3131" width="15.7109375" style="4" customWidth="1"/>
    <col min="3132" max="3133" width="17" style="4" customWidth="1"/>
    <col min="3134" max="3327" width="9.140625" style="4"/>
    <col min="3328" max="3328" width="3.7109375" style="4" bestFit="1" customWidth="1"/>
    <col min="3329" max="3329" width="21.140625" style="4" customWidth="1"/>
    <col min="3330" max="3330" width="7.28515625" style="4" customWidth="1"/>
    <col min="3331" max="3331" width="9.5703125" style="4" customWidth="1"/>
    <col min="3332" max="3333" width="9.28515625" style="4" customWidth="1"/>
    <col min="3334" max="3335" width="8.140625" style="4" customWidth="1"/>
    <col min="3336" max="3338" width="8.28515625" style="4" customWidth="1"/>
    <col min="3339" max="3339" width="10" style="4" customWidth="1"/>
    <col min="3340" max="3340" width="11" style="4" customWidth="1"/>
    <col min="3341" max="3341" width="1.42578125" style="4" customWidth="1"/>
    <col min="3342" max="3350" width="16.85546875" style="4" customWidth="1"/>
    <col min="3351" max="3357" width="15.5703125" style="4" customWidth="1"/>
    <col min="3358" max="3359" width="10.7109375" style="4" customWidth="1"/>
    <col min="3360" max="3362" width="15.5703125" style="4" customWidth="1"/>
    <col min="3363" max="3363" width="18.42578125" style="4" bestFit="1" customWidth="1"/>
    <col min="3364" max="3370" width="15.5703125" style="4" customWidth="1"/>
    <col min="3371" max="3371" width="17.85546875" style="4" bestFit="1" customWidth="1"/>
    <col min="3372" max="3381" width="18" style="4" customWidth="1"/>
    <col min="3382" max="3385" width="15.5703125" style="4" customWidth="1"/>
    <col min="3386" max="3387" width="15.7109375" style="4" customWidth="1"/>
    <col min="3388" max="3389" width="17" style="4" customWidth="1"/>
    <col min="3390" max="3583" width="9.140625" style="4"/>
    <col min="3584" max="3584" width="3.7109375" style="4" bestFit="1" customWidth="1"/>
    <col min="3585" max="3585" width="21.140625" style="4" customWidth="1"/>
    <col min="3586" max="3586" width="7.28515625" style="4" customWidth="1"/>
    <col min="3587" max="3587" width="9.5703125" style="4" customWidth="1"/>
    <col min="3588" max="3589" width="9.28515625" style="4" customWidth="1"/>
    <col min="3590" max="3591" width="8.140625" style="4" customWidth="1"/>
    <col min="3592" max="3594" width="8.28515625" style="4" customWidth="1"/>
    <col min="3595" max="3595" width="10" style="4" customWidth="1"/>
    <col min="3596" max="3596" width="11" style="4" customWidth="1"/>
    <col min="3597" max="3597" width="1.42578125" style="4" customWidth="1"/>
    <col min="3598" max="3606" width="16.85546875" style="4" customWidth="1"/>
    <col min="3607" max="3613" width="15.5703125" style="4" customWidth="1"/>
    <col min="3614" max="3615" width="10.7109375" style="4" customWidth="1"/>
    <col min="3616" max="3618" width="15.5703125" style="4" customWidth="1"/>
    <col min="3619" max="3619" width="18.42578125" style="4" bestFit="1" customWidth="1"/>
    <col min="3620" max="3626" width="15.5703125" style="4" customWidth="1"/>
    <col min="3627" max="3627" width="17.85546875" style="4" bestFit="1" customWidth="1"/>
    <col min="3628" max="3637" width="18" style="4" customWidth="1"/>
    <col min="3638" max="3641" width="15.5703125" style="4" customWidth="1"/>
    <col min="3642" max="3643" width="15.7109375" style="4" customWidth="1"/>
    <col min="3644" max="3645" width="17" style="4" customWidth="1"/>
    <col min="3646" max="3839" width="9.140625" style="4"/>
    <col min="3840" max="3840" width="3.7109375" style="4" bestFit="1" customWidth="1"/>
    <col min="3841" max="3841" width="21.140625" style="4" customWidth="1"/>
    <col min="3842" max="3842" width="7.28515625" style="4" customWidth="1"/>
    <col min="3843" max="3843" width="9.5703125" style="4" customWidth="1"/>
    <col min="3844" max="3845" width="9.28515625" style="4" customWidth="1"/>
    <col min="3846" max="3847" width="8.140625" style="4" customWidth="1"/>
    <col min="3848" max="3850" width="8.28515625" style="4" customWidth="1"/>
    <col min="3851" max="3851" width="10" style="4" customWidth="1"/>
    <col min="3852" max="3852" width="11" style="4" customWidth="1"/>
    <col min="3853" max="3853" width="1.42578125" style="4" customWidth="1"/>
    <col min="3854" max="3862" width="16.85546875" style="4" customWidth="1"/>
    <col min="3863" max="3869" width="15.5703125" style="4" customWidth="1"/>
    <col min="3870" max="3871" width="10.7109375" style="4" customWidth="1"/>
    <col min="3872" max="3874" width="15.5703125" style="4" customWidth="1"/>
    <col min="3875" max="3875" width="18.42578125" style="4" bestFit="1" customWidth="1"/>
    <col min="3876" max="3882" width="15.5703125" style="4" customWidth="1"/>
    <col min="3883" max="3883" width="17.85546875" style="4" bestFit="1" customWidth="1"/>
    <col min="3884" max="3893" width="18" style="4" customWidth="1"/>
    <col min="3894" max="3897" width="15.5703125" style="4" customWidth="1"/>
    <col min="3898" max="3899" width="15.7109375" style="4" customWidth="1"/>
    <col min="3900" max="3901" width="17" style="4" customWidth="1"/>
    <col min="3902" max="4095" width="9.140625" style="4"/>
    <col min="4096" max="4096" width="3.7109375" style="4" bestFit="1" customWidth="1"/>
    <col min="4097" max="4097" width="21.140625" style="4" customWidth="1"/>
    <col min="4098" max="4098" width="7.28515625" style="4" customWidth="1"/>
    <col min="4099" max="4099" width="9.5703125" style="4" customWidth="1"/>
    <col min="4100" max="4101" width="9.28515625" style="4" customWidth="1"/>
    <col min="4102" max="4103" width="8.140625" style="4" customWidth="1"/>
    <col min="4104" max="4106" width="8.28515625" style="4" customWidth="1"/>
    <col min="4107" max="4107" width="10" style="4" customWidth="1"/>
    <col min="4108" max="4108" width="11" style="4" customWidth="1"/>
    <col min="4109" max="4109" width="1.42578125" style="4" customWidth="1"/>
    <col min="4110" max="4118" width="16.85546875" style="4" customWidth="1"/>
    <col min="4119" max="4125" width="15.5703125" style="4" customWidth="1"/>
    <col min="4126" max="4127" width="10.7109375" style="4" customWidth="1"/>
    <col min="4128" max="4130" width="15.5703125" style="4" customWidth="1"/>
    <col min="4131" max="4131" width="18.42578125" style="4" bestFit="1" customWidth="1"/>
    <col min="4132" max="4138" width="15.5703125" style="4" customWidth="1"/>
    <col min="4139" max="4139" width="17.85546875" style="4" bestFit="1" customWidth="1"/>
    <col min="4140" max="4149" width="18" style="4" customWidth="1"/>
    <col min="4150" max="4153" width="15.5703125" style="4" customWidth="1"/>
    <col min="4154" max="4155" width="15.7109375" style="4" customWidth="1"/>
    <col min="4156" max="4157" width="17" style="4" customWidth="1"/>
    <col min="4158" max="4351" width="9.140625" style="4"/>
    <col min="4352" max="4352" width="3.7109375" style="4" bestFit="1" customWidth="1"/>
    <col min="4353" max="4353" width="21.140625" style="4" customWidth="1"/>
    <col min="4354" max="4354" width="7.28515625" style="4" customWidth="1"/>
    <col min="4355" max="4355" width="9.5703125" style="4" customWidth="1"/>
    <col min="4356" max="4357" width="9.28515625" style="4" customWidth="1"/>
    <col min="4358" max="4359" width="8.140625" style="4" customWidth="1"/>
    <col min="4360" max="4362" width="8.28515625" style="4" customWidth="1"/>
    <col min="4363" max="4363" width="10" style="4" customWidth="1"/>
    <col min="4364" max="4364" width="11" style="4" customWidth="1"/>
    <col min="4365" max="4365" width="1.42578125" style="4" customWidth="1"/>
    <col min="4366" max="4374" width="16.85546875" style="4" customWidth="1"/>
    <col min="4375" max="4381" width="15.5703125" style="4" customWidth="1"/>
    <col min="4382" max="4383" width="10.7109375" style="4" customWidth="1"/>
    <col min="4384" max="4386" width="15.5703125" style="4" customWidth="1"/>
    <col min="4387" max="4387" width="18.42578125" style="4" bestFit="1" customWidth="1"/>
    <col min="4388" max="4394" width="15.5703125" style="4" customWidth="1"/>
    <col min="4395" max="4395" width="17.85546875" style="4" bestFit="1" customWidth="1"/>
    <col min="4396" max="4405" width="18" style="4" customWidth="1"/>
    <col min="4406" max="4409" width="15.5703125" style="4" customWidth="1"/>
    <col min="4410" max="4411" width="15.7109375" style="4" customWidth="1"/>
    <col min="4412" max="4413" width="17" style="4" customWidth="1"/>
    <col min="4414" max="4607" width="9.140625" style="4"/>
    <col min="4608" max="4608" width="3.7109375" style="4" bestFit="1" customWidth="1"/>
    <col min="4609" max="4609" width="21.140625" style="4" customWidth="1"/>
    <col min="4610" max="4610" width="7.28515625" style="4" customWidth="1"/>
    <col min="4611" max="4611" width="9.5703125" style="4" customWidth="1"/>
    <col min="4612" max="4613" width="9.28515625" style="4" customWidth="1"/>
    <col min="4614" max="4615" width="8.140625" style="4" customWidth="1"/>
    <col min="4616" max="4618" width="8.28515625" style="4" customWidth="1"/>
    <col min="4619" max="4619" width="10" style="4" customWidth="1"/>
    <col min="4620" max="4620" width="11" style="4" customWidth="1"/>
    <col min="4621" max="4621" width="1.42578125" style="4" customWidth="1"/>
    <col min="4622" max="4630" width="16.85546875" style="4" customWidth="1"/>
    <col min="4631" max="4637" width="15.5703125" style="4" customWidth="1"/>
    <col min="4638" max="4639" width="10.7109375" style="4" customWidth="1"/>
    <col min="4640" max="4642" width="15.5703125" style="4" customWidth="1"/>
    <col min="4643" max="4643" width="18.42578125" style="4" bestFit="1" customWidth="1"/>
    <col min="4644" max="4650" width="15.5703125" style="4" customWidth="1"/>
    <col min="4651" max="4651" width="17.85546875" style="4" bestFit="1" customWidth="1"/>
    <col min="4652" max="4661" width="18" style="4" customWidth="1"/>
    <col min="4662" max="4665" width="15.5703125" style="4" customWidth="1"/>
    <col min="4666" max="4667" width="15.7109375" style="4" customWidth="1"/>
    <col min="4668" max="4669" width="17" style="4" customWidth="1"/>
    <col min="4670" max="4863" width="9.140625" style="4"/>
    <col min="4864" max="4864" width="3.7109375" style="4" bestFit="1" customWidth="1"/>
    <col min="4865" max="4865" width="21.140625" style="4" customWidth="1"/>
    <col min="4866" max="4866" width="7.28515625" style="4" customWidth="1"/>
    <col min="4867" max="4867" width="9.5703125" style="4" customWidth="1"/>
    <col min="4868" max="4869" width="9.28515625" style="4" customWidth="1"/>
    <col min="4870" max="4871" width="8.140625" style="4" customWidth="1"/>
    <col min="4872" max="4874" width="8.28515625" style="4" customWidth="1"/>
    <col min="4875" max="4875" width="10" style="4" customWidth="1"/>
    <col min="4876" max="4876" width="11" style="4" customWidth="1"/>
    <col min="4877" max="4877" width="1.42578125" style="4" customWidth="1"/>
    <col min="4878" max="4886" width="16.85546875" style="4" customWidth="1"/>
    <col min="4887" max="4893" width="15.5703125" style="4" customWidth="1"/>
    <col min="4894" max="4895" width="10.7109375" style="4" customWidth="1"/>
    <col min="4896" max="4898" width="15.5703125" style="4" customWidth="1"/>
    <col min="4899" max="4899" width="18.42578125" style="4" bestFit="1" customWidth="1"/>
    <col min="4900" max="4906" width="15.5703125" style="4" customWidth="1"/>
    <col min="4907" max="4907" width="17.85546875" style="4" bestFit="1" customWidth="1"/>
    <col min="4908" max="4917" width="18" style="4" customWidth="1"/>
    <col min="4918" max="4921" width="15.5703125" style="4" customWidth="1"/>
    <col min="4922" max="4923" width="15.7109375" style="4" customWidth="1"/>
    <col min="4924" max="4925" width="17" style="4" customWidth="1"/>
    <col min="4926" max="5119" width="9.140625" style="4"/>
    <col min="5120" max="5120" width="3.7109375" style="4" bestFit="1" customWidth="1"/>
    <col min="5121" max="5121" width="21.140625" style="4" customWidth="1"/>
    <col min="5122" max="5122" width="7.28515625" style="4" customWidth="1"/>
    <col min="5123" max="5123" width="9.5703125" style="4" customWidth="1"/>
    <col min="5124" max="5125" width="9.28515625" style="4" customWidth="1"/>
    <col min="5126" max="5127" width="8.140625" style="4" customWidth="1"/>
    <col min="5128" max="5130" width="8.28515625" style="4" customWidth="1"/>
    <col min="5131" max="5131" width="10" style="4" customWidth="1"/>
    <col min="5132" max="5132" width="11" style="4" customWidth="1"/>
    <col min="5133" max="5133" width="1.42578125" style="4" customWidth="1"/>
    <col min="5134" max="5142" width="16.85546875" style="4" customWidth="1"/>
    <col min="5143" max="5149" width="15.5703125" style="4" customWidth="1"/>
    <col min="5150" max="5151" width="10.7109375" style="4" customWidth="1"/>
    <col min="5152" max="5154" width="15.5703125" style="4" customWidth="1"/>
    <col min="5155" max="5155" width="18.42578125" style="4" bestFit="1" customWidth="1"/>
    <col min="5156" max="5162" width="15.5703125" style="4" customWidth="1"/>
    <col min="5163" max="5163" width="17.85546875" style="4" bestFit="1" customWidth="1"/>
    <col min="5164" max="5173" width="18" style="4" customWidth="1"/>
    <col min="5174" max="5177" width="15.5703125" style="4" customWidth="1"/>
    <col min="5178" max="5179" width="15.7109375" style="4" customWidth="1"/>
    <col min="5180" max="5181" width="17" style="4" customWidth="1"/>
    <col min="5182" max="5375" width="9.140625" style="4"/>
    <col min="5376" max="5376" width="3.7109375" style="4" bestFit="1" customWidth="1"/>
    <col min="5377" max="5377" width="21.140625" style="4" customWidth="1"/>
    <col min="5378" max="5378" width="7.28515625" style="4" customWidth="1"/>
    <col min="5379" max="5379" width="9.5703125" style="4" customWidth="1"/>
    <col min="5380" max="5381" width="9.28515625" style="4" customWidth="1"/>
    <col min="5382" max="5383" width="8.140625" style="4" customWidth="1"/>
    <col min="5384" max="5386" width="8.28515625" style="4" customWidth="1"/>
    <col min="5387" max="5387" width="10" style="4" customWidth="1"/>
    <col min="5388" max="5388" width="11" style="4" customWidth="1"/>
    <col min="5389" max="5389" width="1.42578125" style="4" customWidth="1"/>
    <col min="5390" max="5398" width="16.85546875" style="4" customWidth="1"/>
    <col min="5399" max="5405" width="15.5703125" style="4" customWidth="1"/>
    <col min="5406" max="5407" width="10.7109375" style="4" customWidth="1"/>
    <col min="5408" max="5410" width="15.5703125" style="4" customWidth="1"/>
    <col min="5411" max="5411" width="18.42578125" style="4" bestFit="1" customWidth="1"/>
    <col min="5412" max="5418" width="15.5703125" style="4" customWidth="1"/>
    <col min="5419" max="5419" width="17.85546875" style="4" bestFit="1" customWidth="1"/>
    <col min="5420" max="5429" width="18" style="4" customWidth="1"/>
    <col min="5430" max="5433" width="15.5703125" style="4" customWidth="1"/>
    <col min="5434" max="5435" width="15.7109375" style="4" customWidth="1"/>
    <col min="5436" max="5437" width="17" style="4" customWidth="1"/>
    <col min="5438" max="5631" width="9.140625" style="4"/>
    <col min="5632" max="5632" width="3.7109375" style="4" bestFit="1" customWidth="1"/>
    <col min="5633" max="5633" width="21.140625" style="4" customWidth="1"/>
    <col min="5634" max="5634" width="7.28515625" style="4" customWidth="1"/>
    <col min="5635" max="5635" width="9.5703125" style="4" customWidth="1"/>
    <col min="5636" max="5637" width="9.28515625" style="4" customWidth="1"/>
    <col min="5638" max="5639" width="8.140625" style="4" customWidth="1"/>
    <col min="5640" max="5642" width="8.28515625" style="4" customWidth="1"/>
    <col min="5643" max="5643" width="10" style="4" customWidth="1"/>
    <col min="5644" max="5644" width="11" style="4" customWidth="1"/>
    <col min="5645" max="5645" width="1.42578125" style="4" customWidth="1"/>
    <col min="5646" max="5654" width="16.85546875" style="4" customWidth="1"/>
    <col min="5655" max="5661" width="15.5703125" style="4" customWidth="1"/>
    <col min="5662" max="5663" width="10.7109375" style="4" customWidth="1"/>
    <col min="5664" max="5666" width="15.5703125" style="4" customWidth="1"/>
    <col min="5667" max="5667" width="18.42578125" style="4" bestFit="1" customWidth="1"/>
    <col min="5668" max="5674" width="15.5703125" style="4" customWidth="1"/>
    <col min="5675" max="5675" width="17.85546875" style="4" bestFit="1" customWidth="1"/>
    <col min="5676" max="5685" width="18" style="4" customWidth="1"/>
    <col min="5686" max="5689" width="15.5703125" style="4" customWidth="1"/>
    <col min="5690" max="5691" width="15.7109375" style="4" customWidth="1"/>
    <col min="5692" max="5693" width="17" style="4" customWidth="1"/>
    <col min="5694" max="5887" width="9.140625" style="4"/>
    <col min="5888" max="5888" width="3.7109375" style="4" bestFit="1" customWidth="1"/>
    <col min="5889" max="5889" width="21.140625" style="4" customWidth="1"/>
    <col min="5890" max="5890" width="7.28515625" style="4" customWidth="1"/>
    <col min="5891" max="5891" width="9.5703125" style="4" customWidth="1"/>
    <col min="5892" max="5893" width="9.28515625" style="4" customWidth="1"/>
    <col min="5894" max="5895" width="8.140625" style="4" customWidth="1"/>
    <col min="5896" max="5898" width="8.28515625" style="4" customWidth="1"/>
    <col min="5899" max="5899" width="10" style="4" customWidth="1"/>
    <col min="5900" max="5900" width="11" style="4" customWidth="1"/>
    <col min="5901" max="5901" width="1.42578125" style="4" customWidth="1"/>
    <col min="5902" max="5910" width="16.85546875" style="4" customWidth="1"/>
    <col min="5911" max="5917" width="15.5703125" style="4" customWidth="1"/>
    <col min="5918" max="5919" width="10.7109375" style="4" customWidth="1"/>
    <col min="5920" max="5922" width="15.5703125" style="4" customWidth="1"/>
    <col min="5923" max="5923" width="18.42578125" style="4" bestFit="1" customWidth="1"/>
    <col min="5924" max="5930" width="15.5703125" style="4" customWidth="1"/>
    <col min="5931" max="5931" width="17.85546875" style="4" bestFit="1" customWidth="1"/>
    <col min="5932" max="5941" width="18" style="4" customWidth="1"/>
    <col min="5942" max="5945" width="15.5703125" style="4" customWidth="1"/>
    <col min="5946" max="5947" width="15.7109375" style="4" customWidth="1"/>
    <col min="5948" max="5949" width="17" style="4" customWidth="1"/>
    <col min="5950" max="6143" width="9.140625" style="4"/>
    <col min="6144" max="6144" width="3.7109375" style="4" bestFit="1" customWidth="1"/>
    <col min="6145" max="6145" width="21.140625" style="4" customWidth="1"/>
    <col min="6146" max="6146" width="7.28515625" style="4" customWidth="1"/>
    <col min="6147" max="6147" width="9.5703125" style="4" customWidth="1"/>
    <col min="6148" max="6149" width="9.28515625" style="4" customWidth="1"/>
    <col min="6150" max="6151" width="8.140625" style="4" customWidth="1"/>
    <col min="6152" max="6154" width="8.28515625" style="4" customWidth="1"/>
    <col min="6155" max="6155" width="10" style="4" customWidth="1"/>
    <col min="6156" max="6156" width="11" style="4" customWidth="1"/>
    <col min="6157" max="6157" width="1.42578125" style="4" customWidth="1"/>
    <col min="6158" max="6166" width="16.85546875" style="4" customWidth="1"/>
    <col min="6167" max="6173" width="15.5703125" style="4" customWidth="1"/>
    <col min="6174" max="6175" width="10.7109375" style="4" customWidth="1"/>
    <col min="6176" max="6178" width="15.5703125" style="4" customWidth="1"/>
    <col min="6179" max="6179" width="18.42578125" style="4" bestFit="1" customWidth="1"/>
    <col min="6180" max="6186" width="15.5703125" style="4" customWidth="1"/>
    <col min="6187" max="6187" width="17.85546875" style="4" bestFit="1" customWidth="1"/>
    <col min="6188" max="6197" width="18" style="4" customWidth="1"/>
    <col min="6198" max="6201" width="15.5703125" style="4" customWidth="1"/>
    <col min="6202" max="6203" width="15.7109375" style="4" customWidth="1"/>
    <col min="6204" max="6205" width="17" style="4" customWidth="1"/>
    <col min="6206" max="6399" width="9.140625" style="4"/>
    <col min="6400" max="6400" width="3.7109375" style="4" bestFit="1" customWidth="1"/>
    <col min="6401" max="6401" width="21.140625" style="4" customWidth="1"/>
    <col min="6402" max="6402" width="7.28515625" style="4" customWidth="1"/>
    <col min="6403" max="6403" width="9.5703125" style="4" customWidth="1"/>
    <col min="6404" max="6405" width="9.28515625" style="4" customWidth="1"/>
    <col min="6406" max="6407" width="8.140625" style="4" customWidth="1"/>
    <col min="6408" max="6410" width="8.28515625" style="4" customWidth="1"/>
    <col min="6411" max="6411" width="10" style="4" customWidth="1"/>
    <col min="6412" max="6412" width="11" style="4" customWidth="1"/>
    <col min="6413" max="6413" width="1.42578125" style="4" customWidth="1"/>
    <col min="6414" max="6422" width="16.85546875" style="4" customWidth="1"/>
    <col min="6423" max="6429" width="15.5703125" style="4" customWidth="1"/>
    <col min="6430" max="6431" width="10.7109375" style="4" customWidth="1"/>
    <col min="6432" max="6434" width="15.5703125" style="4" customWidth="1"/>
    <col min="6435" max="6435" width="18.42578125" style="4" bestFit="1" customWidth="1"/>
    <col min="6436" max="6442" width="15.5703125" style="4" customWidth="1"/>
    <col min="6443" max="6443" width="17.85546875" style="4" bestFit="1" customWidth="1"/>
    <col min="6444" max="6453" width="18" style="4" customWidth="1"/>
    <col min="6454" max="6457" width="15.5703125" style="4" customWidth="1"/>
    <col min="6458" max="6459" width="15.7109375" style="4" customWidth="1"/>
    <col min="6460" max="6461" width="17" style="4" customWidth="1"/>
    <col min="6462" max="6655" width="9.140625" style="4"/>
    <col min="6656" max="6656" width="3.7109375" style="4" bestFit="1" customWidth="1"/>
    <col min="6657" max="6657" width="21.140625" style="4" customWidth="1"/>
    <col min="6658" max="6658" width="7.28515625" style="4" customWidth="1"/>
    <col min="6659" max="6659" width="9.5703125" style="4" customWidth="1"/>
    <col min="6660" max="6661" width="9.28515625" style="4" customWidth="1"/>
    <col min="6662" max="6663" width="8.140625" style="4" customWidth="1"/>
    <col min="6664" max="6666" width="8.28515625" style="4" customWidth="1"/>
    <col min="6667" max="6667" width="10" style="4" customWidth="1"/>
    <col min="6668" max="6668" width="11" style="4" customWidth="1"/>
    <col min="6669" max="6669" width="1.42578125" style="4" customWidth="1"/>
    <col min="6670" max="6678" width="16.85546875" style="4" customWidth="1"/>
    <col min="6679" max="6685" width="15.5703125" style="4" customWidth="1"/>
    <col min="6686" max="6687" width="10.7109375" style="4" customWidth="1"/>
    <col min="6688" max="6690" width="15.5703125" style="4" customWidth="1"/>
    <col min="6691" max="6691" width="18.42578125" style="4" bestFit="1" customWidth="1"/>
    <col min="6692" max="6698" width="15.5703125" style="4" customWidth="1"/>
    <col min="6699" max="6699" width="17.85546875" style="4" bestFit="1" customWidth="1"/>
    <col min="6700" max="6709" width="18" style="4" customWidth="1"/>
    <col min="6710" max="6713" width="15.5703125" style="4" customWidth="1"/>
    <col min="6714" max="6715" width="15.7109375" style="4" customWidth="1"/>
    <col min="6716" max="6717" width="17" style="4" customWidth="1"/>
    <col min="6718" max="6911" width="9.140625" style="4"/>
    <col min="6912" max="6912" width="3.7109375" style="4" bestFit="1" customWidth="1"/>
    <col min="6913" max="6913" width="21.140625" style="4" customWidth="1"/>
    <col min="6914" max="6914" width="7.28515625" style="4" customWidth="1"/>
    <col min="6915" max="6915" width="9.5703125" style="4" customWidth="1"/>
    <col min="6916" max="6917" width="9.28515625" style="4" customWidth="1"/>
    <col min="6918" max="6919" width="8.140625" style="4" customWidth="1"/>
    <col min="6920" max="6922" width="8.28515625" style="4" customWidth="1"/>
    <col min="6923" max="6923" width="10" style="4" customWidth="1"/>
    <col min="6924" max="6924" width="11" style="4" customWidth="1"/>
    <col min="6925" max="6925" width="1.42578125" style="4" customWidth="1"/>
    <col min="6926" max="6934" width="16.85546875" style="4" customWidth="1"/>
    <col min="6935" max="6941" width="15.5703125" style="4" customWidth="1"/>
    <col min="6942" max="6943" width="10.7109375" style="4" customWidth="1"/>
    <col min="6944" max="6946" width="15.5703125" style="4" customWidth="1"/>
    <col min="6947" max="6947" width="18.42578125" style="4" bestFit="1" customWidth="1"/>
    <col min="6948" max="6954" width="15.5703125" style="4" customWidth="1"/>
    <col min="6955" max="6955" width="17.85546875" style="4" bestFit="1" customWidth="1"/>
    <col min="6956" max="6965" width="18" style="4" customWidth="1"/>
    <col min="6966" max="6969" width="15.5703125" style="4" customWidth="1"/>
    <col min="6970" max="6971" width="15.7109375" style="4" customWidth="1"/>
    <col min="6972" max="6973" width="17" style="4" customWidth="1"/>
    <col min="6974" max="7167" width="9.140625" style="4"/>
    <col min="7168" max="7168" width="3.7109375" style="4" bestFit="1" customWidth="1"/>
    <col min="7169" max="7169" width="21.140625" style="4" customWidth="1"/>
    <col min="7170" max="7170" width="7.28515625" style="4" customWidth="1"/>
    <col min="7171" max="7171" width="9.5703125" style="4" customWidth="1"/>
    <col min="7172" max="7173" width="9.28515625" style="4" customWidth="1"/>
    <col min="7174" max="7175" width="8.140625" style="4" customWidth="1"/>
    <col min="7176" max="7178" width="8.28515625" style="4" customWidth="1"/>
    <col min="7179" max="7179" width="10" style="4" customWidth="1"/>
    <col min="7180" max="7180" width="11" style="4" customWidth="1"/>
    <col min="7181" max="7181" width="1.42578125" style="4" customWidth="1"/>
    <col min="7182" max="7190" width="16.85546875" style="4" customWidth="1"/>
    <col min="7191" max="7197" width="15.5703125" style="4" customWidth="1"/>
    <col min="7198" max="7199" width="10.7109375" style="4" customWidth="1"/>
    <col min="7200" max="7202" width="15.5703125" style="4" customWidth="1"/>
    <col min="7203" max="7203" width="18.42578125" style="4" bestFit="1" customWidth="1"/>
    <col min="7204" max="7210" width="15.5703125" style="4" customWidth="1"/>
    <col min="7211" max="7211" width="17.85546875" style="4" bestFit="1" customWidth="1"/>
    <col min="7212" max="7221" width="18" style="4" customWidth="1"/>
    <col min="7222" max="7225" width="15.5703125" style="4" customWidth="1"/>
    <col min="7226" max="7227" width="15.7109375" style="4" customWidth="1"/>
    <col min="7228" max="7229" width="17" style="4" customWidth="1"/>
    <col min="7230" max="7423" width="9.140625" style="4"/>
    <col min="7424" max="7424" width="3.7109375" style="4" bestFit="1" customWidth="1"/>
    <col min="7425" max="7425" width="21.140625" style="4" customWidth="1"/>
    <col min="7426" max="7426" width="7.28515625" style="4" customWidth="1"/>
    <col min="7427" max="7427" width="9.5703125" style="4" customWidth="1"/>
    <col min="7428" max="7429" width="9.28515625" style="4" customWidth="1"/>
    <col min="7430" max="7431" width="8.140625" style="4" customWidth="1"/>
    <col min="7432" max="7434" width="8.28515625" style="4" customWidth="1"/>
    <col min="7435" max="7435" width="10" style="4" customWidth="1"/>
    <col min="7436" max="7436" width="11" style="4" customWidth="1"/>
    <col min="7437" max="7437" width="1.42578125" style="4" customWidth="1"/>
    <col min="7438" max="7446" width="16.85546875" style="4" customWidth="1"/>
    <col min="7447" max="7453" width="15.5703125" style="4" customWidth="1"/>
    <col min="7454" max="7455" width="10.7109375" style="4" customWidth="1"/>
    <col min="7456" max="7458" width="15.5703125" style="4" customWidth="1"/>
    <col min="7459" max="7459" width="18.42578125" style="4" bestFit="1" customWidth="1"/>
    <col min="7460" max="7466" width="15.5703125" style="4" customWidth="1"/>
    <col min="7467" max="7467" width="17.85546875" style="4" bestFit="1" customWidth="1"/>
    <col min="7468" max="7477" width="18" style="4" customWidth="1"/>
    <col min="7478" max="7481" width="15.5703125" style="4" customWidth="1"/>
    <col min="7482" max="7483" width="15.7109375" style="4" customWidth="1"/>
    <col min="7484" max="7485" width="17" style="4" customWidth="1"/>
    <col min="7486" max="7679" width="9.140625" style="4"/>
    <col min="7680" max="7680" width="3.7109375" style="4" bestFit="1" customWidth="1"/>
    <col min="7681" max="7681" width="21.140625" style="4" customWidth="1"/>
    <col min="7682" max="7682" width="7.28515625" style="4" customWidth="1"/>
    <col min="7683" max="7683" width="9.5703125" style="4" customWidth="1"/>
    <col min="7684" max="7685" width="9.28515625" style="4" customWidth="1"/>
    <col min="7686" max="7687" width="8.140625" style="4" customWidth="1"/>
    <col min="7688" max="7690" width="8.28515625" style="4" customWidth="1"/>
    <col min="7691" max="7691" width="10" style="4" customWidth="1"/>
    <col min="7692" max="7692" width="11" style="4" customWidth="1"/>
    <col min="7693" max="7693" width="1.42578125" style="4" customWidth="1"/>
    <col min="7694" max="7702" width="16.85546875" style="4" customWidth="1"/>
    <col min="7703" max="7709" width="15.5703125" style="4" customWidth="1"/>
    <col min="7710" max="7711" width="10.7109375" style="4" customWidth="1"/>
    <col min="7712" max="7714" width="15.5703125" style="4" customWidth="1"/>
    <col min="7715" max="7715" width="18.42578125" style="4" bestFit="1" customWidth="1"/>
    <col min="7716" max="7722" width="15.5703125" style="4" customWidth="1"/>
    <col min="7723" max="7723" width="17.85546875" style="4" bestFit="1" customWidth="1"/>
    <col min="7724" max="7733" width="18" style="4" customWidth="1"/>
    <col min="7734" max="7737" width="15.5703125" style="4" customWidth="1"/>
    <col min="7738" max="7739" width="15.7109375" style="4" customWidth="1"/>
    <col min="7740" max="7741" width="17" style="4" customWidth="1"/>
    <col min="7742" max="7935" width="9.140625" style="4"/>
    <col min="7936" max="7936" width="3.7109375" style="4" bestFit="1" customWidth="1"/>
    <col min="7937" max="7937" width="21.140625" style="4" customWidth="1"/>
    <col min="7938" max="7938" width="7.28515625" style="4" customWidth="1"/>
    <col min="7939" max="7939" width="9.5703125" style="4" customWidth="1"/>
    <col min="7940" max="7941" width="9.28515625" style="4" customWidth="1"/>
    <col min="7942" max="7943" width="8.140625" style="4" customWidth="1"/>
    <col min="7944" max="7946" width="8.28515625" style="4" customWidth="1"/>
    <col min="7947" max="7947" width="10" style="4" customWidth="1"/>
    <col min="7948" max="7948" width="11" style="4" customWidth="1"/>
    <col min="7949" max="7949" width="1.42578125" style="4" customWidth="1"/>
    <col min="7950" max="7958" width="16.85546875" style="4" customWidth="1"/>
    <col min="7959" max="7965" width="15.5703125" style="4" customWidth="1"/>
    <col min="7966" max="7967" width="10.7109375" style="4" customWidth="1"/>
    <col min="7968" max="7970" width="15.5703125" style="4" customWidth="1"/>
    <col min="7971" max="7971" width="18.42578125" style="4" bestFit="1" customWidth="1"/>
    <col min="7972" max="7978" width="15.5703125" style="4" customWidth="1"/>
    <col min="7979" max="7979" width="17.85546875" style="4" bestFit="1" customWidth="1"/>
    <col min="7980" max="7989" width="18" style="4" customWidth="1"/>
    <col min="7990" max="7993" width="15.5703125" style="4" customWidth="1"/>
    <col min="7994" max="7995" width="15.7109375" style="4" customWidth="1"/>
    <col min="7996" max="7997" width="17" style="4" customWidth="1"/>
    <col min="7998" max="8191" width="9.140625" style="4"/>
    <col min="8192" max="8192" width="3.7109375" style="4" bestFit="1" customWidth="1"/>
    <col min="8193" max="8193" width="21.140625" style="4" customWidth="1"/>
    <col min="8194" max="8194" width="7.28515625" style="4" customWidth="1"/>
    <col min="8195" max="8195" width="9.5703125" style="4" customWidth="1"/>
    <col min="8196" max="8197" width="9.28515625" style="4" customWidth="1"/>
    <col min="8198" max="8199" width="8.140625" style="4" customWidth="1"/>
    <col min="8200" max="8202" width="8.28515625" style="4" customWidth="1"/>
    <col min="8203" max="8203" width="10" style="4" customWidth="1"/>
    <col min="8204" max="8204" width="11" style="4" customWidth="1"/>
    <col min="8205" max="8205" width="1.42578125" style="4" customWidth="1"/>
    <col min="8206" max="8214" width="16.85546875" style="4" customWidth="1"/>
    <col min="8215" max="8221" width="15.5703125" style="4" customWidth="1"/>
    <col min="8222" max="8223" width="10.7109375" style="4" customWidth="1"/>
    <col min="8224" max="8226" width="15.5703125" style="4" customWidth="1"/>
    <col min="8227" max="8227" width="18.42578125" style="4" bestFit="1" customWidth="1"/>
    <col min="8228" max="8234" width="15.5703125" style="4" customWidth="1"/>
    <col min="8235" max="8235" width="17.85546875" style="4" bestFit="1" customWidth="1"/>
    <col min="8236" max="8245" width="18" style="4" customWidth="1"/>
    <col min="8246" max="8249" width="15.5703125" style="4" customWidth="1"/>
    <col min="8250" max="8251" width="15.7109375" style="4" customWidth="1"/>
    <col min="8252" max="8253" width="17" style="4" customWidth="1"/>
    <col min="8254" max="8447" width="9.140625" style="4"/>
    <col min="8448" max="8448" width="3.7109375" style="4" bestFit="1" customWidth="1"/>
    <col min="8449" max="8449" width="21.140625" style="4" customWidth="1"/>
    <col min="8450" max="8450" width="7.28515625" style="4" customWidth="1"/>
    <col min="8451" max="8451" width="9.5703125" style="4" customWidth="1"/>
    <col min="8452" max="8453" width="9.28515625" style="4" customWidth="1"/>
    <col min="8454" max="8455" width="8.140625" style="4" customWidth="1"/>
    <col min="8456" max="8458" width="8.28515625" style="4" customWidth="1"/>
    <col min="8459" max="8459" width="10" style="4" customWidth="1"/>
    <col min="8460" max="8460" width="11" style="4" customWidth="1"/>
    <col min="8461" max="8461" width="1.42578125" style="4" customWidth="1"/>
    <col min="8462" max="8470" width="16.85546875" style="4" customWidth="1"/>
    <col min="8471" max="8477" width="15.5703125" style="4" customWidth="1"/>
    <col min="8478" max="8479" width="10.7109375" style="4" customWidth="1"/>
    <col min="8480" max="8482" width="15.5703125" style="4" customWidth="1"/>
    <col min="8483" max="8483" width="18.42578125" style="4" bestFit="1" customWidth="1"/>
    <col min="8484" max="8490" width="15.5703125" style="4" customWidth="1"/>
    <col min="8491" max="8491" width="17.85546875" style="4" bestFit="1" customWidth="1"/>
    <col min="8492" max="8501" width="18" style="4" customWidth="1"/>
    <col min="8502" max="8505" width="15.5703125" style="4" customWidth="1"/>
    <col min="8506" max="8507" width="15.7109375" style="4" customWidth="1"/>
    <col min="8508" max="8509" width="17" style="4" customWidth="1"/>
    <col min="8510" max="8703" width="9.140625" style="4"/>
    <col min="8704" max="8704" width="3.7109375" style="4" bestFit="1" customWidth="1"/>
    <col min="8705" max="8705" width="21.140625" style="4" customWidth="1"/>
    <col min="8706" max="8706" width="7.28515625" style="4" customWidth="1"/>
    <col min="8707" max="8707" width="9.5703125" style="4" customWidth="1"/>
    <col min="8708" max="8709" width="9.28515625" style="4" customWidth="1"/>
    <col min="8710" max="8711" width="8.140625" style="4" customWidth="1"/>
    <col min="8712" max="8714" width="8.28515625" style="4" customWidth="1"/>
    <col min="8715" max="8715" width="10" style="4" customWidth="1"/>
    <col min="8716" max="8716" width="11" style="4" customWidth="1"/>
    <col min="8717" max="8717" width="1.42578125" style="4" customWidth="1"/>
    <col min="8718" max="8726" width="16.85546875" style="4" customWidth="1"/>
    <col min="8727" max="8733" width="15.5703125" style="4" customWidth="1"/>
    <col min="8734" max="8735" width="10.7109375" style="4" customWidth="1"/>
    <col min="8736" max="8738" width="15.5703125" style="4" customWidth="1"/>
    <col min="8739" max="8739" width="18.42578125" style="4" bestFit="1" customWidth="1"/>
    <col min="8740" max="8746" width="15.5703125" style="4" customWidth="1"/>
    <col min="8747" max="8747" width="17.85546875" style="4" bestFit="1" customWidth="1"/>
    <col min="8748" max="8757" width="18" style="4" customWidth="1"/>
    <col min="8758" max="8761" width="15.5703125" style="4" customWidth="1"/>
    <col min="8762" max="8763" width="15.7109375" style="4" customWidth="1"/>
    <col min="8764" max="8765" width="17" style="4" customWidth="1"/>
    <col min="8766" max="8959" width="9.140625" style="4"/>
    <col min="8960" max="8960" width="3.7109375" style="4" bestFit="1" customWidth="1"/>
    <col min="8961" max="8961" width="21.140625" style="4" customWidth="1"/>
    <col min="8962" max="8962" width="7.28515625" style="4" customWidth="1"/>
    <col min="8963" max="8963" width="9.5703125" style="4" customWidth="1"/>
    <col min="8964" max="8965" width="9.28515625" style="4" customWidth="1"/>
    <col min="8966" max="8967" width="8.140625" style="4" customWidth="1"/>
    <col min="8968" max="8970" width="8.28515625" style="4" customWidth="1"/>
    <col min="8971" max="8971" width="10" style="4" customWidth="1"/>
    <col min="8972" max="8972" width="11" style="4" customWidth="1"/>
    <col min="8973" max="8973" width="1.42578125" style="4" customWidth="1"/>
    <col min="8974" max="8982" width="16.85546875" style="4" customWidth="1"/>
    <col min="8983" max="8989" width="15.5703125" style="4" customWidth="1"/>
    <col min="8990" max="8991" width="10.7109375" style="4" customWidth="1"/>
    <col min="8992" max="8994" width="15.5703125" style="4" customWidth="1"/>
    <col min="8995" max="8995" width="18.42578125" style="4" bestFit="1" customWidth="1"/>
    <col min="8996" max="9002" width="15.5703125" style="4" customWidth="1"/>
    <col min="9003" max="9003" width="17.85546875" style="4" bestFit="1" customWidth="1"/>
    <col min="9004" max="9013" width="18" style="4" customWidth="1"/>
    <col min="9014" max="9017" width="15.5703125" style="4" customWidth="1"/>
    <col min="9018" max="9019" width="15.7109375" style="4" customWidth="1"/>
    <col min="9020" max="9021" width="17" style="4" customWidth="1"/>
    <col min="9022" max="9215" width="9.140625" style="4"/>
    <col min="9216" max="9216" width="3.7109375" style="4" bestFit="1" customWidth="1"/>
    <col min="9217" max="9217" width="21.140625" style="4" customWidth="1"/>
    <col min="9218" max="9218" width="7.28515625" style="4" customWidth="1"/>
    <col min="9219" max="9219" width="9.5703125" style="4" customWidth="1"/>
    <col min="9220" max="9221" width="9.28515625" style="4" customWidth="1"/>
    <col min="9222" max="9223" width="8.140625" style="4" customWidth="1"/>
    <col min="9224" max="9226" width="8.28515625" style="4" customWidth="1"/>
    <col min="9227" max="9227" width="10" style="4" customWidth="1"/>
    <col min="9228" max="9228" width="11" style="4" customWidth="1"/>
    <col min="9229" max="9229" width="1.42578125" style="4" customWidth="1"/>
    <col min="9230" max="9238" width="16.85546875" style="4" customWidth="1"/>
    <col min="9239" max="9245" width="15.5703125" style="4" customWidth="1"/>
    <col min="9246" max="9247" width="10.7109375" style="4" customWidth="1"/>
    <col min="9248" max="9250" width="15.5703125" style="4" customWidth="1"/>
    <col min="9251" max="9251" width="18.42578125" style="4" bestFit="1" customWidth="1"/>
    <col min="9252" max="9258" width="15.5703125" style="4" customWidth="1"/>
    <col min="9259" max="9259" width="17.85546875" style="4" bestFit="1" customWidth="1"/>
    <col min="9260" max="9269" width="18" style="4" customWidth="1"/>
    <col min="9270" max="9273" width="15.5703125" style="4" customWidth="1"/>
    <col min="9274" max="9275" width="15.7109375" style="4" customWidth="1"/>
    <col min="9276" max="9277" width="17" style="4" customWidth="1"/>
    <col min="9278" max="9471" width="9.140625" style="4"/>
    <col min="9472" max="9472" width="3.7109375" style="4" bestFit="1" customWidth="1"/>
    <col min="9473" max="9473" width="21.140625" style="4" customWidth="1"/>
    <col min="9474" max="9474" width="7.28515625" style="4" customWidth="1"/>
    <col min="9475" max="9475" width="9.5703125" style="4" customWidth="1"/>
    <col min="9476" max="9477" width="9.28515625" style="4" customWidth="1"/>
    <col min="9478" max="9479" width="8.140625" style="4" customWidth="1"/>
    <col min="9480" max="9482" width="8.28515625" style="4" customWidth="1"/>
    <col min="9483" max="9483" width="10" style="4" customWidth="1"/>
    <col min="9484" max="9484" width="11" style="4" customWidth="1"/>
    <col min="9485" max="9485" width="1.42578125" style="4" customWidth="1"/>
    <col min="9486" max="9494" width="16.85546875" style="4" customWidth="1"/>
    <col min="9495" max="9501" width="15.5703125" style="4" customWidth="1"/>
    <col min="9502" max="9503" width="10.7109375" style="4" customWidth="1"/>
    <col min="9504" max="9506" width="15.5703125" style="4" customWidth="1"/>
    <col min="9507" max="9507" width="18.42578125" style="4" bestFit="1" customWidth="1"/>
    <col min="9508" max="9514" width="15.5703125" style="4" customWidth="1"/>
    <col min="9515" max="9515" width="17.85546875" style="4" bestFit="1" customWidth="1"/>
    <col min="9516" max="9525" width="18" style="4" customWidth="1"/>
    <col min="9526" max="9529" width="15.5703125" style="4" customWidth="1"/>
    <col min="9530" max="9531" width="15.7109375" style="4" customWidth="1"/>
    <col min="9532" max="9533" width="17" style="4" customWidth="1"/>
    <col min="9534" max="9727" width="9.140625" style="4"/>
    <col min="9728" max="9728" width="3.7109375" style="4" bestFit="1" customWidth="1"/>
    <col min="9729" max="9729" width="21.140625" style="4" customWidth="1"/>
    <col min="9730" max="9730" width="7.28515625" style="4" customWidth="1"/>
    <col min="9731" max="9731" width="9.5703125" style="4" customWidth="1"/>
    <col min="9732" max="9733" width="9.28515625" style="4" customWidth="1"/>
    <col min="9734" max="9735" width="8.140625" style="4" customWidth="1"/>
    <col min="9736" max="9738" width="8.28515625" style="4" customWidth="1"/>
    <col min="9739" max="9739" width="10" style="4" customWidth="1"/>
    <col min="9740" max="9740" width="11" style="4" customWidth="1"/>
    <col min="9741" max="9741" width="1.42578125" style="4" customWidth="1"/>
    <col min="9742" max="9750" width="16.85546875" style="4" customWidth="1"/>
    <col min="9751" max="9757" width="15.5703125" style="4" customWidth="1"/>
    <col min="9758" max="9759" width="10.7109375" style="4" customWidth="1"/>
    <col min="9760" max="9762" width="15.5703125" style="4" customWidth="1"/>
    <col min="9763" max="9763" width="18.42578125" style="4" bestFit="1" customWidth="1"/>
    <col min="9764" max="9770" width="15.5703125" style="4" customWidth="1"/>
    <col min="9771" max="9771" width="17.85546875" style="4" bestFit="1" customWidth="1"/>
    <col min="9772" max="9781" width="18" style="4" customWidth="1"/>
    <col min="9782" max="9785" width="15.5703125" style="4" customWidth="1"/>
    <col min="9786" max="9787" width="15.7109375" style="4" customWidth="1"/>
    <col min="9788" max="9789" width="17" style="4" customWidth="1"/>
    <col min="9790" max="9983" width="9.140625" style="4"/>
    <col min="9984" max="9984" width="3.7109375" style="4" bestFit="1" customWidth="1"/>
    <col min="9985" max="9985" width="21.140625" style="4" customWidth="1"/>
    <col min="9986" max="9986" width="7.28515625" style="4" customWidth="1"/>
    <col min="9987" max="9987" width="9.5703125" style="4" customWidth="1"/>
    <col min="9988" max="9989" width="9.28515625" style="4" customWidth="1"/>
    <col min="9990" max="9991" width="8.140625" style="4" customWidth="1"/>
    <col min="9992" max="9994" width="8.28515625" style="4" customWidth="1"/>
    <col min="9995" max="9995" width="10" style="4" customWidth="1"/>
    <col min="9996" max="9996" width="11" style="4" customWidth="1"/>
    <col min="9997" max="9997" width="1.42578125" style="4" customWidth="1"/>
    <col min="9998" max="10006" width="16.85546875" style="4" customWidth="1"/>
    <col min="10007" max="10013" width="15.5703125" style="4" customWidth="1"/>
    <col min="10014" max="10015" width="10.7109375" style="4" customWidth="1"/>
    <col min="10016" max="10018" width="15.5703125" style="4" customWidth="1"/>
    <col min="10019" max="10019" width="18.42578125" style="4" bestFit="1" customWidth="1"/>
    <col min="10020" max="10026" width="15.5703125" style="4" customWidth="1"/>
    <col min="10027" max="10027" width="17.85546875" style="4" bestFit="1" customWidth="1"/>
    <col min="10028" max="10037" width="18" style="4" customWidth="1"/>
    <col min="10038" max="10041" width="15.5703125" style="4" customWidth="1"/>
    <col min="10042" max="10043" width="15.7109375" style="4" customWidth="1"/>
    <col min="10044" max="10045" width="17" style="4" customWidth="1"/>
    <col min="10046" max="10239" width="9.140625" style="4"/>
    <col min="10240" max="10240" width="3.7109375" style="4" bestFit="1" customWidth="1"/>
    <col min="10241" max="10241" width="21.140625" style="4" customWidth="1"/>
    <col min="10242" max="10242" width="7.28515625" style="4" customWidth="1"/>
    <col min="10243" max="10243" width="9.5703125" style="4" customWidth="1"/>
    <col min="10244" max="10245" width="9.28515625" style="4" customWidth="1"/>
    <col min="10246" max="10247" width="8.140625" style="4" customWidth="1"/>
    <col min="10248" max="10250" width="8.28515625" style="4" customWidth="1"/>
    <col min="10251" max="10251" width="10" style="4" customWidth="1"/>
    <col min="10252" max="10252" width="11" style="4" customWidth="1"/>
    <col min="10253" max="10253" width="1.42578125" style="4" customWidth="1"/>
    <col min="10254" max="10262" width="16.85546875" style="4" customWidth="1"/>
    <col min="10263" max="10269" width="15.5703125" style="4" customWidth="1"/>
    <col min="10270" max="10271" width="10.7109375" style="4" customWidth="1"/>
    <col min="10272" max="10274" width="15.5703125" style="4" customWidth="1"/>
    <col min="10275" max="10275" width="18.42578125" style="4" bestFit="1" customWidth="1"/>
    <col min="10276" max="10282" width="15.5703125" style="4" customWidth="1"/>
    <col min="10283" max="10283" width="17.85546875" style="4" bestFit="1" customWidth="1"/>
    <col min="10284" max="10293" width="18" style="4" customWidth="1"/>
    <col min="10294" max="10297" width="15.5703125" style="4" customWidth="1"/>
    <col min="10298" max="10299" width="15.7109375" style="4" customWidth="1"/>
    <col min="10300" max="10301" width="17" style="4" customWidth="1"/>
    <col min="10302" max="10495" width="9.140625" style="4"/>
    <col min="10496" max="10496" width="3.7109375" style="4" bestFit="1" customWidth="1"/>
    <col min="10497" max="10497" width="21.140625" style="4" customWidth="1"/>
    <col min="10498" max="10498" width="7.28515625" style="4" customWidth="1"/>
    <col min="10499" max="10499" width="9.5703125" style="4" customWidth="1"/>
    <col min="10500" max="10501" width="9.28515625" style="4" customWidth="1"/>
    <col min="10502" max="10503" width="8.140625" style="4" customWidth="1"/>
    <col min="10504" max="10506" width="8.28515625" style="4" customWidth="1"/>
    <col min="10507" max="10507" width="10" style="4" customWidth="1"/>
    <col min="10508" max="10508" width="11" style="4" customWidth="1"/>
    <col min="10509" max="10509" width="1.42578125" style="4" customWidth="1"/>
    <col min="10510" max="10518" width="16.85546875" style="4" customWidth="1"/>
    <col min="10519" max="10525" width="15.5703125" style="4" customWidth="1"/>
    <col min="10526" max="10527" width="10.7109375" style="4" customWidth="1"/>
    <col min="10528" max="10530" width="15.5703125" style="4" customWidth="1"/>
    <col min="10531" max="10531" width="18.42578125" style="4" bestFit="1" customWidth="1"/>
    <col min="10532" max="10538" width="15.5703125" style="4" customWidth="1"/>
    <col min="10539" max="10539" width="17.85546875" style="4" bestFit="1" customWidth="1"/>
    <col min="10540" max="10549" width="18" style="4" customWidth="1"/>
    <col min="10550" max="10553" width="15.5703125" style="4" customWidth="1"/>
    <col min="10554" max="10555" width="15.7109375" style="4" customWidth="1"/>
    <col min="10556" max="10557" width="17" style="4" customWidth="1"/>
    <col min="10558" max="10751" width="9.140625" style="4"/>
    <col min="10752" max="10752" width="3.7109375" style="4" bestFit="1" customWidth="1"/>
    <col min="10753" max="10753" width="21.140625" style="4" customWidth="1"/>
    <col min="10754" max="10754" width="7.28515625" style="4" customWidth="1"/>
    <col min="10755" max="10755" width="9.5703125" style="4" customWidth="1"/>
    <col min="10756" max="10757" width="9.28515625" style="4" customWidth="1"/>
    <col min="10758" max="10759" width="8.140625" style="4" customWidth="1"/>
    <col min="10760" max="10762" width="8.28515625" style="4" customWidth="1"/>
    <col min="10763" max="10763" width="10" style="4" customWidth="1"/>
    <col min="10764" max="10764" width="11" style="4" customWidth="1"/>
    <col min="10765" max="10765" width="1.42578125" style="4" customWidth="1"/>
    <col min="10766" max="10774" width="16.85546875" style="4" customWidth="1"/>
    <col min="10775" max="10781" width="15.5703125" style="4" customWidth="1"/>
    <col min="10782" max="10783" width="10.7109375" style="4" customWidth="1"/>
    <col min="10784" max="10786" width="15.5703125" style="4" customWidth="1"/>
    <col min="10787" max="10787" width="18.42578125" style="4" bestFit="1" customWidth="1"/>
    <col min="10788" max="10794" width="15.5703125" style="4" customWidth="1"/>
    <col min="10795" max="10795" width="17.85546875" style="4" bestFit="1" customWidth="1"/>
    <col min="10796" max="10805" width="18" style="4" customWidth="1"/>
    <col min="10806" max="10809" width="15.5703125" style="4" customWidth="1"/>
    <col min="10810" max="10811" width="15.7109375" style="4" customWidth="1"/>
    <col min="10812" max="10813" width="17" style="4" customWidth="1"/>
    <col min="10814" max="11007" width="9.140625" style="4"/>
    <col min="11008" max="11008" width="3.7109375" style="4" bestFit="1" customWidth="1"/>
    <col min="11009" max="11009" width="21.140625" style="4" customWidth="1"/>
    <col min="11010" max="11010" width="7.28515625" style="4" customWidth="1"/>
    <col min="11011" max="11011" width="9.5703125" style="4" customWidth="1"/>
    <col min="11012" max="11013" width="9.28515625" style="4" customWidth="1"/>
    <col min="11014" max="11015" width="8.140625" style="4" customWidth="1"/>
    <col min="11016" max="11018" width="8.28515625" style="4" customWidth="1"/>
    <col min="11019" max="11019" width="10" style="4" customWidth="1"/>
    <col min="11020" max="11020" width="11" style="4" customWidth="1"/>
    <col min="11021" max="11021" width="1.42578125" style="4" customWidth="1"/>
    <col min="11022" max="11030" width="16.85546875" style="4" customWidth="1"/>
    <col min="11031" max="11037" width="15.5703125" style="4" customWidth="1"/>
    <col min="11038" max="11039" width="10.7109375" style="4" customWidth="1"/>
    <col min="11040" max="11042" width="15.5703125" style="4" customWidth="1"/>
    <col min="11043" max="11043" width="18.42578125" style="4" bestFit="1" customWidth="1"/>
    <col min="11044" max="11050" width="15.5703125" style="4" customWidth="1"/>
    <col min="11051" max="11051" width="17.85546875" style="4" bestFit="1" customWidth="1"/>
    <col min="11052" max="11061" width="18" style="4" customWidth="1"/>
    <col min="11062" max="11065" width="15.5703125" style="4" customWidth="1"/>
    <col min="11066" max="11067" width="15.7109375" style="4" customWidth="1"/>
    <col min="11068" max="11069" width="17" style="4" customWidth="1"/>
    <col min="11070" max="11263" width="9.140625" style="4"/>
    <col min="11264" max="11264" width="3.7109375" style="4" bestFit="1" customWidth="1"/>
    <col min="11265" max="11265" width="21.140625" style="4" customWidth="1"/>
    <col min="11266" max="11266" width="7.28515625" style="4" customWidth="1"/>
    <col min="11267" max="11267" width="9.5703125" style="4" customWidth="1"/>
    <col min="11268" max="11269" width="9.28515625" style="4" customWidth="1"/>
    <col min="11270" max="11271" width="8.140625" style="4" customWidth="1"/>
    <col min="11272" max="11274" width="8.28515625" style="4" customWidth="1"/>
    <col min="11275" max="11275" width="10" style="4" customWidth="1"/>
    <col min="11276" max="11276" width="11" style="4" customWidth="1"/>
    <col min="11277" max="11277" width="1.42578125" style="4" customWidth="1"/>
    <col min="11278" max="11286" width="16.85546875" style="4" customWidth="1"/>
    <col min="11287" max="11293" width="15.5703125" style="4" customWidth="1"/>
    <col min="11294" max="11295" width="10.7109375" style="4" customWidth="1"/>
    <col min="11296" max="11298" width="15.5703125" style="4" customWidth="1"/>
    <col min="11299" max="11299" width="18.42578125" style="4" bestFit="1" customWidth="1"/>
    <col min="11300" max="11306" width="15.5703125" style="4" customWidth="1"/>
    <col min="11307" max="11307" width="17.85546875" style="4" bestFit="1" customWidth="1"/>
    <col min="11308" max="11317" width="18" style="4" customWidth="1"/>
    <col min="11318" max="11321" width="15.5703125" style="4" customWidth="1"/>
    <col min="11322" max="11323" width="15.7109375" style="4" customWidth="1"/>
    <col min="11324" max="11325" width="17" style="4" customWidth="1"/>
    <col min="11326" max="11519" width="9.140625" style="4"/>
    <col min="11520" max="11520" width="3.7109375" style="4" bestFit="1" customWidth="1"/>
    <col min="11521" max="11521" width="21.140625" style="4" customWidth="1"/>
    <col min="11522" max="11522" width="7.28515625" style="4" customWidth="1"/>
    <col min="11523" max="11523" width="9.5703125" style="4" customWidth="1"/>
    <col min="11524" max="11525" width="9.28515625" style="4" customWidth="1"/>
    <col min="11526" max="11527" width="8.140625" style="4" customWidth="1"/>
    <col min="11528" max="11530" width="8.28515625" style="4" customWidth="1"/>
    <col min="11531" max="11531" width="10" style="4" customWidth="1"/>
    <col min="11532" max="11532" width="11" style="4" customWidth="1"/>
    <col min="11533" max="11533" width="1.42578125" style="4" customWidth="1"/>
    <col min="11534" max="11542" width="16.85546875" style="4" customWidth="1"/>
    <col min="11543" max="11549" width="15.5703125" style="4" customWidth="1"/>
    <col min="11550" max="11551" width="10.7109375" style="4" customWidth="1"/>
    <col min="11552" max="11554" width="15.5703125" style="4" customWidth="1"/>
    <col min="11555" max="11555" width="18.42578125" style="4" bestFit="1" customWidth="1"/>
    <col min="11556" max="11562" width="15.5703125" style="4" customWidth="1"/>
    <col min="11563" max="11563" width="17.85546875" style="4" bestFit="1" customWidth="1"/>
    <col min="11564" max="11573" width="18" style="4" customWidth="1"/>
    <col min="11574" max="11577" width="15.5703125" style="4" customWidth="1"/>
    <col min="11578" max="11579" width="15.7109375" style="4" customWidth="1"/>
    <col min="11580" max="11581" width="17" style="4" customWidth="1"/>
    <col min="11582" max="11775" width="9.140625" style="4"/>
    <col min="11776" max="11776" width="3.7109375" style="4" bestFit="1" customWidth="1"/>
    <col min="11777" max="11777" width="21.140625" style="4" customWidth="1"/>
    <col min="11778" max="11778" width="7.28515625" style="4" customWidth="1"/>
    <col min="11779" max="11779" width="9.5703125" style="4" customWidth="1"/>
    <col min="11780" max="11781" width="9.28515625" style="4" customWidth="1"/>
    <col min="11782" max="11783" width="8.140625" style="4" customWidth="1"/>
    <col min="11784" max="11786" width="8.28515625" style="4" customWidth="1"/>
    <col min="11787" max="11787" width="10" style="4" customWidth="1"/>
    <col min="11788" max="11788" width="11" style="4" customWidth="1"/>
    <col min="11789" max="11789" width="1.42578125" style="4" customWidth="1"/>
    <col min="11790" max="11798" width="16.85546875" style="4" customWidth="1"/>
    <col min="11799" max="11805" width="15.5703125" style="4" customWidth="1"/>
    <col min="11806" max="11807" width="10.7109375" style="4" customWidth="1"/>
    <col min="11808" max="11810" width="15.5703125" style="4" customWidth="1"/>
    <col min="11811" max="11811" width="18.42578125" style="4" bestFit="1" customWidth="1"/>
    <col min="11812" max="11818" width="15.5703125" style="4" customWidth="1"/>
    <col min="11819" max="11819" width="17.85546875" style="4" bestFit="1" customWidth="1"/>
    <col min="11820" max="11829" width="18" style="4" customWidth="1"/>
    <col min="11830" max="11833" width="15.5703125" style="4" customWidth="1"/>
    <col min="11834" max="11835" width="15.7109375" style="4" customWidth="1"/>
    <col min="11836" max="11837" width="17" style="4" customWidth="1"/>
    <col min="11838" max="12031" width="9.140625" style="4"/>
    <col min="12032" max="12032" width="3.7109375" style="4" bestFit="1" customWidth="1"/>
    <col min="12033" max="12033" width="21.140625" style="4" customWidth="1"/>
    <col min="12034" max="12034" width="7.28515625" style="4" customWidth="1"/>
    <col min="12035" max="12035" width="9.5703125" style="4" customWidth="1"/>
    <col min="12036" max="12037" width="9.28515625" style="4" customWidth="1"/>
    <col min="12038" max="12039" width="8.140625" style="4" customWidth="1"/>
    <col min="12040" max="12042" width="8.28515625" style="4" customWidth="1"/>
    <col min="12043" max="12043" width="10" style="4" customWidth="1"/>
    <col min="12044" max="12044" width="11" style="4" customWidth="1"/>
    <col min="12045" max="12045" width="1.42578125" style="4" customWidth="1"/>
    <col min="12046" max="12054" width="16.85546875" style="4" customWidth="1"/>
    <col min="12055" max="12061" width="15.5703125" style="4" customWidth="1"/>
    <col min="12062" max="12063" width="10.7109375" style="4" customWidth="1"/>
    <col min="12064" max="12066" width="15.5703125" style="4" customWidth="1"/>
    <col min="12067" max="12067" width="18.42578125" style="4" bestFit="1" customWidth="1"/>
    <col min="12068" max="12074" width="15.5703125" style="4" customWidth="1"/>
    <col min="12075" max="12075" width="17.85546875" style="4" bestFit="1" customWidth="1"/>
    <col min="12076" max="12085" width="18" style="4" customWidth="1"/>
    <col min="12086" max="12089" width="15.5703125" style="4" customWidth="1"/>
    <col min="12090" max="12091" width="15.7109375" style="4" customWidth="1"/>
    <col min="12092" max="12093" width="17" style="4" customWidth="1"/>
    <col min="12094" max="12287" width="9.140625" style="4"/>
    <col min="12288" max="12288" width="3.7109375" style="4" bestFit="1" customWidth="1"/>
    <col min="12289" max="12289" width="21.140625" style="4" customWidth="1"/>
    <col min="12290" max="12290" width="7.28515625" style="4" customWidth="1"/>
    <col min="12291" max="12291" width="9.5703125" style="4" customWidth="1"/>
    <col min="12292" max="12293" width="9.28515625" style="4" customWidth="1"/>
    <col min="12294" max="12295" width="8.140625" style="4" customWidth="1"/>
    <col min="12296" max="12298" width="8.28515625" style="4" customWidth="1"/>
    <col min="12299" max="12299" width="10" style="4" customWidth="1"/>
    <col min="12300" max="12300" width="11" style="4" customWidth="1"/>
    <col min="12301" max="12301" width="1.42578125" style="4" customWidth="1"/>
    <col min="12302" max="12310" width="16.85546875" style="4" customWidth="1"/>
    <col min="12311" max="12317" width="15.5703125" style="4" customWidth="1"/>
    <col min="12318" max="12319" width="10.7109375" style="4" customWidth="1"/>
    <col min="12320" max="12322" width="15.5703125" style="4" customWidth="1"/>
    <col min="12323" max="12323" width="18.42578125" style="4" bestFit="1" customWidth="1"/>
    <col min="12324" max="12330" width="15.5703125" style="4" customWidth="1"/>
    <col min="12331" max="12331" width="17.85546875" style="4" bestFit="1" customWidth="1"/>
    <col min="12332" max="12341" width="18" style="4" customWidth="1"/>
    <col min="12342" max="12345" width="15.5703125" style="4" customWidth="1"/>
    <col min="12346" max="12347" width="15.7109375" style="4" customWidth="1"/>
    <col min="12348" max="12349" width="17" style="4" customWidth="1"/>
    <col min="12350" max="12543" width="9.140625" style="4"/>
    <col min="12544" max="12544" width="3.7109375" style="4" bestFit="1" customWidth="1"/>
    <col min="12545" max="12545" width="21.140625" style="4" customWidth="1"/>
    <col min="12546" max="12546" width="7.28515625" style="4" customWidth="1"/>
    <col min="12547" max="12547" width="9.5703125" style="4" customWidth="1"/>
    <col min="12548" max="12549" width="9.28515625" style="4" customWidth="1"/>
    <col min="12550" max="12551" width="8.140625" style="4" customWidth="1"/>
    <col min="12552" max="12554" width="8.28515625" style="4" customWidth="1"/>
    <col min="12555" max="12555" width="10" style="4" customWidth="1"/>
    <col min="12556" max="12556" width="11" style="4" customWidth="1"/>
    <col min="12557" max="12557" width="1.42578125" style="4" customWidth="1"/>
    <col min="12558" max="12566" width="16.85546875" style="4" customWidth="1"/>
    <col min="12567" max="12573" width="15.5703125" style="4" customWidth="1"/>
    <col min="12574" max="12575" width="10.7109375" style="4" customWidth="1"/>
    <col min="12576" max="12578" width="15.5703125" style="4" customWidth="1"/>
    <col min="12579" max="12579" width="18.42578125" style="4" bestFit="1" customWidth="1"/>
    <col min="12580" max="12586" width="15.5703125" style="4" customWidth="1"/>
    <col min="12587" max="12587" width="17.85546875" style="4" bestFit="1" customWidth="1"/>
    <col min="12588" max="12597" width="18" style="4" customWidth="1"/>
    <col min="12598" max="12601" width="15.5703125" style="4" customWidth="1"/>
    <col min="12602" max="12603" width="15.7109375" style="4" customWidth="1"/>
    <col min="12604" max="12605" width="17" style="4" customWidth="1"/>
    <col min="12606" max="12799" width="9.140625" style="4"/>
    <col min="12800" max="12800" width="3.7109375" style="4" bestFit="1" customWidth="1"/>
    <col min="12801" max="12801" width="21.140625" style="4" customWidth="1"/>
    <col min="12802" max="12802" width="7.28515625" style="4" customWidth="1"/>
    <col min="12803" max="12803" width="9.5703125" style="4" customWidth="1"/>
    <col min="12804" max="12805" width="9.28515625" style="4" customWidth="1"/>
    <col min="12806" max="12807" width="8.140625" style="4" customWidth="1"/>
    <col min="12808" max="12810" width="8.28515625" style="4" customWidth="1"/>
    <col min="12811" max="12811" width="10" style="4" customWidth="1"/>
    <col min="12812" max="12812" width="11" style="4" customWidth="1"/>
    <col min="12813" max="12813" width="1.42578125" style="4" customWidth="1"/>
    <col min="12814" max="12822" width="16.85546875" style="4" customWidth="1"/>
    <col min="12823" max="12829" width="15.5703125" style="4" customWidth="1"/>
    <col min="12830" max="12831" width="10.7109375" style="4" customWidth="1"/>
    <col min="12832" max="12834" width="15.5703125" style="4" customWidth="1"/>
    <col min="12835" max="12835" width="18.42578125" style="4" bestFit="1" customWidth="1"/>
    <col min="12836" max="12842" width="15.5703125" style="4" customWidth="1"/>
    <col min="12843" max="12843" width="17.85546875" style="4" bestFit="1" customWidth="1"/>
    <col min="12844" max="12853" width="18" style="4" customWidth="1"/>
    <col min="12854" max="12857" width="15.5703125" style="4" customWidth="1"/>
    <col min="12858" max="12859" width="15.7109375" style="4" customWidth="1"/>
    <col min="12860" max="12861" width="17" style="4" customWidth="1"/>
    <col min="12862" max="13055" width="9.140625" style="4"/>
    <col min="13056" max="13056" width="3.7109375" style="4" bestFit="1" customWidth="1"/>
    <col min="13057" max="13057" width="21.140625" style="4" customWidth="1"/>
    <col min="13058" max="13058" width="7.28515625" style="4" customWidth="1"/>
    <col min="13059" max="13059" width="9.5703125" style="4" customWidth="1"/>
    <col min="13060" max="13061" width="9.28515625" style="4" customWidth="1"/>
    <col min="13062" max="13063" width="8.140625" style="4" customWidth="1"/>
    <col min="13064" max="13066" width="8.28515625" style="4" customWidth="1"/>
    <col min="13067" max="13067" width="10" style="4" customWidth="1"/>
    <col min="13068" max="13068" width="11" style="4" customWidth="1"/>
    <col min="13069" max="13069" width="1.42578125" style="4" customWidth="1"/>
    <col min="13070" max="13078" width="16.85546875" style="4" customWidth="1"/>
    <col min="13079" max="13085" width="15.5703125" style="4" customWidth="1"/>
    <col min="13086" max="13087" width="10.7109375" style="4" customWidth="1"/>
    <col min="13088" max="13090" width="15.5703125" style="4" customWidth="1"/>
    <col min="13091" max="13091" width="18.42578125" style="4" bestFit="1" customWidth="1"/>
    <col min="13092" max="13098" width="15.5703125" style="4" customWidth="1"/>
    <col min="13099" max="13099" width="17.85546875" style="4" bestFit="1" customWidth="1"/>
    <col min="13100" max="13109" width="18" style="4" customWidth="1"/>
    <col min="13110" max="13113" width="15.5703125" style="4" customWidth="1"/>
    <col min="13114" max="13115" width="15.7109375" style="4" customWidth="1"/>
    <col min="13116" max="13117" width="17" style="4" customWidth="1"/>
    <col min="13118" max="13311" width="9.140625" style="4"/>
    <col min="13312" max="13312" width="3.7109375" style="4" bestFit="1" customWidth="1"/>
    <col min="13313" max="13313" width="21.140625" style="4" customWidth="1"/>
    <col min="13314" max="13314" width="7.28515625" style="4" customWidth="1"/>
    <col min="13315" max="13315" width="9.5703125" style="4" customWidth="1"/>
    <col min="13316" max="13317" width="9.28515625" style="4" customWidth="1"/>
    <col min="13318" max="13319" width="8.140625" style="4" customWidth="1"/>
    <col min="13320" max="13322" width="8.28515625" style="4" customWidth="1"/>
    <col min="13323" max="13323" width="10" style="4" customWidth="1"/>
    <col min="13324" max="13324" width="11" style="4" customWidth="1"/>
    <col min="13325" max="13325" width="1.42578125" style="4" customWidth="1"/>
    <col min="13326" max="13334" width="16.85546875" style="4" customWidth="1"/>
    <col min="13335" max="13341" width="15.5703125" style="4" customWidth="1"/>
    <col min="13342" max="13343" width="10.7109375" style="4" customWidth="1"/>
    <col min="13344" max="13346" width="15.5703125" style="4" customWidth="1"/>
    <col min="13347" max="13347" width="18.42578125" style="4" bestFit="1" customWidth="1"/>
    <col min="13348" max="13354" width="15.5703125" style="4" customWidth="1"/>
    <col min="13355" max="13355" width="17.85546875" style="4" bestFit="1" customWidth="1"/>
    <col min="13356" max="13365" width="18" style="4" customWidth="1"/>
    <col min="13366" max="13369" width="15.5703125" style="4" customWidth="1"/>
    <col min="13370" max="13371" width="15.7109375" style="4" customWidth="1"/>
    <col min="13372" max="13373" width="17" style="4" customWidth="1"/>
    <col min="13374" max="13567" width="9.140625" style="4"/>
    <col min="13568" max="13568" width="3.7109375" style="4" bestFit="1" customWidth="1"/>
    <col min="13569" max="13569" width="21.140625" style="4" customWidth="1"/>
    <col min="13570" max="13570" width="7.28515625" style="4" customWidth="1"/>
    <col min="13571" max="13571" width="9.5703125" style="4" customWidth="1"/>
    <col min="13572" max="13573" width="9.28515625" style="4" customWidth="1"/>
    <col min="13574" max="13575" width="8.140625" style="4" customWidth="1"/>
    <col min="13576" max="13578" width="8.28515625" style="4" customWidth="1"/>
    <col min="13579" max="13579" width="10" style="4" customWidth="1"/>
    <col min="13580" max="13580" width="11" style="4" customWidth="1"/>
    <col min="13581" max="13581" width="1.42578125" style="4" customWidth="1"/>
    <col min="13582" max="13590" width="16.85546875" style="4" customWidth="1"/>
    <col min="13591" max="13597" width="15.5703125" style="4" customWidth="1"/>
    <col min="13598" max="13599" width="10.7109375" style="4" customWidth="1"/>
    <col min="13600" max="13602" width="15.5703125" style="4" customWidth="1"/>
    <col min="13603" max="13603" width="18.42578125" style="4" bestFit="1" customWidth="1"/>
    <col min="13604" max="13610" width="15.5703125" style="4" customWidth="1"/>
    <col min="13611" max="13611" width="17.85546875" style="4" bestFit="1" customWidth="1"/>
    <col min="13612" max="13621" width="18" style="4" customWidth="1"/>
    <col min="13622" max="13625" width="15.5703125" style="4" customWidth="1"/>
    <col min="13626" max="13627" width="15.7109375" style="4" customWidth="1"/>
    <col min="13628" max="13629" width="17" style="4" customWidth="1"/>
    <col min="13630" max="13823" width="9.140625" style="4"/>
    <col min="13824" max="13824" width="3.7109375" style="4" bestFit="1" customWidth="1"/>
    <col min="13825" max="13825" width="21.140625" style="4" customWidth="1"/>
    <col min="13826" max="13826" width="7.28515625" style="4" customWidth="1"/>
    <col min="13827" max="13827" width="9.5703125" style="4" customWidth="1"/>
    <col min="13828" max="13829" width="9.28515625" style="4" customWidth="1"/>
    <col min="13830" max="13831" width="8.140625" style="4" customWidth="1"/>
    <col min="13832" max="13834" width="8.28515625" style="4" customWidth="1"/>
    <col min="13835" max="13835" width="10" style="4" customWidth="1"/>
    <col min="13836" max="13836" width="11" style="4" customWidth="1"/>
    <col min="13837" max="13837" width="1.42578125" style="4" customWidth="1"/>
    <col min="13838" max="13846" width="16.85546875" style="4" customWidth="1"/>
    <col min="13847" max="13853" width="15.5703125" style="4" customWidth="1"/>
    <col min="13854" max="13855" width="10.7109375" style="4" customWidth="1"/>
    <col min="13856" max="13858" width="15.5703125" style="4" customWidth="1"/>
    <col min="13859" max="13859" width="18.42578125" style="4" bestFit="1" customWidth="1"/>
    <col min="13860" max="13866" width="15.5703125" style="4" customWidth="1"/>
    <col min="13867" max="13867" width="17.85546875" style="4" bestFit="1" customWidth="1"/>
    <col min="13868" max="13877" width="18" style="4" customWidth="1"/>
    <col min="13878" max="13881" width="15.5703125" style="4" customWidth="1"/>
    <col min="13882" max="13883" width="15.7109375" style="4" customWidth="1"/>
    <col min="13884" max="13885" width="17" style="4" customWidth="1"/>
    <col min="13886" max="14079" width="9.140625" style="4"/>
    <col min="14080" max="14080" width="3.7109375" style="4" bestFit="1" customWidth="1"/>
    <col min="14081" max="14081" width="21.140625" style="4" customWidth="1"/>
    <col min="14082" max="14082" width="7.28515625" style="4" customWidth="1"/>
    <col min="14083" max="14083" width="9.5703125" style="4" customWidth="1"/>
    <col min="14084" max="14085" width="9.28515625" style="4" customWidth="1"/>
    <col min="14086" max="14087" width="8.140625" style="4" customWidth="1"/>
    <col min="14088" max="14090" width="8.28515625" style="4" customWidth="1"/>
    <col min="14091" max="14091" width="10" style="4" customWidth="1"/>
    <col min="14092" max="14092" width="11" style="4" customWidth="1"/>
    <col min="14093" max="14093" width="1.42578125" style="4" customWidth="1"/>
    <col min="14094" max="14102" width="16.85546875" style="4" customWidth="1"/>
    <col min="14103" max="14109" width="15.5703125" style="4" customWidth="1"/>
    <col min="14110" max="14111" width="10.7109375" style="4" customWidth="1"/>
    <col min="14112" max="14114" width="15.5703125" style="4" customWidth="1"/>
    <col min="14115" max="14115" width="18.42578125" style="4" bestFit="1" customWidth="1"/>
    <col min="14116" max="14122" width="15.5703125" style="4" customWidth="1"/>
    <col min="14123" max="14123" width="17.85546875" style="4" bestFit="1" customWidth="1"/>
    <col min="14124" max="14133" width="18" style="4" customWidth="1"/>
    <col min="14134" max="14137" width="15.5703125" style="4" customWidth="1"/>
    <col min="14138" max="14139" width="15.7109375" style="4" customWidth="1"/>
    <col min="14140" max="14141" width="17" style="4" customWidth="1"/>
    <col min="14142" max="14335" width="9.140625" style="4"/>
    <col min="14336" max="14336" width="3.7109375" style="4" bestFit="1" customWidth="1"/>
    <col min="14337" max="14337" width="21.140625" style="4" customWidth="1"/>
    <col min="14338" max="14338" width="7.28515625" style="4" customWidth="1"/>
    <col min="14339" max="14339" width="9.5703125" style="4" customWidth="1"/>
    <col min="14340" max="14341" width="9.28515625" style="4" customWidth="1"/>
    <col min="14342" max="14343" width="8.140625" style="4" customWidth="1"/>
    <col min="14344" max="14346" width="8.28515625" style="4" customWidth="1"/>
    <col min="14347" max="14347" width="10" style="4" customWidth="1"/>
    <col min="14348" max="14348" width="11" style="4" customWidth="1"/>
    <col min="14349" max="14349" width="1.42578125" style="4" customWidth="1"/>
    <col min="14350" max="14358" width="16.85546875" style="4" customWidth="1"/>
    <col min="14359" max="14365" width="15.5703125" style="4" customWidth="1"/>
    <col min="14366" max="14367" width="10.7109375" style="4" customWidth="1"/>
    <col min="14368" max="14370" width="15.5703125" style="4" customWidth="1"/>
    <col min="14371" max="14371" width="18.42578125" style="4" bestFit="1" customWidth="1"/>
    <col min="14372" max="14378" width="15.5703125" style="4" customWidth="1"/>
    <col min="14379" max="14379" width="17.85546875" style="4" bestFit="1" customWidth="1"/>
    <col min="14380" max="14389" width="18" style="4" customWidth="1"/>
    <col min="14390" max="14393" width="15.5703125" style="4" customWidth="1"/>
    <col min="14394" max="14395" width="15.7109375" style="4" customWidth="1"/>
    <col min="14396" max="14397" width="17" style="4" customWidth="1"/>
    <col min="14398" max="14591" width="9.140625" style="4"/>
    <col min="14592" max="14592" width="3.7109375" style="4" bestFit="1" customWidth="1"/>
    <col min="14593" max="14593" width="21.140625" style="4" customWidth="1"/>
    <col min="14594" max="14594" width="7.28515625" style="4" customWidth="1"/>
    <col min="14595" max="14595" width="9.5703125" style="4" customWidth="1"/>
    <col min="14596" max="14597" width="9.28515625" style="4" customWidth="1"/>
    <col min="14598" max="14599" width="8.140625" style="4" customWidth="1"/>
    <col min="14600" max="14602" width="8.28515625" style="4" customWidth="1"/>
    <col min="14603" max="14603" width="10" style="4" customWidth="1"/>
    <col min="14604" max="14604" width="11" style="4" customWidth="1"/>
    <col min="14605" max="14605" width="1.42578125" style="4" customWidth="1"/>
    <col min="14606" max="14614" width="16.85546875" style="4" customWidth="1"/>
    <col min="14615" max="14621" width="15.5703125" style="4" customWidth="1"/>
    <col min="14622" max="14623" width="10.7109375" style="4" customWidth="1"/>
    <col min="14624" max="14626" width="15.5703125" style="4" customWidth="1"/>
    <col min="14627" max="14627" width="18.42578125" style="4" bestFit="1" customWidth="1"/>
    <col min="14628" max="14634" width="15.5703125" style="4" customWidth="1"/>
    <col min="14635" max="14635" width="17.85546875" style="4" bestFit="1" customWidth="1"/>
    <col min="14636" max="14645" width="18" style="4" customWidth="1"/>
    <col min="14646" max="14649" width="15.5703125" style="4" customWidth="1"/>
    <col min="14650" max="14651" width="15.7109375" style="4" customWidth="1"/>
    <col min="14652" max="14653" width="17" style="4" customWidth="1"/>
    <col min="14654" max="14847" width="9.140625" style="4"/>
    <col min="14848" max="14848" width="3.7109375" style="4" bestFit="1" customWidth="1"/>
    <col min="14849" max="14849" width="21.140625" style="4" customWidth="1"/>
    <col min="14850" max="14850" width="7.28515625" style="4" customWidth="1"/>
    <col min="14851" max="14851" width="9.5703125" style="4" customWidth="1"/>
    <col min="14852" max="14853" width="9.28515625" style="4" customWidth="1"/>
    <col min="14854" max="14855" width="8.140625" style="4" customWidth="1"/>
    <col min="14856" max="14858" width="8.28515625" style="4" customWidth="1"/>
    <col min="14859" max="14859" width="10" style="4" customWidth="1"/>
    <col min="14860" max="14860" width="11" style="4" customWidth="1"/>
    <col min="14861" max="14861" width="1.42578125" style="4" customWidth="1"/>
    <col min="14862" max="14870" width="16.85546875" style="4" customWidth="1"/>
    <col min="14871" max="14877" width="15.5703125" style="4" customWidth="1"/>
    <col min="14878" max="14879" width="10.7109375" style="4" customWidth="1"/>
    <col min="14880" max="14882" width="15.5703125" style="4" customWidth="1"/>
    <col min="14883" max="14883" width="18.42578125" style="4" bestFit="1" customWidth="1"/>
    <col min="14884" max="14890" width="15.5703125" style="4" customWidth="1"/>
    <col min="14891" max="14891" width="17.85546875" style="4" bestFit="1" customWidth="1"/>
    <col min="14892" max="14901" width="18" style="4" customWidth="1"/>
    <col min="14902" max="14905" width="15.5703125" style="4" customWidth="1"/>
    <col min="14906" max="14907" width="15.7109375" style="4" customWidth="1"/>
    <col min="14908" max="14909" width="17" style="4" customWidth="1"/>
    <col min="14910" max="15103" width="9.140625" style="4"/>
    <col min="15104" max="15104" width="3.7109375" style="4" bestFit="1" customWidth="1"/>
    <col min="15105" max="15105" width="21.140625" style="4" customWidth="1"/>
    <col min="15106" max="15106" width="7.28515625" style="4" customWidth="1"/>
    <col min="15107" max="15107" width="9.5703125" style="4" customWidth="1"/>
    <col min="15108" max="15109" width="9.28515625" style="4" customWidth="1"/>
    <col min="15110" max="15111" width="8.140625" style="4" customWidth="1"/>
    <col min="15112" max="15114" width="8.28515625" style="4" customWidth="1"/>
    <col min="15115" max="15115" width="10" style="4" customWidth="1"/>
    <col min="15116" max="15116" width="11" style="4" customWidth="1"/>
    <col min="15117" max="15117" width="1.42578125" style="4" customWidth="1"/>
    <col min="15118" max="15126" width="16.85546875" style="4" customWidth="1"/>
    <col min="15127" max="15133" width="15.5703125" style="4" customWidth="1"/>
    <col min="15134" max="15135" width="10.7109375" style="4" customWidth="1"/>
    <col min="15136" max="15138" width="15.5703125" style="4" customWidth="1"/>
    <col min="15139" max="15139" width="18.42578125" style="4" bestFit="1" customWidth="1"/>
    <col min="15140" max="15146" width="15.5703125" style="4" customWidth="1"/>
    <col min="15147" max="15147" width="17.85546875" style="4" bestFit="1" customWidth="1"/>
    <col min="15148" max="15157" width="18" style="4" customWidth="1"/>
    <col min="15158" max="15161" width="15.5703125" style="4" customWidth="1"/>
    <col min="15162" max="15163" width="15.7109375" style="4" customWidth="1"/>
    <col min="15164" max="15165" width="17" style="4" customWidth="1"/>
    <col min="15166" max="15359" width="9.140625" style="4"/>
    <col min="15360" max="15360" width="3.7109375" style="4" bestFit="1" customWidth="1"/>
    <col min="15361" max="15361" width="21.140625" style="4" customWidth="1"/>
    <col min="15362" max="15362" width="7.28515625" style="4" customWidth="1"/>
    <col min="15363" max="15363" width="9.5703125" style="4" customWidth="1"/>
    <col min="15364" max="15365" width="9.28515625" style="4" customWidth="1"/>
    <col min="15366" max="15367" width="8.140625" style="4" customWidth="1"/>
    <col min="15368" max="15370" width="8.28515625" style="4" customWidth="1"/>
    <col min="15371" max="15371" width="10" style="4" customWidth="1"/>
    <col min="15372" max="15372" width="11" style="4" customWidth="1"/>
    <col min="15373" max="15373" width="1.42578125" style="4" customWidth="1"/>
    <col min="15374" max="15382" width="16.85546875" style="4" customWidth="1"/>
    <col min="15383" max="15389" width="15.5703125" style="4" customWidth="1"/>
    <col min="15390" max="15391" width="10.7109375" style="4" customWidth="1"/>
    <col min="15392" max="15394" width="15.5703125" style="4" customWidth="1"/>
    <col min="15395" max="15395" width="18.42578125" style="4" bestFit="1" customWidth="1"/>
    <col min="15396" max="15402" width="15.5703125" style="4" customWidth="1"/>
    <col min="15403" max="15403" width="17.85546875" style="4" bestFit="1" customWidth="1"/>
    <col min="15404" max="15413" width="18" style="4" customWidth="1"/>
    <col min="15414" max="15417" width="15.5703125" style="4" customWidth="1"/>
    <col min="15418" max="15419" width="15.7109375" style="4" customWidth="1"/>
    <col min="15420" max="15421" width="17" style="4" customWidth="1"/>
    <col min="15422" max="15615" width="9.140625" style="4"/>
    <col min="15616" max="15616" width="3.7109375" style="4" bestFit="1" customWidth="1"/>
    <col min="15617" max="15617" width="21.140625" style="4" customWidth="1"/>
    <col min="15618" max="15618" width="7.28515625" style="4" customWidth="1"/>
    <col min="15619" max="15619" width="9.5703125" style="4" customWidth="1"/>
    <col min="15620" max="15621" width="9.28515625" style="4" customWidth="1"/>
    <col min="15622" max="15623" width="8.140625" style="4" customWidth="1"/>
    <col min="15624" max="15626" width="8.28515625" style="4" customWidth="1"/>
    <col min="15627" max="15627" width="10" style="4" customWidth="1"/>
    <col min="15628" max="15628" width="11" style="4" customWidth="1"/>
    <col min="15629" max="15629" width="1.42578125" style="4" customWidth="1"/>
    <col min="15630" max="15638" width="16.85546875" style="4" customWidth="1"/>
    <col min="15639" max="15645" width="15.5703125" style="4" customWidth="1"/>
    <col min="15646" max="15647" width="10.7109375" style="4" customWidth="1"/>
    <col min="15648" max="15650" width="15.5703125" style="4" customWidth="1"/>
    <col min="15651" max="15651" width="18.42578125" style="4" bestFit="1" customWidth="1"/>
    <col min="15652" max="15658" width="15.5703125" style="4" customWidth="1"/>
    <col min="15659" max="15659" width="17.85546875" style="4" bestFit="1" customWidth="1"/>
    <col min="15660" max="15669" width="18" style="4" customWidth="1"/>
    <col min="15670" max="15673" width="15.5703125" style="4" customWidth="1"/>
    <col min="15674" max="15675" width="15.7109375" style="4" customWidth="1"/>
    <col min="15676" max="15677" width="17" style="4" customWidth="1"/>
    <col min="15678" max="15871" width="9.140625" style="4"/>
    <col min="15872" max="15872" width="3.7109375" style="4" bestFit="1" customWidth="1"/>
    <col min="15873" max="15873" width="21.140625" style="4" customWidth="1"/>
    <col min="15874" max="15874" width="7.28515625" style="4" customWidth="1"/>
    <col min="15875" max="15875" width="9.5703125" style="4" customWidth="1"/>
    <col min="15876" max="15877" width="9.28515625" style="4" customWidth="1"/>
    <col min="15878" max="15879" width="8.140625" style="4" customWidth="1"/>
    <col min="15880" max="15882" width="8.28515625" style="4" customWidth="1"/>
    <col min="15883" max="15883" width="10" style="4" customWidth="1"/>
    <col min="15884" max="15884" width="11" style="4" customWidth="1"/>
    <col min="15885" max="15885" width="1.42578125" style="4" customWidth="1"/>
    <col min="15886" max="15894" width="16.85546875" style="4" customWidth="1"/>
    <col min="15895" max="15901" width="15.5703125" style="4" customWidth="1"/>
    <col min="15902" max="15903" width="10.7109375" style="4" customWidth="1"/>
    <col min="15904" max="15906" width="15.5703125" style="4" customWidth="1"/>
    <col min="15907" max="15907" width="18.42578125" style="4" bestFit="1" customWidth="1"/>
    <col min="15908" max="15914" width="15.5703125" style="4" customWidth="1"/>
    <col min="15915" max="15915" width="17.85546875" style="4" bestFit="1" customWidth="1"/>
    <col min="15916" max="15925" width="18" style="4" customWidth="1"/>
    <col min="15926" max="15929" width="15.5703125" style="4" customWidth="1"/>
    <col min="15930" max="15931" width="15.7109375" style="4" customWidth="1"/>
    <col min="15932" max="15933" width="17" style="4" customWidth="1"/>
    <col min="15934" max="16127" width="9.140625" style="4"/>
    <col min="16128" max="16128" width="3.7109375" style="4" bestFit="1" customWidth="1"/>
    <col min="16129" max="16129" width="21.140625" style="4" customWidth="1"/>
    <col min="16130" max="16130" width="7.28515625" style="4" customWidth="1"/>
    <col min="16131" max="16131" width="9.5703125" style="4" customWidth="1"/>
    <col min="16132" max="16133" width="9.28515625" style="4" customWidth="1"/>
    <col min="16134" max="16135" width="8.140625" style="4" customWidth="1"/>
    <col min="16136" max="16138" width="8.28515625" style="4" customWidth="1"/>
    <col min="16139" max="16139" width="10" style="4" customWidth="1"/>
    <col min="16140" max="16140" width="11" style="4" customWidth="1"/>
    <col min="16141" max="16141" width="1.42578125" style="4" customWidth="1"/>
    <col min="16142" max="16150" width="16.85546875" style="4" customWidth="1"/>
    <col min="16151" max="16157" width="15.5703125" style="4" customWidth="1"/>
    <col min="16158" max="16159" width="10.7109375" style="4" customWidth="1"/>
    <col min="16160" max="16162" width="15.5703125" style="4" customWidth="1"/>
    <col min="16163" max="16163" width="18.42578125" style="4" bestFit="1" customWidth="1"/>
    <col min="16164" max="16170" width="15.5703125" style="4" customWidth="1"/>
    <col min="16171" max="16171" width="17.85546875" style="4" bestFit="1" customWidth="1"/>
    <col min="16172" max="16181" width="18" style="4" customWidth="1"/>
    <col min="16182" max="16185" width="15.5703125" style="4" customWidth="1"/>
    <col min="16186" max="16187" width="15.7109375" style="4" customWidth="1"/>
    <col min="16188" max="16189" width="17" style="4" customWidth="1"/>
    <col min="16190" max="16384" width="9.140625" style="4"/>
  </cols>
  <sheetData>
    <row r="1" spans="1:61" ht="12.75" customHeight="1" x14ac:dyDescent="0.2">
      <c r="A1" s="2"/>
      <c r="D1" s="4"/>
      <c r="M1" s="3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</row>
    <row r="2" spans="1:61" ht="12.75" customHeight="1" x14ac:dyDescent="0.2">
      <c r="A2" s="4"/>
      <c r="B2" s="4"/>
      <c r="D2" s="4"/>
      <c r="M2" s="3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</row>
    <row r="3" spans="1:61" ht="12.75" customHeight="1" x14ac:dyDescent="0.2">
      <c r="A3" s="2"/>
      <c r="D3" s="4"/>
      <c r="M3" s="3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</row>
    <row r="4" spans="1:61" ht="12.75" customHeight="1" x14ac:dyDescent="0.2">
      <c r="A4" s="177" t="s">
        <v>0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</row>
    <row r="5" spans="1:61" ht="12.75" customHeight="1" x14ac:dyDescent="0.2">
      <c r="A5" s="177"/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3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</row>
    <row r="6" spans="1:61" ht="12.75" customHeight="1" x14ac:dyDescent="0.2">
      <c r="A6" s="2"/>
      <c r="D6" s="4"/>
      <c r="M6" s="3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</row>
    <row r="7" spans="1:61" ht="12.75" customHeight="1" x14ac:dyDescent="0.2">
      <c r="A7" s="2"/>
      <c r="D7" s="4"/>
      <c r="M7" s="3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</row>
    <row r="8" spans="1:61" ht="12.75" customHeight="1" x14ac:dyDescent="0.2">
      <c r="A8" s="2"/>
      <c r="D8" s="4"/>
      <c r="M8" s="3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</row>
    <row r="9" spans="1:61" s="10" customFormat="1" ht="24.75" customHeight="1" x14ac:dyDescent="0.25">
      <c r="A9" s="191" t="s">
        <v>309</v>
      </c>
      <c r="B9" s="191"/>
      <c r="C9" s="191"/>
      <c r="D9" s="191"/>
      <c r="E9" s="191"/>
      <c r="F9" s="191"/>
      <c r="G9" s="191"/>
      <c r="H9" s="191"/>
      <c r="I9" s="191"/>
      <c r="J9" s="191"/>
      <c r="K9" s="191"/>
      <c r="L9" s="191"/>
      <c r="M9" s="191"/>
      <c r="N9" s="9"/>
      <c r="O9" s="174">
        <v>2020</v>
      </c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175"/>
      <c r="AE9" s="175"/>
      <c r="AF9" s="175"/>
      <c r="AG9" s="175"/>
      <c r="AH9" s="175"/>
      <c r="AI9" s="175"/>
      <c r="AJ9" s="175"/>
      <c r="AK9" s="175"/>
      <c r="AL9" s="175"/>
      <c r="AM9" s="175"/>
      <c r="AN9" s="175"/>
      <c r="AO9" s="175"/>
      <c r="AP9" s="175"/>
      <c r="AQ9" s="175"/>
      <c r="AR9" s="175"/>
      <c r="AS9" s="175"/>
      <c r="AT9" s="175"/>
      <c r="AU9" s="175"/>
      <c r="AV9" s="175"/>
      <c r="AW9" s="175"/>
      <c r="AX9" s="175"/>
      <c r="AY9" s="175"/>
      <c r="AZ9" s="175"/>
      <c r="BA9" s="175"/>
      <c r="BB9" s="175"/>
      <c r="BC9" s="175"/>
      <c r="BD9" s="175"/>
      <c r="BE9" s="175"/>
      <c r="BF9" s="175"/>
      <c r="BG9" s="175"/>
      <c r="BH9" s="175"/>
      <c r="BI9" s="176"/>
    </row>
    <row r="10" spans="1:61" s="10" customFormat="1" ht="12.75" customHeight="1" x14ac:dyDescent="0.25">
      <c r="A10" s="189" t="s">
        <v>1</v>
      </c>
      <c r="B10" s="189" t="s">
        <v>2</v>
      </c>
      <c r="C10" s="189" t="s">
        <v>3</v>
      </c>
      <c r="D10" s="189" t="s">
        <v>4</v>
      </c>
      <c r="E10" s="182" t="s">
        <v>5</v>
      </c>
      <c r="F10" s="183"/>
      <c r="G10" s="192" t="s">
        <v>6</v>
      </c>
      <c r="H10" s="192"/>
      <c r="I10" s="192"/>
      <c r="J10" s="192"/>
      <c r="K10" s="192"/>
      <c r="L10" s="61" t="s">
        <v>7</v>
      </c>
      <c r="M10" s="12" t="s">
        <v>8</v>
      </c>
      <c r="N10" s="13"/>
      <c r="O10" s="123">
        <v>44185</v>
      </c>
      <c r="P10" s="123">
        <v>44185</v>
      </c>
      <c r="Q10" s="123">
        <v>44185</v>
      </c>
      <c r="R10" s="123">
        <v>44185</v>
      </c>
      <c r="S10" s="123">
        <v>44173</v>
      </c>
      <c r="T10" s="123">
        <v>44164</v>
      </c>
      <c r="U10" s="123">
        <v>44164</v>
      </c>
      <c r="V10" s="123">
        <v>44163</v>
      </c>
      <c r="W10" s="123">
        <v>44163</v>
      </c>
      <c r="X10" s="123">
        <v>44156</v>
      </c>
      <c r="Y10" s="123">
        <v>44156</v>
      </c>
      <c r="Z10" s="123">
        <v>44150</v>
      </c>
      <c r="AA10" s="123">
        <v>44143</v>
      </c>
      <c r="AB10" s="123">
        <v>44142</v>
      </c>
      <c r="AC10" s="123">
        <v>44129</v>
      </c>
      <c r="AD10" s="123">
        <v>44128</v>
      </c>
      <c r="AE10" s="123">
        <v>44128</v>
      </c>
      <c r="AF10" s="123">
        <v>44122</v>
      </c>
      <c r="AG10" s="123">
        <v>44121</v>
      </c>
      <c r="AH10" s="123">
        <v>44122</v>
      </c>
      <c r="AI10" s="74">
        <v>44114</v>
      </c>
      <c r="AJ10" s="123">
        <v>44114</v>
      </c>
      <c r="AK10" s="123">
        <v>44108</v>
      </c>
      <c r="AL10" s="123">
        <v>44108</v>
      </c>
      <c r="AM10" s="123">
        <v>44107</v>
      </c>
      <c r="AN10" s="123">
        <v>44100</v>
      </c>
      <c r="AO10" s="123">
        <v>44094</v>
      </c>
      <c r="AP10" s="123">
        <v>44094</v>
      </c>
      <c r="AQ10" s="123">
        <v>44093</v>
      </c>
      <c r="AR10" s="123">
        <v>44093</v>
      </c>
      <c r="AS10" s="123">
        <v>44086</v>
      </c>
      <c r="AT10" s="123">
        <v>44073</v>
      </c>
      <c r="AU10" s="123">
        <v>44045</v>
      </c>
      <c r="AV10" s="123">
        <v>44045</v>
      </c>
      <c r="AW10" s="123">
        <v>43897</v>
      </c>
      <c r="AX10" s="123">
        <v>43890</v>
      </c>
      <c r="AY10" s="123">
        <v>43889</v>
      </c>
      <c r="AZ10" s="123">
        <v>43883</v>
      </c>
      <c r="BA10" s="158">
        <v>43876</v>
      </c>
      <c r="BB10" s="123">
        <v>43870</v>
      </c>
      <c r="BC10" s="123">
        <v>43869</v>
      </c>
      <c r="BD10" s="158">
        <v>43869</v>
      </c>
      <c r="BE10" s="158">
        <v>43863</v>
      </c>
      <c r="BF10" s="158">
        <v>43863</v>
      </c>
      <c r="BG10" s="158">
        <v>43855</v>
      </c>
      <c r="BH10" s="158">
        <v>43855</v>
      </c>
      <c r="BI10" s="119">
        <v>43848</v>
      </c>
    </row>
    <row r="11" spans="1:61" s="10" customFormat="1" x14ac:dyDescent="0.25">
      <c r="A11" s="189"/>
      <c r="B11" s="189"/>
      <c r="C11" s="189"/>
      <c r="D11" s="189"/>
      <c r="E11" s="184"/>
      <c r="F11" s="185"/>
      <c r="G11" s="189">
        <v>1</v>
      </c>
      <c r="H11" s="189">
        <v>2</v>
      </c>
      <c r="I11" s="189">
        <v>3</v>
      </c>
      <c r="J11" s="189">
        <v>4</v>
      </c>
      <c r="K11" s="192">
        <v>5</v>
      </c>
      <c r="L11" s="62" t="s">
        <v>9</v>
      </c>
      <c r="M11" s="14" t="s">
        <v>10</v>
      </c>
      <c r="N11" s="13"/>
      <c r="O11" s="120" t="s">
        <v>16</v>
      </c>
      <c r="P11" s="120" t="s">
        <v>583</v>
      </c>
      <c r="Q11" s="172" t="s">
        <v>524</v>
      </c>
      <c r="R11" s="120" t="s">
        <v>584</v>
      </c>
      <c r="S11" s="120" t="s">
        <v>11</v>
      </c>
      <c r="T11" s="120" t="s">
        <v>14</v>
      </c>
      <c r="U11" s="120" t="s">
        <v>580</v>
      </c>
      <c r="V11" s="120" t="s">
        <v>16</v>
      </c>
      <c r="W11" s="120" t="s">
        <v>12</v>
      </c>
      <c r="X11" s="120" t="s">
        <v>573</v>
      </c>
      <c r="Y11" s="120" t="s">
        <v>524</v>
      </c>
      <c r="Z11" s="120" t="s">
        <v>16</v>
      </c>
      <c r="AA11" s="120" t="s">
        <v>16</v>
      </c>
      <c r="AB11" s="120" t="s">
        <v>12</v>
      </c>
      <c r="AC11" s="120" t="s">
        <v>483</v>
      </c>
      <c r="AD11" s="120" t="s">
        <v>12</v>
      </c>
      <c r="AE11" s="120" t="s">
        <v>476</v>
      </c>
      <c r="AF11" s="120" t="s">
        <v>336</v>
      </c>
      <c r="AG11" s="120" t="s">
        <v>380</v>
      </c>
      <c r="AH11" s="120" t="s">
        <v>495</v>
      </c>
      <c r="AI11" s="120" t="s">
        <v>476</v>
      </c>
      <c r="AJ11" s="120" t="s">
        <v>504</v>
      </c>
      <c r="AK11" s="120" t="s">
        <v>12</v>
      </c>
      <c r="AL11" s="120" t="s">
        <v>11</v>
      </c>
      <c r="AM11" s="120" t="s">
        <v>12</v>
      </c>
      <c r="AN11" s="120" t="s">
        <v>13</v>
      </c>
      <c r="AO11" s="120" t="s">
        <v>15</v>
      </c>
      <c r="AP11" s="120" t="s">
        <v>11</v>
      </c>
      <c r="AQ11" s="120" t="s">
        <v>336</v>
      </c>
      <c r="AR11" s="120" t="s">
        <v>524</v>
      </c>
      <c r="AS11" s="120" t="s">
        <v>476</v>
      </c>
      <c r="AT11" s="120" t="s">
        <v>477</v>
      </c>
      <c r="AU11" s="120" t="s">
        <v>12</v>
      </c>
      <c r="AV11" s="120" t="s">
        <v>12</v>
      </c>
      <c r="AW11" s="120" t="s">
        <v>15</v>
      </c>
      <c r="AX11" s="120" t="s">
        <v>13</v>
      </c>
      <c r="AY11" s="120" t="s">
        <v>14</v>
      </c>
      <c r="AZ11" s="120" t="s">
        <v>15</v>
      </c>
      <c r="BA11" s="157" t="s">
        <v>12</v>
      </c>
      <c r="BB11" s="120" t="s">
        <v>12</v>
      </c>
      <c r="BC11" s="120"/>
      <c r="BD11" s="157" t="s">
        <v>12</v>
      </c>
      <c r="BE11" s="157" t="s">
        <v>370</v>
      </c>
      <c r="BF11" s="161" t="s">
        <v>422</v>
      </c>
      <c r="BG11" s="161" t="s">
        <v>425</v>
      </c>
      <c r="BH11" s="161" t="s">
        <v>281</v>
      </c>
      <c r="BI11" s="120" t="s">
        <v>281</v>
      </c>
    </row>
    <row r="12" spans="1:61" s="10" customFormat="1" x14ac:dyDescent="0.25">
      <c r="A12" s="189"/>
      <c r="B12" s="189"/>
      <c r="C12" s="189"/>
      <c r="D12" s="189"/>
      <c r="E12" s="186"/>
      <c r="F12" s="187"/>
      <c r="G12" s="189"/>
      <c r="H12" s="189"/>
      <c r="I12" s="189"/>
      <c r="J12" s="189"/>
      <c r="K12" s="192"/>
      <c r="L12" s="63" t="s">
        <v>10</v>
      </c>
      <c r="M12" s="18" t="s">
        <v>17</v>
      </c>
      <c r="N12" s="19"/>
      <c r="O12" s="122" t="s">
        <v>29</v>
      </c>
      <c r="P12" s="122" t="s">
        <v>585</v>
      </c>
      <c r="Q12" s="173" t="s">
        <v>20</v>
      </c>
      <c r="R12" s="122" t="s">
        <v>24</v>
      </c>
      <c r="S12" s="122" t="s">
        <v>345</v>
      </c>
      <c r="T12" s="122" t="s">
        <v>25</v>
      </c>
      <c r="U12" s="122" t="s">
        <v>22</v>
      </c>
      <c r="V12" s="122" t="s">
        <v>28</v>
      </c>
      <c r="W12" s="122" t="s">
        <v>568</v>
      </c>
      <c r="X12" s="122" t="s">
        <v>24</v>
      </c>
      <c r="Y12" s="122" t="s">
        <v>23</v>
      </c>
      <c r="Z12" s="122" t="s">
        <v>30</v>
      </c>
      <c r="AA12" s="122" t="s">
        <v>27</v>
      </c>
      <c r="AB12" s="122" t="s">
        <v>561</v>
      </c>
      <c r="AC12" s="122" t="s">
        <v>482</v>
      </c>
      <c r="AD12" s="122" t="s">
        <v>552</v>
      </c>
      <c r="AE12" s="122" t="s">
        <v>20</v>
      </c>
      <c r="AF12" s="122" t="s">
        <v>296</v>
      </c>
      <c r="AG12" s="122" t="s">
        <v>324</v>
      </c>
      <c r="AH12" s="122" t="s">
        <v>24</v>
      </c>
      <c r="AI12" s="122" t="s">
        <v>23</v>
      </c>
      <c r="AJ12" s="122" t="s">
        <v>505</v>
      </c>
      <c r="AK12" s="122" t="s">
        <v>379</v>
      </c>
      <c r="AL12" s="122" t="s">
        <v>31</v>
      </c>
      <c r="AM12" s="122" t="s">
        <v>509</v>
      </c>
      <c r="AN12" s="122" t="s">
        <v>21</v>
      </c>
      <c r="AO12" s="122" t="s">
        <v>519</v>
      </c>
      <c r="AP12" s="122" t="s">
        <v>300</v>
      </c>
      <c r="AQ12" s="122" t="s">
        <v>21</v>
      </c>
      <c r="AR12" s="122" t="s">
        <v>19</v>
      </c>
      <c r="AS12" s="122" t="s">
        <v>19</v>
      </c>
      <c r="AT12" s="122" t="s">
        <v>23</v>
      </c>
      <c r="AU12" s="122" t="s">
        <v>536</v>
      </c>
      <c r="AV12" s="122" t="s">
        <v>541</v>
      </c>
      <c r="AW12" s="122" t="s">
        <v>429</v>
      </c>
      <c r="AX12" s="122" t="s">
        <v>23</v>
      </c>
      <c r="AY12" s="122" t="s">
        <v>375</v>
      </c>
      <c r="AZ12" s="122" t="s">
        <v>404</v>
      </c>
      <c r="BA12" s="159" t="s">
        <v>413</v>
      </c>
      <c r="BB12" s="122" t="s">
        <v>417</v>
      </c>
      <c r="BC12" s="122" t="s">
        <v>427</v>
      </c>
      <c r="BD12" s="159" t="s">
        <v>421</v>
      </c>
      <c r="BE12" s="159" t="s">
        <v>66</v>
      </c>
      <c r="BF12" s="162" t="s">
        <v>78</v>
      </c>
      <c r="BG12" s="162" t="s">
        <v>426</v>
      </c>
      <c r="BH12" s="162" t="s">
        <v>78</v>
      </c>
      <c r="BI12" s="122" t="s">
        <v>349</v>
      </c>
    </row>
    <row r="13" spans="1:61" x14ac:dyDescent="0.2"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118"/>
    </row>
    <row r="14" spans="1:61" ht="14.1" customHeight="1" x14ac:dyDescent="0.25">
      <c r="A14" s="23">
        <f t="shared" ref="A14:A68" si="0">A13+1</f>
        <v>1</v>
      </c>
      <c r="B14" s="53" t="s">
        <v>183</v>
      </c>
      <c r="C14" s="35">
        <v>3609</v>
      </c>
      <c r="D14" s="154" t="s">
        <v>66</v>
      </c>
      <c r="E14" s="27">
        <f t="shared" ref="E14:E45" si="1">MAX(O14:AV14)</f>
        <v>581</v>
      </c>
      <c r="F14" s="27" t="str">
        <f>VLOOKUP(E14,Tab!$E$2:$F$255,2,TRUE)</f>
        <v>A</v>
      </c>
      <c r="G14" s="28">
        <f t="shared" ref="G14:G45" si="2">LARGE(O14:BI14,1)</f>
        <v>581</v>
      </c>
      <c r="H14" s="28">
        <f t="shared" ref="H14:H45" si="3">LARGE(O14:BI14,2)</f>
        <v>576</v>
      </c>
      <c r="I14" s="28">
        <f t="shared" ref="I14:I45" si="4">LARGE(O14:BI14,3)</f>
        <v>574</v>
      </c>
      <c r="J14" s="28">
        <f t="shared" ref="J14:J45" si="5">LARGE(O14:BI14,4)</f>
        <v>571</v>
      </c>
      <c r="K14" s="28">
        <f t="shared" ref="K14:K45" si="6">LARGE(O14:BI14,5)</f>
        <v>569</v>
      </c>
      <c r="L14" s="29">
        <f t="shared" ref="L14:L45" si="7">SUM(G14:K14)</f>
        <v>2871</v>
      </c>
      <c r="M14" s="30">
        <f t="shared" ref="M14:M45" si="8">L14/5</f>
        <v>574.20000000000005</v>
      </c>
      <c r="N14" s="31"/>
      <c r="O14" s="33">
        <v>0</v>
      </c>
      <c r="P14" s="33">
        <v>581</v>
      </c>
      <c r="Q14" s="33">
        <v>0</v>
      </c>
      <c r="R14" s="33">
        <v>0</v>
      </c>
      <c r="S14" s="33">
        <v>0</v>
      </c>
      <c r="T14" s="33">
        <v>569</v>
      </c>
      <c r="U14" s="33">
        <v>0</v>
      </c>
      <c r="V14" s="33">
        <v>0</v>
      </c>
      <c r="W14" s="33">
        <v>0</v>
      </c>
      <c r="X14" s="33">
        <v>0</v>
      </c>
      <c r="Y14" s="33">
        <v>0</v>
      </c>
      <c r="Z14" s="33">
        <v>0</v>
      </c>
      <c r="AA14" s="33">
        <v>571</v>
      </c>
      <c r="AB14" s="33">
        <v>0</v>
      </c>
      <c r="AC14" s="33">
        <v>0</v>
      </c>
      <c r="AD14" s="33">
        <v>0</v>
      </c>
      <c r="AE14" s="33">
        <v>0</v>
      </c>
      <c r="AF14" s="33">
        <v>0</v>
      </c>
      <c r="AG14" s="33">
        <v>0</v>
      </c>
      <c r="AH14" s="33">
        <v>0</v>
      </c>
      <c r="AI14" s="33">
        <v>0</v>
      </c>
      <c r="AJ14" s="33">
        <v>0</v>
      </c>
      <c r="AK14" s="33">
        <v>0</v>
      </c>
      <c r="AL14" s="33">
        <v>0</v>
      </c>
      <c r="AM14" s="33">
        <v>0</v>
      </c>
      <c r="AN14" s="33">
        <v>0</v>
      </c>
      <c r="AO14" s="33">
        <v>0</v>
      </c>
      <c r="AP14" s="33">
        <v>0</v>
      </c>
      <c r="AQ14" s="33">
        <v>0</v>
      </c>
      <c r="AR14" s="33">
        <v>0</v>
      </c>
      <c r="AS14" s="33">
        <v>0</v>
      </c>
      <c r="AT14" s="33">
        <v>0</v>
      </c>
      <c r="AU14" s="33">
        <v>0</v>
      </c>
      <c r="AV14" s="33">
        <v>0</v>
      </c>
      <c r="AW14" s="33">
        <v>0</v>
      </c>
      <c r="AX14" s="33">
        <v>0</v>
      </c>
      <c r="AY14" s="33">
        <v>569</v>
      </c>
      <c r="AZ14" s="33">
        <v>0</v>
      </c>
      <c r="BA14" s="33">
        <v>0</v>
      </c>
      <c r="BB14" s="33">
        <v>0</v>
      </c>
      <c r="BC14" s="33">
        <v>576</v>
      </c>
      <c r="BD14" s="33">
        <v>0</v>
      </c>
      <c r="BE14" s="33">
        <v>0</v>
      </c>
      <c r="BF14" s="33">
        <v>0</v>
      </c>
      <c r="BG14" s="32">
        <v>574</v>
      </c>
      <c r="BH14" s="32">
        <v>0</v>
      </c>
      <c r="BI14" s="33">
        <v>0</v>
      </c>
    </row>
    <row r="15" spans="1:61" ht="14.1" customHeight="1" x14ac:dyDescent="0.25">
      <c r="A15" s="23">
        <f t="shared" si="0"/>
        <v>2</v>
      </c>
      <c r="B15" s="60" t="s">
        <v>184</v>
      </c>
      <c r="C15" s="25">
        <v>13299</v>
      </c>
      <c r="D15" s="26" t="s">
        <v>36</v>
      </c>
      <c r="E15" s="27">
        <f t="shared" si="1"/>
        <v>570</v>
      </c>
      <c r="F15" s="27" t="str">
        <f>VLOOKUP(E15,Tab!$E$2:$F$255,2,TRUE)</f>
        <v>A</v>
      </c>
      <c r="G15" s="65">
        <f t="shared" si="2"/>
        <v>583</v>
      </c>
      <c r="H15" s="65">
        <f t="shared" si="3"/>
        <v>574</v>
      </c>
      <c r="I15" s="65">
        <f t="shared" si="4"/>
        <v>572</v>
      </c>
      <c r="J15" s="65">
        <f t="shared" si="5"/>
        <v>570</v>
      </c>
      <c r="K15" s="65">
        <f t="shared" si="6"/>
        <v>570</v>
      </c>
      <c r="L15" s="29">
        <f t="shared" si="7"/>
        <v>2869</v>
      </c>
      <c r="M15" s="64">
        <f t="shared" si="8"/>
        <v>573.79999999999995</v>
      </c>
      <c r="N15" s="66"/>
      <c r="O15" s="33">
        <v>0</v>
      </c>
      <c r="P15" s="33">
        <v>566</v>
      </c>
      <c r="Q15" s="33">
        <v>0</v>
      </c>
      <c r="R15" s="33">
        <v>0</v>
      </c>
      <c r="S15" s="33">
        <v>0</v>
      </c>
      <c r="T15" s="33">
        <v>570</v>
      </c>
      <c r="U15" s="33">
        <v>0</v>
      </c>
      <c r="V15" s="33">
        <v>0</v>
      </c>
      <c r="W15" s="33">
        <v>0</v>
      </c>
      <c r="X15" s="33">
        <v>0</v>
      </c>
      <c r="Y15" s="33">
        <v>0</v>
      </c>
      <c r="Z15" s="33">
        <v>0</v>
      </c>
      <c r="AA15" s="33">
        <v>0</v>
      </c>
      <c r="AB15" s="33">
        <v>0</v>
      </c>
      <c r="AC15" s="33">
        <v>0</v>
      </c>
      <c r="AD15" s="33">
        <v>0</v>
      </c>
      <c r="AE15" s="33">
        <v>0</v>
      </c>
      <c r="AF15" s="33">
        <v>0</v>
      </c>
      <c r="AG15" s="33">
        <v>0</v>
      </c>
      <c r="AH15" s="33">
        <v>0</v>
      </c>
      <c r="AI15" s="33">
        <v>0</v>
      </c>
      <c r="AJ15" s="33">
        <v>0</v>
      </c>
      <c r="AK15" s="33">
        <v>0</v>
      </c>
      <c r="AL15" s="33">
        <v>0</v>
      </c>
      <c r="AM15" s="33">
        <v>0</v>
      </c>
      <c r="AN15" s="33">
        <v>0</v>
      </c>
      <c r="AO15" s="33">
        <v>0</v>
      </c>
      <c r="AP15" s="33">
        <v>0</v>
      </c>
      <c r="AQ15" s="33">
        <v>0</v>
      </c>
      <c r="AR15" s="33">
        <v>0</v>
      </c>
      <c r="AS15" s="33">
        <v>0</v>
      </c>
      <c r="AT15" s="33">
        <v>0</v>
      </c>
      <c r="AU15" s="33">
        <v>0</v>
      </c>
      <c r="AV15" s="33">
        <v>0</v>
      </c>
      <c r="AW15" s="33">
        <v>583</v>
      </c>
      <c r="AX15" s="33">
        <v>0</v>
      </c>
      <c r="AY15" s="33">
        <v>563</v>
      </c>
      <c r="AZ15" s="33">
        <v>0</v>
      </c>
      <c r="BA15" s="33">
        <v>572</v>
      </c>
      <c r="BB15" s="33">
        <v>0</v>
      </c>
      <c r="BC15" s="33">
        <v>574</v>
      </c>
      <c r="BD15" s="33">
        <v>0</v>
      </c>
      <c r="BE15" s="33">
        <v>570</v>
      </c>
      <c r="BF15" s="33">
        <v>0</v>
      </c>
      <c r="BG15" s="32">
        <v>570</v>
      </c>
      <c r="BH15" s="32">
        <v>0</v>
      </c>
      <c r="BI15" s="33">
        <v>569</v>
      </c>
    </row>
    <row r="16" spans="1:61" ht="14.1" customHeight="1" x14ac:dyDescent="0.25">
      <c r="A16" s="23">
        <f t="shared" si="0"/>
        <v>3</v>
      </c>
      <c r="B16" s="53" t="s">
        <v>187</v>
      </c>
      <c r="C16" s="35">
        <v>12403</v>
      </c>
      <c r="D16" s="154" t="s">
        <v>62</v>
      </c>
      <c r="E16" s="27">
        <f t="shared" si="1"/>
        <v>567</v>
      </c>
      <c r="F16" s="27" t="str">
        <f>VLOOKUP(E16,Tab!$E$2:$F$255,2,TRUE)</f>
        <v>A</v>
      </c>
      <c r="G16" s="28">
        <f t="shared" si="2"/>
        <v>567</v>
      </c>
      <c r="H16" s="28">
        <f t="shared" si="3"/>
        <v>564</v>
      </c>
      <c r="I16" s="28">
        <f t="shared" si="4"/>
        <v>562</v>
      </c>
      <c r="J16" s="28">
        <f t="shared" si="5"/>
        <v>561</v>
      </c>
      <c r="K16" s="28">
        <f t="shared" si="6"/>
        <v>558</v>
      </c>
      <c r="L16" s="29">
        <f t="shared" si="7"/>
        <v>2812</v>
      </c>
      <c r="M16" s="30">
        <f t="shared" si="8"/>
        <v>562.4</v>
      </c>
      <c r="N16" s="31"/>
      <c r="O16" s="33">
        <v>0</v>
      </c>
      <c r="P16" s="33">
        <v>562</v>
      </c>
      <c r="Q16" s="33">
        <v>0</v>
      </c>
      <c r="R16" s="33">
        <v>0</v>
      </c>
      <c r="S16" s="33">
        <v>0</v>
      </c>
      <c r="T16" s="33">
        <v>567</v>
      </c>
      <c r="U16" s="33">
        <v>0</v>
      </c>
      <c r="V16" s="33">
        <v>0</v>
      </c>
      <c r="W16" s="33">
        <v>0</v>
      </c>
      <c r="X16" s="33">
        <v>0</v>
      </c>
      <c r="Y16" s="33">
        <v>0</v>
      </c>
      <c r="Z16" s="33">
        <v>0</v>
      </c>
      <c r="AA16" s="33">
        <v>413</v>
      </c>
      <c r="AB16" s="33">
        <v>0</v>
      </c>
      <c r="AC16" s="33">
        <v>0</v>
      </c>
      <c r="AD16" s="33">
        <v>558</v>
      </c>
      <c r="AE16" s="33">
        <v>0</v>
      </c>
      <c r="AF16" s="33">
        <v>0</v>
      </c>
      <c r="AG16" s="33">
        <v>564</v>
      </c>
      <c r="AH16" s="33">
        <v>0</v>
      </c>
      <c r="AI16" s="33">
        <v>0</v>
      </c>
      <c r="AJ16" s="33">
        <v>0</v>
      </c>
      <c r="AK16" s="33">
        <v>0</v>
      </c>
      <c r="AL16" s="33">
        <v>0</v>
      </c>
      <c r="AM16" s="33">
        <v>0</v>
      </c>
      <c r="AN16" s="33">
        <v>0</v>
      </c>
      <c r="AO16" s="33">
        <v>557</v>
      </c>
      <c r="AP16" s="33">
        <v>0</v>
      </c>
      <c r="AQ16" s="33">
        <v>0</v>
      </c>
      <c r="AR16" s="33">
        <v>0</v>
      </c>
      <c r="AS16" s="33">
        <v>0</v>
      </c>
      <c r="AT16" s="33">
        <v>0</v>
      </c>
      <c r="AU16" s="33">
        <v>0</v>
      </c>
      <c r="AV16" s="33">
        <v>0</v>
      </c>
      <c r="AW16" s="33">
        <v>556</v>
      </c>
      <c r="AX16" s="33">
        <v>0</v>
      </c>
      <c r="AY16" s="33">
        <v>0</v>
      </c>
      <c r="AZ16" s="33">
        <v>0</v>
      </c>
      <c r="BA16" s="33">
        <v>554</v>
      </c>
      <c r="BB16" s="33">
        <v>556</v>
      </c>
      <c r="BC16" s="33">
        <v>0</v>
      </c>
      <c r="BD16" s="33">
        <v>0</v>
      </c>
      <c r="BE16" s="33">
        <v>561</v>
      </c>
      <c r="BF16" s="33">
        <v>0</v>
      </c>
      <c r="BG16" s="32">
        <v>0</v>
      </c>
      <c r="BH16" s="32">
        <v>0</v>
      </c>
      <c r="BI16" s="33">
        <v>557</v>
      </c>
    </row>
    <row r="17" spans="1:84" ht="14.1" customHeight="1" x14ac:dyDescent="0.25">
      <c r="A17" s="23">
        <f t="shared" si="0"/>
        <v>4</v>
      </c>
      <c r="B17" s="53" t="s">
        <v>203</v>
      </c>
      <c r="C17" s="35">
        <v>728</v>
      </c>
      <c r="D17" s="154" t="s">
        <v>44</v>
      </c>
      <c r="E17" s="27">
        <f t="shared" si="1"/>
        <v>535</v>
      </c>
      <c r="F17" s="27" t="str">
        <f>VLOOKUP(E17,Tab!$E$2:$F$255,2,TRUE)</f>
        <v>Não</v>
      </c>
      <c r="G17" s="28">
        <f t="shared" si="2"/>
        <v>541</v>
      </c>
      <c r="H17" s="28">
        <f t="shared" si="3"/>
        <v>535</v>
      </c>
      <c r="I17" s="28">
        <f t="shared" si="4"/>
        <v>535</v>
      </c>
      <c r="J17" s="28">
        <f t="shared" si="5"/>
        <v>534</v>
      </c>
      <c r="K17" s="28">
        <f t="shared" si="6"/>
        <v>531</v>
      </c>
      <c r="L17" s="29">
        <f t="shared" si="7"/>
        <v>2676</v>
      </c>
      <c r="M17" s="30">
        <f t="shared" si="8"/>
        <v>535.20000000000005</v>
      </c>
      <c r="N17" s="31"/>
      <c r="O17" s="33">
        <v>0</v>
      </c>
      <c r="P17" s="33">
        <v>512</v>
      </c>
      <c r="Q17" s="33">
        <v>0</v>
      </c>
      <c r="R17" s="33">
        <v>0</v>
      </c>
      <c r="S17" s="33">
        <v>0</v>
      </c>
      <c r="T17" s="33">
        <v>510</v>
      </c>
      <c r="U17" s="33">
        <v>0</v>
      </c>
      <c r="V17" s="33">
        <v>0</v>
      </c>
      <c r="W17" s="33">
        <v>0</v>
      </c>
      <c r="X17" s="33">
        <v>0</v>
      </c>
      <c r="Y17" s="33">
        <v>0</v>
      </c>
      <c r="Z17" s="33">
        <v>0</v>
      </c>
      <c r="AA17" s="33">
        <v>531</v>
      </c>
      <c r="AB17" s="33">
        <v>0</v>
      </c>
      <c r="AC17" s="33">
        <v>0</v>
      </c>
      <c r="AD17" s="33">
        <v>528</v>
      </c>
      <c r="AE17" s="33">
        <v>0</v>
      </c>
      <c r="AF17" s="33">
        <v>0</v>
      </c>
      <c r="AG17" s="33">
        <v>535</v>
      </c>
      <c r="AH17" s="33">
        <v>0</v>
      </c>
      <c r="AI17" s="33">
        <v>0</v>
      </c>
      <c r="AJ17" s="33">
        <v>535</v>
      </c>
      <c r="AK17" s="33">
        <v>0</v>
      </c>
      <c r="AL17" s="33">
        <v>0</v>
      </c>
      <c r="AM17" s="33">
        <v>0</v>
      </c>
      <c r="AN17" s="33">
        <v>0</v>
      </c>
      <c r="AO17" s="33">
        <v>0</v>
      </c>
      <c r="AP17" s="33">
        <v>0</v>
      </c>
      <c r="AQ17" s="33">
        <v>0</v>
      </c>
      <c r="AR17" s="33">
        <v>0</v>
      </c>
      <c r="AS17" s="33">
        <v>0</v>
      </c>
      <c r="AT17" s="33">
        <v>0</v>
      </c>
      <c r="AU17" s="33">
        <v>0</v>
      </c>
      <c r="AV17" s="33">
        <v>0</v>
      </c>
      <c r="AW17" s="33">
        <v>541</v>
      </c>
      <c r="AX17" s="33">
        <v>0</v>
      </c>
      <c r="AY17" s="33">
        <v>0</v>
      </c>
      <c r="AZ17" s="33">
        <v>0</v>
      </c>
      <c r="BA17" s="33">
        <v>534</v>
      </c>
      <c r="BB17" s="33">
        <v>516</v>
      </c>
      <c r="BC17" s="33">
        <v>0</v>
      </c>
      <c r="BD17" s="33">
        <v>0</v>
      </c>
      <c r="BE17" s="33">
        <v>0</v>
      </c>
      <c r="BF17" s="33">
        <v>0</v>
      </c>
      <c r="BG17" s="32">
        <v>0</v>
      </c>
      <c r="BH17" s="32">
        <v>0</v>
      </c>
      <c r="BI17" s="33">
        <v>0</v>
      </c>
    </row>
    <row r="18" spans="1:84" ht="14.1" customHeight="1" x14ac:dyDescent="0.25">
      <c r="A18" s="23">
        <f t="shared" si="0"/>
        <v>5</v>
      </c>
      <c r="B18" s="59" t="s">
        <v>272</v>
      </c>
      <c r="C18" s="57">
        <v>14094</v>
      </c>
      <c r="D18" s="156" t="s">
        <v>41</v>
      </c>
      <c r="E18" s="27">
        <f t="shared" si="1"/>
        <v>540</v>
      </c>
      <c r="F18" s="27" t="str">
        <f>VLOOKUP(E18,Tab!$E$2:$F$255,2,TRUE)</f>
        <v>Não</v>
      </c>
      <c r="G18" s="28">
        <f t="shared" si="2"/>
        <v>540</v>
      </c>
      <c r="H18" s="28">
        <f t="shared" si="3"/>
        <v>534</v>
      </c>
      <c r="I18" s="28">
        <f t="shared" si="4"/>
        <v>531</v>
      </c>
      <c r="J18" s="28">
        <f t="shared" si="5"/>
        <v>528</v>
      </c>
      <c r="K18" s="28">
        <f t="shared" si="6"/>
        <v>527</v>
      </c>
      <c r="L18" s="29">
        <f t="shared" si="7"/>
        <v>2660</v>
      </c>
      <c r="M18" s="30">
        <f t="shared" si="8"/>
        <v>532</v>
      </c>
      <c r="N18" s="31"/>
      <c r="O18" s="33">
        <v>522</v>
      </c>
      <c r="P18" s="33">
        <v>0</v>
      </c>
      <c r="Q18" s="33">
        <v>518</v>
      </c>
      <c r="R18" s="33">
        <v>0</v>
      </c>
      <c r="S18" s="33">
        <v>522</v>
      </c>
      <c r="T18" s="33">
        <v>519</v>
      </c>
      <c r="U18" s="33">
        <v>0</v>
      </c>
      <c r="V18" s="33">
        <v>514</v>
      </c>
      <c r="W18" s="33">
        <v>527</v>
      </c>
      <c r="X18" s="33">
        <v>0</v>
      </c>
      <c r="Y18" s="33">
        <v>514</v>
      </c>
      <c r="Z18" s="33">
        <v>0</v>
      </c>
      <c r="AA18" s="33">
        <v>0</v>
      </c>
      <c r="AB18" s="33">
        <v>497</v>
      </c>
      <c r="AC18" s="33">
        <v>0</v>
      </c>
      <c r="AD18" s="33">
        <v>0</v>
      </c>
      <c r="AE18" s="33">
        <v>528</v>
      </c>
      <c r="AF18" s="33">
        <v>0</v>
      </c>
      <c r="AG18" s="33">
        <v>0</v>
      </c>
      <c r="AH18" s="33">
        <v>0</v>
      </c>
      <c r="AI18" s="33">
        <v>515</v>
      </c>
      <c r="AJ18" s="33">
        <v>0</v>
      </c>
      <c r="AK18" s="33">
        <v>0</v>
      </c>
      <c r="AL18" s="33">
        <v>0</v>
      </c>
      <c r="AM18" s="33">
        <v>0</v>
      </c>
      <c r="AN18" s="33">
        <v>540</v>
      </c>
      <c r="AO18" s="33">
        <v>0</v>
      </c>
      <c r="AP18" s="33">
        <v>0</v>
      </c>
      <c r="AQ18" s="33">
        <v>0</v>
      </c>
      <c r="AR18" s="33">
        <v>0</v>
      </c>
      <c r="AS18" s="33">
        <v>0</v>
      </c>
      <c r="AT18" s="33">
        <v>511</v>
      </c>
      <c r="AU18" s="33">
        <v>0</v>
      </c>
      <c r="AV18" s="33">
        <v>0</v>
      </c>
      <c r="AW18" s="33">
        <v>0</v>
      </c>
      <c r="AX18" s="33">
        <v>525</v>
      </c>
      <c r="AY18" s="33">
        <v>0</v>
      </c>
      <c r="AZ18" s="33">
        <v>531</v>
      </c>
      <c r="BA18" s="33">
        <v>0</v>
      </c>
      <c r="BB18" s="33">
        <v>534</v>
      </c>
      <c r="BC18" s="33">
        <v>0</v>
      </c>
      <c r="BD18" s="33">
        <v>501</v>
      </c>
      <c r="BE18" s="33">
        <v>0</v>
      </c>
      <c r="BF18" s="33">
        <v>0</v>
      </c>
      <c r="BG18" s="32">
        <v>0</v>
      </c>
      <c r="BH18" s="32">
        <v>0</v>
      </c>
      <c r="BI18" s="33">
        <v>0</v>
      </c>
    </row>
    <row r="19" spans="1:84" ht="14.1" customHeight="1" x14ac:dyDescent="0.25">
      <c r="A19" s="23">
        <f t="shared" si="0"/>
        <v>6</v>
      </c>
      <c r="B19" s="37" t="s">
        <v>327</v>
      </c>
      <c r="C19" s="25">
        <v>11315</v>
      </c>
      <c r="D19" s="52" t="s">
        <v>26</v>
      </c>
      <c r="E19" s="27">
        <f t="shared" si="1"/>
        <v>530</v>
      </c>
      <c r="F19" s="27" t="str">
        <f>VLOOKUP(E19,Tab!$E$2:$F$255,2,TRUE)</f>
        <v>Não</v>
      </c>
      <c r="G19" s="28">
        <f t="shared" si="2"/>
        <v>532</v>
      </c>
      <c r="H19" s="28">
        <f t="shared" si="3"/>
        <v>530</v>
      </c>
      <c r="I19" s="28">
        <f t="shared" si="4"/>
        <v>529</v>
      </c>
      <c r="J19" s="28">
        <f t="shared" si="5"/>
        <v>526</v>
      </c>
      <c r="K19" s="28">
        <f t="shared" si="6"/>
        <v>525</v>
      </c>
      <c r="L19" s="29">
        <f t="shared" si="7"/>
        <v>2642</v>
      </c>
      <c r="M19" s="30">
        <f t="shared" si="8"/>
        <v>528.4</v>
      </c>
      <c r="N19" s="31"/>
      <c r="O19" s="33">
        <v>0</v>
      </c>
      <c r="P19" s="33">
        <v>530</v>
      </c>
      <c r="Q19" s="33">
        <v>0</v>
      </c>
      <c r="R19" s="33">
        <v>0</v>
      </c>
      <c r="S19" s="33">
        <v>0</v>
      </c>
      <c r="T19" s="33">
        <v>526</v>
      </c>
      <c r="U19" s="33">
        <v>0</v>
      </c>
      <c r="V19" s="33">
        <v>0</v>
      </c>
      <c r="W19" s="33">
        <v>0</v>
      </c>
      <c r="X19" s="33">
        <v>0</v>
      </c>
      <c r="Y19" s="33">
        <v>0</v>
      </c>
      <c r="Z19" s="33">
        <v>0</v>
      </c>
      <c r="AA19" s="33">
        <v>518</v>
      </c>
      <c r="AB19" s="33">
        <v>0</v>
      </c>
      <c r="AC19" s="33">
        <v>0</v>
      </c>
      <c r="AD19" s="33">
        <v>511</v>
      </c>
      <c r="AE19" s="33">
        <v>0</v>
      </c>
      <c r="AF19" s="33">
        <v>0</v>
      </c>
      <c r="AG19" s="33">
        <v>529</v>
      </c>
      <c r="AH19" s="33">
        <v>0</v>
      </c>
      <c r="AI19" s="33">
        <v>0</v>
      </c>
      <c r="AJ19" s="33">
        <v>0</v>
      </c>
      <c r="AK19" s="33">
        <v>0</v>
      </c>
      <c r="AL19" s="33">
        <v>0</v>
      </c>
      <c r="AM19" s="33">
        <v>0</v>
      </c>
      <c r="AN19" s="33">
        <v>0</v>
      </c>
      <c r="AO19" s="33">
        <v>0</v>
      </c>
      <c r="AP19" s="33">
        <v>0</v>
      </c>
      <c r="AQ19" s="33">
        <v>0</v>
      </c>
      <c r="AR19" s="33">
        <v>0</v>
      </c>
      <c r="AS19" s="33">
        <v>0</v>
      </c>
      <c r="AT19" s="33">
        <v>0</v>
      </c>
      <c r="AU19" s="33">
        <v>0</v>
      </c>
      <c r="AV19" s="33">
        <v>0</v>
      </c>
      <c r="AW19" s="33">
        <v>532</v>
      </c>
      <c r="AX19" s="33">
        <v>0</v>
      </c>
      <c r="AY19" s="33">
        <v>0</v>
      </c>
      <c r="AZ19" s="33">
        <v>0</v>
      </c>
      <c r="BA19" s="33">
        <v>523</v>
      </c>
      <c r="BB19" s="33">
        <v>525</v>
      </c>
      <c r="BC19" s="33">
        <v>0</v>
      </c>
      <c r="BD19" s="33">
        <v>0</v>
      </c>
      <c r="BE19" s="33">
        <v>516</v>
      </c>
      <c r="BF19" s="33">
        <v>0</v>
      </c>
      <c r="BG19" s="32">
        <v>0</v>
      </c>
      <c r="BH19" s="32">
        <v>0</v>
      </c>
      <c r="BI19" s="33">
        <v>521</v>
      </c>
    </row>
    <row r="20" spans="1:84" ht="14.1" customHeight="1" x14ac:dyDescent="0.25">
      <c r="A20" s="23">
        <f t="shared" si="0"/>
        <v>7</v>
      </c>
      <c r="B20" s="59" t="s">
        <v>191</v>
      </c>
      <c r="C20" s="57">
        <v>11929</v>
      </c>
      <c r="D20" s="156" t="s">
        <v>41</v>
      </c>
      <c r="E20" s="27">
        <f t="shared" si="1"/>
        <v>523</v>
      </c>
      <c r="F20" s="27" t="str">
        <f>VLOOKUP(E20,Tab!$E$2:$F$255,2,TRUE)</f>
        <v>Não</v>
      </c>
      <c r="G20" s="28">
        <f t="shared" si="2"/>
        <v>523</v>
      </c>
      <c r="H20" s="28">
        <f t="shared" si="3"/>
        <v>522</v>
      </c>
      <c r="I20" s="28">
        <f t="shared" si="4"/>
        <v>519</v>
      </c>
      <c r="J20" s="28">
        <f t="shared" si="5"/>
        <v>509</v>
      </c>
      <c r="K20" s="28">
        <f t="shared" si="6"/>
        <v>496</v>
      </c>
      <c r="L20" s="29">
        <f t="shared" si="7"/>
        <v>2569</v>
      </c>
      <c r="M20" s="30">
        <f t="shared" si="8"/>
        <v>513.79999999999995</v>
      </c>
      <c r="N20" s="31"/>
      <c r="O20" s="33">
        <v>0</v>
      </c>
      <c r="P20" s="33">
        <v>0</v>
      </c>
      <c r="Q20" s="33">
        <v>509</v>
      </c>
      <c r="R20" s="33">
        <v>0</v>
      </c>
      <c r="S20" s="33">
        <v>491</v>
      </c>
      <c r="T20" s="33">
        <v>0</v>
      </c>
      <c r="U20" s="33">
        <v>0</v>
      </c>
      <c r="V20" s="33">
        <v>0</v>
      </c>
      <c r="W20" s="33">
        <v>519</v>
      </c>
      <c r="X20" s="33">
        <v>0</v>
      </c>
      <c r="Y20" s="33">
        <v>0</v>
      </c>
      <c r="Z20" s="33">
        <v>0</v>
      </c>
      <c r="AA20" s="33">
        <v>0</v>
      </c>
      <c r="AB20" s="33">
        <v>0</v>
      </c>
      <c r="AC20" s="33">
        <v>0</v>
      </c>
      <c r="AD20" s="33">
        <v>0</v>
      </c>
      <c r="AE20" s="33">
        <v>523</v>
      </c>
      <c r="AF20" s="33">
        <v>0</v>
      </c>
      <c r="AG20" s="33">
        <v>0</v>
      </c>
      <c r="AH20" s="33">
        <v>0</v>
      </c>
      <c r="AI20" s="33">
        <v>522</v>
      </c>
      <c r="AJ20" s="33">
        <v>0</v>
      </c>
      <c r="AK20" s="33">
        <v>0</v>
      </c>
      <c r="AL20" s="33">
        <v>0</v>
      </c>
      <c r="AM20" s="33">
        <v>0</v>
      </c>
      <c r="AN20" s="33">
        <v>0</v>
      </c>
      <c r="AO20" s="33">
        <v>0</v>
      </c>
      <c r="AP20" s="33">
        <v>0</v>
      </c>
      <c r="AQ20" s="33">
        <v>0</v>
      </c>
      <c r="AR20" s="33">
        <v>0</v>
      </c>
      <c r="AS20" s="33">
        <v>0</v>
      </c>
      <c r="AT20" s="33">
        <v>496</v>
      </c>
      <c r="AU20" s="33">
        <v>0</v>
      </c>
      <c r="AV20" s="33">
        <v>0</v>
      </c>
      <c r="AW20" s="33">
        <v>0</v>
      </c>
      <c r="AX20" s="33">
        <v>0</v>
      </c>
      <c r="AY20" s="33">
        <v>0</v>
      </c>
      <c r="AZ20" s="33">
        <v>0</v>
      </c>
      <c r="BA20" s="33">
        <v>0</v>
      </c>
      <c r="BB20" s="33">
        <v>0</v>
      </c>
      <c r="BC20" s="33">
        <v>0</v>
      </c>
      <c r="BD20" s="33">
        <v>0</v>
      </c>
      <c r="BE20" s="33">
        <v>0</v>
      </c>
      <c r="BF20" s="33">
        <v>0</v>
      </c>
      <c r="BG20" s="32">
        <v>0</v>
      </c>
      <c r="BH20" s="32">
        <v>0</v>
      </c>
      <c r="BI20" s="33">
        <v>0</v>
      </c>
    </row>
    <row r="21" spans="1:84" ht="14.1" customHeight="1" x14ac:dyDescent="0.25">
      <c r="A21" s="23">
        <f t="shared" si="0"/>
        <v>8</v>
      </c>
      <c r="B21" s="59" t="s">
        <v>497</v>
      </c>
      <c r="C21" s="57">
        <v>15362</v>
      </c>
      <c r="D21" s="156" t="s">
        <v>24</v>
      </c>
      <c r="E21" s="27">
        <f t="shared" si="1"/>
        <v>481</v>
      </c>
      <c r="F21" s="27" t="e">
        <f>VLOOKUP(E21,Tab!$E$2:$F$255,2,TRUE)</f>
        <v>#N/A</v>
      </c>
      <c r="G21" s="28">
        <f t="shared" si="2"/>
        <v>481</v>
      </c>
      <c r="H21" s="28">
        <f t="shared" si="3"/>
        <v>462</v>
      </c>
      <c r="I21" s="28">
        <f t="shared" si="4"/>
        <v>448</v>
      </c>
      <c r="J21" s="28">
        <f t="shared" si="5"/>
        <v>439</v>
      </c>
      <c r="K21" s="28">
        <f t="shared" si="6"/>
        <v>422</v>
      </c>
      <c r="L21" s="29">
        <f t="shared" si="7"/>
        <v>2252</v>
      </c>
      <c r="M21" s="30">
        <f t="shared" si="8"/>
        <v>450.4</v>
      </c>
      <c r="N21" s="31"/>
      <c r="O21" s="33">
        <v>0</v>
      </c>
      <c r="P21" s="33">
        <v>0</v>
      </c>
      <c r="Q21" s="33">
        <v>0</v>
      </c>
      <c r="R21" s="33">
        <v>481</v>
      </c>
      <c r="S21" s="33">
        <v>0</v>
      </c>
      <c r="T21" s="33">
        <v>0</v>
      </c>
      <c r="U21" s="33">
        <v>0</v>
      </c>
      <c r="V21" s="33">
        <v>0</v>
      </c>
      <c r="W21" s="33">
        <v>0</v>
      </c>
      <c r="X21" s="33">
        <v>462</v>
      </c>
      <c r="Y21" s="33">
        <v>0</v>
      </c>
      <c r="Z21" s="33">
        <v>439</v>
      </c>
      <c r="AA21" s="33">
        <v>0</v>
      </c>
      <c r="AB21" s="33">
        <v>0</v>
      </c>
      <c r="AC21" s="33">
        <v>0</v>
      </c>
      <c r="AD21" s="33">
        <v>0</v>
      </c>
      <c r="AE21" s="33">
        <v>0</v>
      </c>
      <c r="AF21" s="33">
        <v>0</v>
      </c>
      <c r="AG21" s="33">
        <v>0</v>
      </c>
      <c r="AH21" s="33">
        <v>448</v>
      </c>
      <c r="AI21" s="33">
        <v>0</v>
      </c>
      <c r="AJ21" s="33">
        <v>0</v>
      </c>
      <c r="AK21" s="33">
        <v>0</v>
      </c>
      <c r="AL21" s="33">
        <v>0</v>
      </c>
      <c r="AM21" s="33">
        <v>0</v>
      </c>
      <c r="AN21" s="33">
        <v>0</v>
      </c>
      <c r="AO21" s="33">
        <v>0</v>
      </c>
      <c r="AP21" s="33">
        <v>0</v>
      </c>
      <c r="AQ21" s="33">
        <v>422</v>
      </c>
      <c r="AR21" s="33">
        <v>0</v>
      </c>
      <c r="AS21" s="33">
        <v>0</v>
      </c>
      <c r="AT21" s="33">
        <v>0</v>
      </c>
      <c r="AU21" s="33">
        <v>0</v>
      </c>
      <c r="AV21" s="33">
        <v>0</v>
      </c>
      <c r="AW21" s="33">
        <v>0</v>
      </c>
      <c r="AX21" s="33">
        <v>0</v>
      </c>
      <c r="AY21" s="33">
        <v>0</v>
      </c>
      <c r="AZ21" s="33">
        <v>0</v>
      </c>
      <c r="BA21" s="33">
        <v>0</v>
      </c>
      <c r="BB21" s="33">
        <v>0</v>
      </c>
      <c r="BC21" s="33">
        <v>0</v>
      </c>
      <c r="BD21" s="33">
        <v>0</v>
      </c>
      <c r="BE21" s="33">
        <v>0</v>
      </c>
      <c r="BF21" s="33">
        <v>0</v>
      </c>
      <c r="BG21" s="32">
        <v>0</v>
      </c>
      <c r="BH21" s="32">
        <v>0</v>
      </c>
      <c r="BI21" s="33">
        <v>0</v>
      </c>
    </row>
    <row r="22" spans="1:84" ht="14.1" customHeight="1" x14ac:dyDescent="0.25">
      <c r="A22" s="23">
        <f t="shared" si="0"/>
        <v>9</v>
      </c>
      <c r="B22" s="59" t="s">
        <v>195</v>
      </c>
      <c r="C22" s="57">
        <v>12607</v>
      </c>
      <c r="D22" s="156" t="s">
        <v>59</v>
      </c>
      <c r="E22" s="27">
        <f t="shared" si="1"/>
        <v>552</v>
      </c>
      <c r="F22" s="27" t="str">
        <f>VLOOKUP(E22,Tab!$E$2:$F$255,2,TRUE)</f>
        <v>Não</v>
      </c>
      <c r="G22" s="28">
        <f t="shared" si="2"/>
        <v>556</v>
      </c>
      <c r="H22" s="28">
        <f t="shared" si="3"/>
        <v>554</v>
      </c>
      <c r="I22" s="28">
        <f t="shared" si="4"/>
        <v>552</v>
      </c>
      <c r="J22" s="28">
        <f t="shared" si="5"/>
        <v>541</v>
      </c>
      <c r="K22" s="28">
        <f t="shared" si="6"/>
        <v>0</v>
      </c>
      <c r="L22" s="29">
        <f t="shared" si="7"/>
        <v>2203</v>
      </c>
      <c r="M22" s="30">
        <f t="shared" si="8"/>
        <v>440.6</v>
      </c>
      <c r="N22" s="31"/>
      <c r="O22" s="33">
        <v>0</v>
      </c>
      <c r="P22" s="33">
        <v>552</v>
      </c>
      <c r="Q22" s="33">
        <v>0</v>
      </c>
      <c r="R22" s="33">
        <v>0</v>
      </c>
      <c r="S22" s="33">
        <v>0</v>
      </c>
      <c r="T22" s="33">
        <v>0</v>
      </c>
      <c r="U22" s="33">
        <v>0</v>
      </c>
      <c r="V22" s="33">
        <v>0</v>
      </c>
      <c r="W22" s="33">
        <v>0</v>
      </c>
      <c r="X22" s="33">
        <v>0</v>
      </c>
      <c r="Y22" s="33">
        <v>0</v>
      </c>
      <c r="Z22" s="33">
        <v>0</v>
      </c>
      <c r="AA22" s="33">
        <v>0</v>
      </c>
      <c r="AB22" s="33">
        <v>0</v>
      </c>
      <c r="AC22" s="33">
        <v>0</v>
      </c>
      <c r="AD22" s="33">
        <v>0</v>
      </c>
      <c r="AE22" s="33">
        <v>0</v>
      </c>
      <c r="AF22" s="33">
        <v>0</v>
      </c>
      <c r="AG22" s="33">
        <v>541</v>
      </c>
      <c r="AH22" s="33">
        <v>0</v>
      </c>
      <c r="AI22" s="33">
        <v>0</v>
      </c>
      <c r="AJ22" s="33">
        <v>0</v>
      </c>
      <c r="AK22" s="33">
        <v>0</v>
      </c>
      <c r="AL22" s="33">
        <v>0</v>
      </c>
      <c r="AM22" s="33">
        <v>0</v>
      </c>
      <c r="AN22" s="33">
        <v>0</v>
      </c>
      <c r="AO22" s="33">
        <v>0</v>
      </c>
      <c r="AP22" s="33">
        <v>0</v>
      </c>
      <c r="AQ22" s="33">
        <v>0</v>
      </c>
      <c r="AR22" s="33">
        <v>0</v>
      </c>
      <c r="AS22" s="33">
        <v>0</v>
      </c>
      <c r="AT22" s="33">
        <v>0</v>
      </c>
      <c r="AU22" s="33">
        <v>0</v>
      </c>
      <c r="AV22" s="33">
        <v>0</v>
      </c>
      <c r="AW22" s="33">
        <v>0</v>
      </c>
      <c r="AX22" s="33">
        <v>0</v>
      </c>
      <c r="AY22" s="33">
        <v>0</v>
      </c>
      <c r="AZ22" s="33">
        <v>0</v>
      </c>
      <c r="BA22" s="33">
        <v>0</v>
      </c>
      <c r="BB22" s="33">
        <v>554</v>
      </c>
      <c r="BC22" s="33">
        <v>0</v>
      </c>
      <c r="BD22" s="33">
        <v>0</v>
      </c>
      <c r="BE22" s="33">
        <v>0</v>
      </c>
      <c r="BF22" s="33">
        <v>0</v>
      </c>
      <c r="BG22" s="32">
        <v>0</v>
      </c>
      <c r="BH22" s="32">
        <v>0</v>
      </c>
      <c r="BI22" s="33">
        <v>556</v>
      </c>
    </row>
    <row r="23" spans="1:84" ht="14.1" customHeight="1" x14ac:dyDescent="0.25">
      <c r="A23" s="23">
        <f t="shared" si="0"/>
        <v>10</v>
      </c>
      <c r="B23" s="59" t="s">
        <v>406</v>
      </c>
      <c r="C23" s="57">
        <v>15222</v>
      </c>
      <c r="D23" s="156" t="s">
        <v>358</v>
      </c>
      <c r="E23" s="27">
        <f t="shared" si="1"/>
        <v>455</v>
      </c>
      <c r="F23" s="27" t="e">
        <f>VLOOKUP(E23,Tab!$E$2:$F$255,2,TRUE)</f>
        <v>#N/A</v>
      </c>
      <c r="G23" s="28">
        <f t="shared" si="2"/>
        <v>455</v>
      </c>
      <c r="H23" s="28">
        <f t="shared" si="3"/>
        <v>440</v>
      </c>
      <c r="I23" s="28">
        <f t="shared" si="4"/>
        <v>439</v>
      </c>
      <c r="J23" s="28">
        <f t="shared" si="5"/>
        <v>428</v>
      </c>
      <c r="K23" s="28">
        <f t="shared" si="6"/>
        <v>410</v>
      </c>
      <c r="L23" s="29">
        <f t="shared" si="7"/>
        <v>2172</v>
      </c>
      <c r="M23" s="30">
        <f t="shared" si="8"/>
        <v>434.4</v>
      </c>
      <c r="N23" s="31"/>
      <c r="O23" s="33">
        <v>455</v>
      </c>
      <c r="P23" s="33">
        <v>0</v>
      </c>
      <c r="Q23" s="33">
        <v>0</v>
      </c>
      <c r="R23" s="33">
        <v>0</v>
      </c>
      <c r="S23" s="33">
        <v>0</v>
      </c>
      <c r="T23" s="33">
        <v>0</v>
      </c>
      <c r="U23" s="33">
        <v>0</v>
      </c>
      <c r="V23" s="33">
        <v>0</v>
      </c>
      <c r="W23" s="33">
        <v>0</v>
      </c>
      <c r="X23" s="33">
        <v>0</v>
      </c>
      <c r="Y23" s="33">
        <v>0</v>
      </c>
      <c r="Z23" s="33">
        <v>0</v>
      </c>
      <c r="AA23" s="33">
        <v>0</v>
      </c>
      <c r="AB23" s="33">
        <v>0</v>
      </c>
      <c r="AC23" s="33">
        <v>0</v>
      </c>
      <c r="AD23" s="33">
        <v>0</v>
      </c>
      <c r="AE23" s="33">
        <v>0</v>
      </c>
      <c r="AF23" s="33">
        <v>0</v>
      </c>
      <c r="AG23" s="33">
        <v>0</v>
      </c>
      <c r="AH23" s="33">
        <v>0</v>
      </c>
      <c r="AI23" s="33">
        <v>0</v>
      </c>
      <c r="AJ23" s="33">
        <v>0</v>
      </c>
      <c r="AK23" s="33">
        <v>0</v>
      </c>
      <c r="AL23" s="33">
        <v>0</v>
      </c>
      <c r="AM23" s="33">
        <v>0</v>
      </c>
      <c r="AN23" s="33">
        <v>0</v>
      </c>
      <c r="AO23" s="33">
        <v>0</v>
      </c>
      <c r="AP23" s="33">
        <v>0</v>
      </c>
      <c r="AQ23" s="33">
        <v>0</v>
      </c>
      <c r="AR23" s="33">
        <v>440</v>
      </c>
      <c r="AS23" s="33">
        <v>0</v>
      </c>
      <c r="AT23" s="33">
        <v>439</v>
      </c>
      <c r="AU23" s="33">
        <v>0</v>
      </c>
      <c r="AV23" s="33">
        <v>428</v>
      </c>
      <c r="AW23" s="33">
        <v>0</v>
      </c>
      <c r="AX23" s="33">
        <v>0</v>
      </c>
      <c r="AY23" s="33">
        <v>0</v>
      </c>
      <c r="AZ23" s="33">
        <v>410</v>
      </c>
      <c r="BA23" s="33">
        <v>0</v>
      </c>
      <c r="BB23" s="33">
        <v>0</v>
      </c>
      <c r="BC23" s="33">
        <v>0</v>
      </c>
      <c r="BD23" s="33">
        <v>0</v>
      </c>
      <c r="BE23" s="33">
        <v>0</v>
      </c>
      <c r="BF23" s="33">
        <v>0</v>
      </c>
      <c r="BG23" s="32">
        <v>0</v>
      </c>
      <c r="BH23" s="32">
        <v>0</v>
      </c>
      <c r="BI23" s="33">
        <v>0</v>
      </c>
    </row>
    <row r="24" spans="1:84" s="5" customFormat="1" ht="14.1" customHeight="1" x14ac:dyDescent="0.25">
      <c r="A24" s="23">
        <f t="shared" si="0"/>
        <v>11</v>
      </c>
      <c r="B24" s="59" t="s">
        <v>197</v>
      </c>
      <c r="C24" s="57">
        <v>721</v>
      </c>
      <c r="D24" s="156" t="s">
        <v>66</v>
      </c>
      <c r="E24" s="27">
        <f t="shared" si="1"/>
        <v>546</v>
      </c>
      <c r="F24" s="27" t="str">
        <f>VLOOKUP(E24,Tab!$E$2:$F$255,2,TRUE)</f>
        <v>Não</v>
      </c>
      <c r="G24" s="28">
        <f t="shared" si="2"/>
        <v>546</v>
      </c>
      <c r="H24" s="28">
        <f t="shared" si="3"/>
        <v>541</v>
      </c>
      <c r="I24" s="28">
        <f t="shared" si="4"/>
        <v>536</v>
      </c>
      <c r="J24" s="28">
        <f t="shared" si="5"/>
        <v>530</v>
      </c>
      <c r="K24" s="28">
        <f t="shared" si="6"/>
        <v>0</v>
      </c>
      <c r="L24" s="29">
        <f t="shared" si="7"/>
        <v>2153</v>
      </c>
      <c r="M24" s="30">
        <f t="shared" si="8"/>
        <v>430.6</v>
      </c>
      <c r="N24" s="31"/>
      <c r="O24" s="33">
        <v>0</v>
      </c>
      <c r="P24" s="33">
        <v>541</v>
      </c>
      <c r="Q24" s="33">
        <v>0</v>
      </c>
      <c r="R24" s="33">
        <v>0</v>
      </c>
      <c r="S24" s="33">
        <v>0</v>
      </c>
      <c r="T24" s="33">
        <v>0</v>
      </c>
      <c r="U24" s="33">
        <v>0</v>
      </c>
      <c r="V24" s="33">
        <v>0</v>
      </c>
      <c r="W24" s="33">
        <v>0</v>
      </c>
      <c r="X24" s="33">
        <v>0</v>
      </c>
      <c r="Y24" s="33">
        <v>0</v>
      </c>
      <c r="Z24" s="33">
        <v>0</v>
      </c>
      <c r="AA24" s="33">
        <v>546</v>
      </c>
      <c r="AB24" s="33">
        <v>0</v>
      </c>
      <c r="AC24" s="33">
        <v>0</v>
      </c>
      <c r="AD24" s="33">
        <v>0</v>
      </c>
      <c r="AE24" s="33">
        <v>0</v>
      </c>
      <c r="AF24" s="33">
        <v>0</v>
      </c>
      <c r="AG24" s="33">
        <v>0</v>
      </c>
      <c r="AH24" s="33">
        <v>0</v>
      </c>
      <c r="AI24" s="33">
        <v>0</v>
      </c>
      <c r="AJ24" s="33">
        <v>0</v>
      </c>
      <c r="AK24" s="33">
        <v>0</v>
      </c>
      <c r="AL24" s="33">
        <v>0</v>
      </c>
      <c r="AM24" s="33">
        <v>0</v>
      </c>
      <c r="AN24" s="33">
        <v>0</v>
      </c>
      <c r="AO24" s="33">
        <v>0</v>
      </c>
      <c r="AP24" s="33">
        <v>0</v>
      </c>
      <c r="AQ24" s="33">
        <v>0</v>
      </c>
      <c r="AR24" s="33">
        <v>0</v>
      </c>
      <c r="AS24" s="33">
        <v>0</v>
      </c>
      <c r="AT24" s="33">
        <v>0</v>
      </c>
      <c r="AU24" s="33">
        <v>0</v>
      </c>
      <c r="AV24" s="33">
        <v>0</v>
      </c>
      <c r="AW24" s="33">
        <v>0</v>
      </c>
      <c r="AX24" s="33">
        <v>0</v>
      </c>
      <c r="AY24" s="33">
        <v>0</v>
      </c>
      <c r="AZ24" s="33">
        <v>0</v>
      </c>
      <c r="BA24" s="33">
        <v>0</v>
      </c>
      <c r="BB24" s="33">
        <v>0</v>
      </c>
      <c r="BC24" s="33">
        <v>0</v>
      </c>
      <c r="BD24" s="33">
        <v>0</v>
      </c>
      <c r="BE24" s="33">
        <v>536</v>
      </c>
      <c r="BF24" s="33">
        <v>0</v>
      </c>
      <c r="BG24" s="32">
        <v>0</v>
      </c>
      <c r="BH24" s="32">
        <v>0</v>
      </c>
      <c r="BI24" s="33">
        <v>530</v>
      </c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</row>
    <row r="25" spans="1:84" ht="14.1" customHeight="1" x14ac:dyDescent="0.25">
      <c r="A25" s="23">
        <f t="shared" si="0"/>
        <v>12</v>
      </c>
      <c r="B25" s="155" t="s">
        <v>211</v>
      </c>
      <c r="C25" s="35">
        <v>14235</v>
      </c>
      <c r="D25" s="68" t="s">
        <v>26</v>
      </c>
      <c r="E25" s="27">
        <f t="shared" si="1"/>
        <v>0</v>
      </c>
      <c r="F25" s="27" t="e">
        <f>VLOOKUP(E25,Tab!$E$2:$F$255,2,TRUE)</f>
        <v>#N/A</v>
      </c>
      <c r="G25" s="28">
        <f t="shared" si="2"/>
        <v>539</v>
      </c>
      <c r="H25" s="28">
        <f t="shared" si="3"/>
        <v>530</v>
      </c>
      <c r="I25" s="28">
        <f t="shared" si="4"/>
        <v>526</v>
      </c>
      <c r="J25" s="28">
        <f t="shared" si="5"/>
        <v>524</v>
      </c>
      <c r="K25" s="28">
        <f t="shared" si="6"/>
        <v>0</v>
      </c>
      <c r="L25" s="29">
        <f t="shared" si="7"/>
        <v>2119</v>
      </c>
      <c r="M25" s="30">
        <f t="shared" si="8"/>
        <v>423.8</v>
      </c>
      <c r="N25" s="31"/>
      <c r="O25" s="33">
        <v>0</v>
      </c>
      <c r="P25" s="33">
        <v>0</v>
      </c>
      <c r="Q25" s="33">
        <v>0</v>
      </c>
      <c r="R25" s="33">
        <v>0</v>
      </c>
      <c r="S25" s="33">
        <v>0</v>
      </c>
      <c r="T25" s="33">
        <v>0</v>
      </c>
      <c r="U25" s="33">
        <v>0</v>
      </c>
      <c r="V25" s="33">
        <v>0</v>
      </c>
      <c r="W25" s="33">
        <v>0</v>
      </c>
      <c r="X25" s="33">
        <v>0</v>
      </c>
      <c r="Y25" s="33">
        <v>0</v>
      </c>
      <c r="Z25" s="33">
        <v>0</v>
      </c>
      <c r="AA25" s="33">
        <v>0</v>
      </c>
      <c r="AB25" s="33">
        <v>0</v>
      </c>
      <c r="AC25" s="33">
        <v>0</v>
      </c>
      <c r="AD25" s="33">
        <v>0</v>
      </c>
      <c r="AE25" s="33">
        <v>0</v>
      </c>
      <c r="AF25" s="33">
        <v>0</v>
      </c>
      <c r="AG25" s="33">
        <v>0</v>
      </c>
      <c r="AH25" s="33">
        <v>0</v>
      </c>
      <c r="AI25" s="33">
        <v>0</v>
      </c>
      <c r="AJ25" s="33">
        <v>0</v>
      </c>
      <c r="AK25" s="33">
        <v>0</v>
      </c>
      <c r="AL25" s="33">
        <v>0</v>
      </c>
      <c r="AM25" s="33">
        <v>0</v>
      </c>
      <c r="AN25" s="33">
        <v>0</v>
      </c>
      <c r="AO25" s="33">
        <v>0</v>
      </c>
      <c r="AP25" s="33">
        <v>0</v>
      </c>
      <c r="AQ25" s="33">
        <v>0</v>
      </c>
      <c r="AR25" s="33">
        <v>0</v>
      </c>
      <c r="AS25" s="33">
        <v>0</v>
      </c>
      <c r="AT25" s="33">
        <v>0</v>
      </c>
      <c r="AU25" s="33">
        <v>0</v>
      </c>
      <c r="AV25" s="33">
        <v>0</v>
      </c>
      <c r="AW25" s="33">
        <v>0</v>
      </c>
      <c r="AX25" s="33">
        <v>0</v>
      </c>
      <c r="AY25" s="33">
        <v>0</v>
      </c>
      <c r="AZ25" s="33">
        <v>0</v>
      </c>
      <c r="BA25" s="33">
        <v>526</v>
      </c>
      <c r="BB25" s="33">
        <v>530</v>
      </c>
      <c r="BC25" s="33">
        <v>0</v>
      </c>
      <c r="BD25" s="33">
        <v>0</v>
      </c>
      <c r="BE25" s="33">
        <v>539</v>
      </c>
      <c r="BF25" s="33">
        <v>0</v>
      </c>
      <c r="BG25" s="32">
        <v>0</v>
      </c>
      <c r="BH25" s="32">
        <v>0</v>
      </c>
      <c r="BI25" s="33">
        <v>524</v>
      </c>
    </row>
    <row r="26" spans="1:84" ht="14.1" customHeight="1" x14ac:dyDescent="0.25">
      <c r="A26" s="23">
        <f t="shared" si="0"/>
        <v>13</v>
      </c>
      <c r="B26" s="53" t="s">
        <v>248</v>
      </c>
      <c r="C26" s="35">
        <v>10133</v>
      </c>
      <c r="D26" s="42" t="s">
        <v>66</v>
      </c>
      <c r="E26" s="27">
        <f t="shared" si="1"/>
        <v>0</v>
      </c>
      <c r="F26" s="27" t="e">
        <f>VLOOKUP(E26,Tab!$E$2:$F$255,2,TRUE)</f>
        <v>#N/A</v>
      </c>
      <c r="G26" s="28">
        <f t="shared" si="2"/>
        <v>523</v>
      </c>
      <c r="H26" s="28">
        <f t="shared" si="3"/>
        <v>519</v>
      </c>
      <c r="I26" s="28">
        <f t="shared" si="4"/>
        <v>516</v>
      </c>
      <c r="J26" s="28">
        <f t="shared" si="5"/>
        <v>510</v>
      </c>
      <c r="K26" s="28">
        <f t="shared" si="6"/>
        <v>0</v>
      </c>
      <c r="L26" s="29">
        <f t="shared" si="7"/>
        <v>2068</v>
      </c>
      <c r="M26" s="30">
        <f t="shared" si="8"/>
        <v>413.6</v>
      </c>
      <c r="N26" s="31"/>
      <c r="O26" s="33">
        <v>0</v>
      </c>
      <c r="P26" s="33">
        <v>0</v>
      </c>
      <c r="Q26" s="33">
        <v>0</v>
      </c>
      <c r="R26" s="33">
        <v>0</v>
      </c>
      <c r="S26" s="33">
        <v>0</v>
      </c>
      <c r="T26" s="33">
        <v>0</v>
      </c>
      <c r="U26" s="33">
        <v>0</v>
      </c>
      <c r="V26" s="33">
        <v>0</v>
      </c>
      <c r="W26" s="33">
        <v>0</v>
      </c>
      <c r="X26" s="33">
        <v>0</v>
      </c>
      <c r="Y26" s="33">
        <v>0</v>
      </c>
      <c r="Z26" s="33">
        <v>0</v>
      </c>
      <c r="AA26" s="33">
        <v>0</v>
      </c>
      <c r="AB26" s="33">
        <v>0</v>
      </c>
      <c r="AC26" s="33">
        <v>0</v>
      </c>
      <c r="AD26" s="33">
        <v>0</v>
      </c>
      <c r="AE26" s="33">
        <v>0</v>
      </c>
      <c r="AF26" s="33">
        <v>0</v>
      </c>
      <c r="AG26" s="33">
        <v>0</v>
      </c>
      <c r="AH26" s="33">
        <v>0</v>
      </c>
      <c r="AI26" s="33">
        <v>0</v>
      </c>
      <c r="AJ26" s="33">
        <v>0</v>
      </c>
      <c r="AK26" s="33">
        <v>0</v>
      </c>
      <c r="AL26" s="33">
        <v>0</v>
      </c>
      <c r="AM26" s="33">
        <v>0</v>
      </c>
      <c r="AN26" s="33">
        <v>0</v>
      </c>
      <c r="AO26" s="33">
        <v>0</v>
      </c>
      <c r="AP26" s="33">
        <v>0</v>
      </c>
      <c r="AQ26" s="33">
        <v>0</v>
      </c>
      <c r="AR26" s="33">
        <v>0</v>
      </c>
      <c r="AS26" s="33">
        <v>0</v>
      </c>
      <c r="AT26" s="33">
        <v>0</v>
      </c>
      <c r="AU26" s="33">
        <v>0</v>
      </c>
      <c r="AV26" s="33">
        <v>0</v>
      </c>
      <c r="AW26" s="33">
        <v>0</v>
      </c>
      <c r="AX26" s="33">
        <v>0</v>
      </c>
      <c r="AY26" s="33">
        <v>0</v>
      </c>
      <c r="AZ26" s="33">
        <v>0</v>
      </c>
      <c r="BA26" s="33">
        <v>519</v>
      </c>
      <c r="BB26" s="33">
        <v>516</v>
      </c>
      <c r="BC26" s="33">
        <v>0</v>
      </c>
      <c r="BD26" s="33">
        <v>0</v>
      </c>
      <c r="BE26" s="33">
        <v>510</v>
      </c>
      <c r="BF26" s="33">
        <v>0</v>
      </c>
      <c r="BG26" s="32">
        <v>0</v>
      </c>
      <c r="BH26" s="32">
        <v>0</v>
      </c>
      <c r="BI26" s="33">
        <v>523</v>
      </c>
    </row>
    <row r="27" spans="1:84" ht="14.1" customHeight="1" x14ac:dyDescent="0.25">
      <c r="A27" s="23">
        <f t="shared" si="0"/>
        <v>14</v>
      </c>
      <c r="B27" s="60" t="s">
        <v>192</v>
      </c>
      <c r="C27" s="35">
        <v>12715</v>
      </c>
      <c r="D27" s="156" t="s">
        <v>22</v>
      </c>
      <c r="E27" s="27">
        <f t="shared" si="1"/>
        <v>475</v>
      </c>
      <c r="F27" s="27" t="e">
        <f>VLOOKUP(E27,Tab!$E$2:$F$255,2,TRUE)</f>
        <v>#N/A</v>
      </c>
      <c r="G27" s="28">
        <f t="shared" si="2"/>
        <v>475</v>
      </c>
      <c r="H27" s="28">
        <f t="shared" si="3"/>
        <v>475</v>
      </c>
      <c r="I27" s="28">
        <f t="shared" si="4"/>
        <v>473</v>
      </c>
      <c r="J27" s="28">
        <f t="shared" si="5"/>
        <v>471</v>
      </c>
      <c r="K27" s="28">
        <f t="shared" si="6"/>
        <v>0</v>
      </c>
      <c r="L27" s="29">
        <f t="shared" si="7"/>
        <v>1894</v>
      </c>
      <c r="M27" s="30">
        <f t="shared" si="8"/>
        <v>378.8</v>
      </c>
      <c r="N27" s="31"/>
      <c r="O27" s="33">
        <v>0</v>
      </c>
      <c r="P27" s="33">
        <v>0</v>
      </c>
      <c r="Q27" s="33">
        <v>0</v>
      </c>
      <c r="R27" s="33">
        <v>0</v>
      </c>
      <c r="S27" s="33">
        <v>0</v>
      </c>
      <c r="T27" s="33">
        <v>0</v>
      </c>
      <c r="U27" s="33">
        <v>475</v>
      </c>
      <c r="V27" s="33">
        <v>0</v>
      </c>
      <c r="W27" s="33">
        <v>0</v>
      </c>
      <c r="X27" s="33">
        <v>0</v>
      </c>
      <c r="Y27" s="33">
        <v>0</v>
      </c>
      <c r="Z27" s="33">
        <v>0</v>
      </c>
      <c r="AA27" s="33">
        <v>0</v>
      </c>
      <c r="AB27" s="33">
        <v>0</v>
      </c>
      <c r="AC27" s="33">
        <v>0</v>
      </c>
      <c r="AD27" s="33">
        <v>0</v>
      </c>
      <c r="AE27" s="33">
        <v>0</v>
      </c>
      <c r="AF27" s="33">
        <v>0</v>
      </c>
      <c r="AG27" s="33">
        <v>0</v>
      </c>
      <c r="AH27" s="33">
        <v>0</v>
      </c>
      <c r="AI27" s="33">
        <v>0</v>
      </c>
      <c r="AJ27" s="33">
        <v>0</v>
      </c>
      <c r="AK27" s="33">
        <v>475</v>
      </c>
      <c r="AL27" s="33">
        <v>0</v>
      </c>
      <c r="AM27" s="33">
        <v>0</v>
      </c>
      <c r="AN27" s="33">
        <v>0</v>
      </c>
      <c r="AO27" s="33">
        <v>0</v>
      </c>
      <c r="AP27" s="33">
        <v>473</v>
      </c>
      <c r="AQ27" s="33">
        <v>0</v>
      </c>
      <c r="AR27" s="33">
        <v>0</v>
      </c>
      <c r="AS27" s="33">
        <v>0</v>
      </c>
      <c r="AT27" s="33">
        <v>0</v>
      </c>
      <c r="AU27" s="33">
        <v>471</v>
      </c>
      <c r="AV27" s="33">
        <v>0</v>
      </c>
      <c r="AW27" s="33">
        <v>0</v>
      </c>
      <c r="AX27" s="33">
        <v>0</v>
      </c>
      <c r="AY27" s="33">
        <v>0</v>
      </c>
      <c r="AZ27" s="33">
        <v>0</v>
      </c>
      <c r="BA27" s="33">
        <v>0</v>
      </c>
      <c r="BB27" s="33">
        <v>0</v>
      </c>
      <c r="BC27" s="33">
        <v>0</v>
      </c>
      <c r="BD27" s="33">
        <v>0</v>
      </c>
      <c r="BE27" s="33">
        <v>0</v>
      </c>
      <c r="BF27" s="33">
        <v>0</v>
      </c>
      <c r="BG27" s="32">
        <v>0</v>
      </c>
      <c r="BH27" s="32">
        <v>0</v>
      </c>
      <c r="BI27" s="33">
        <v>0</v>
      </c>
    </row>
    <row r="28" spans="1:84" s="69" customFormat="1" ht="14.1" customHeight="1" x14ac:dyDescent="0.25">
      <c r="A28" s="23">
        <f t="shared" si="0"/>
        <v>15</v>
      </c>
      <c r="B28" s="59" t="s">
        <v>201</v>
      </c>
      <c r="C28" s="57">
        <v>14028</v>
      </c>
      <c r="D28" s="156" t="s">
        <v>24</v>
      </c>
      <c r="E28" s="27">
        <f t="shared" si="1"/>
        <v>480</v>
      </c>
      <c r="F28" s="27" t="e">
        <f>VLOOKUP(E28,Tab!$E$2:$F$255,2,TRUE)</f>
        <v>#N/A</v>
      </c>
      <c r="G28" s="28">
        <f t="shared" si="2"/>
        <v>480</v>
      </c>
      <c r="H28" s="28">
        <f t="shared" si="3"/>
        <v>475</v>
      </c>
      <c r="I28" s="28">
        <f t="shared" si="4"/>
        <v>473</v>
      </c>
      <c r="J28" s="28">
        <f t="shared" si="5"/>
        <v>450</v>
      </c>
      <c r="K28" s="28">
        <f t="shared" si="6"/>
        <v>0</v>
      </c>
      <c r="L28" s="29">
        <f t="shared" si="7"/>
        <v>1878</v>
      </c>
      <c r="M28" s="30">
        <f t="shared" si="8"/>
        <v>375.6</v>
      </c>
      <c r="N28" s="31"/>
      <c r="O28" s="33">
        <v>0</v>
      </c>
      <c r="P28" s="33">
        <v>0</v>
      </c>
      <c r="Q28" s="33">
        <v>0</v>
      </c>
      <c r="R28" s="33">
        <v>0</v>
      </c>
      <c r="S28" s="33">
        <v>0</v>
      </c>
      <c r="T28" s="33">
        <v>0</v>
      </c>
      <c r="U28" s="33">
        <v>0</v>
      </c>
      <c r="V28" s="33">
        <v>0</v>
      </c>
      <c r="W28" s="33">
        <v>0</v>
      </c>
      <c r="X28" s="33">
        <v>450</v>
      </c>
      <c r="Y28" s="33">
        <v>0</v>
      </c>
      <c r="Z28" s="33">
        <v>475</v>
      </c>
      <c r="AA28" s="33">
        <v>0</v>
      </c>
      <c r="AB28" s="33">
        <v>0</v>
      </c>
      <c r="AC28" s="33">
        <v>473</v>
      </c>
      <c r="AD28" s="33">
        <v>0</v>
      </c>
      <c r="AE28" s="33">
        <v>0</v>
      </c>
      <c r="AF28" s="33">
        <v>480</v>
      </c>
      <c r="AG28" s="33">
        <v>0</v>
      </c>
      <c r="AH28" s="33">
        <v>0</v>
      </c>
      <c r="AI28" s="33">
        <v>0</v>
      </c>
      <c r="AJ28" s="33">
        <v>0</v>
      </c>
      <c r="AK28" s="33">
        <v>0</v>
      </c>
      <c r="AL28" s="33">
        <v>0</v>
      </c>
      <c r="AM28" s="33">
        <v>0</v>
      </c>
      <c r="AN28" s="33">
        <v>0</v>
      </c>
      <c r="AO28" s="33">
        <v>0</v>
      </c>
      <c r="AP28" s="33">
        <v>0</v>
      </c>
      <c r="AQ28" s="33">
        <v>0</v>
      </c>
      <c r="AR28" s="33">
        <v>0</v>
      </c>
      <c r="AS28" s="33">
        <v>0</v>
      </c>
      <c r="AT28" s="33">
        <v>0</v>
      </c>
      <c r="AU28" s="33">
        <v>0</v>
      </c>
      <c r="AV28" s="33">
        <v>0</v>
      </c>
      <c r="AW28" s="33">
        <v>0</v>
      </c>
      <c r="AX28" s="33">
        <v>0</v>
      </c>
      <c r="AY28" s="33">
        <v>0</v>
      </c>
      <c r="AZ28" s="33">
        <v>0</v>
      </c>
      <c r="BA28" s="33">
        <v>0</v>
      </c>
      <c r="BB28" s="33">
        <v>0</v>
      </c>
      <c r="BC28" s="33">
        <v>0</v>
      </c>
      <c r="BD28" s="33">
        <v>0</v>
      </c>
      <c r="BE28" s="33">
        <v>0</v>
      </c>
      <c r="BF28" s="33">
        <v>0</v>
      </c>
      <c r="BG28" s="32">
        <v>0</v>
      </c>
      <c r="BH28" s="32">
        <v>0</v>
      </c>
      <c r="BI28" s="33">
        <v>0</v>
      </c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</row>
    <row r="29" spans="1:84" ht="14.1" customHeight="1" x14ac:dyDescent="0.25">
      <c r="A29" s="23">
        <f t="shared" si="0"/>
        <v>16</v>
      </c>
      <c r="B29" s="37" t="s">
        <v>202</v>
      </c>
      <c r="C29" s="25">
        <v>11457</v>
      </c>
      <c r="D29" s="52" t="s">
        <v>78</v>
      </c>
      <c r="E29" s="27">
        <f t="shared" si="1"/>
        <v>447</v>
      </c>
      <c r="F29" s="27" t="e">
        <f>VLOOKUP(E29,Tab!$E$2:$F$255,2,TRUE)</f>
        <v>#N/A</v>
      </c>
      <c r="G29" s="28">
        <f t="shared" si="2"/>
        <v>447</v>
      </c>
      <c r="H29" s="28">
        <f t="shared" si="3"/>
        <v>444</v>
      </c>
      <c r="I29" s="28">
        <f t="shared" si="4"/>
        <v>432</v>
      </c>
      <c r="J29" s="28">
        <f t="shared" si="5"/>
        <v>360</v>
      </c>
      <c r="K29" s="28">
        <f t="shared" si="6"/>
        <v>0</v>
      </c>
      <c r="L29" s="29">
        <f t="shared" si="7"/>
        <v>1683</v>
      </c>
      <c r="M29" s="30">
        <f t="shared" si="8"/>
        <v>336.6</v>
      </c>
      <c r="N29" s="31"/>
      <c r="O29" s="33">
        <v>0</v>
      </c>
      <c r="P29" s="33">
        <v>0</v>
      </c>
      <c r="Q29" s="33">
        <v>0</v>
      </c>
      <c r="R29" s="33">
        <v>0</v>
      </c>
      <c r="S29" s="33">
        <v>0</v>
      </c>
      <c r="T29" s="33">
        <v>0</v>
      </c>
      <c r="U29" s="33">
        <v>0</v>
      </c>
      <c r="V29" s="33">
        <v>0</v>
      </c>
      <c r="W29" s="33">
        <v>0</v>
      </c>
      <c r="X29" s="33">
        <v>0</v>
      </c>
      <c r="Y29" s="33">
        <v>0</v>
      </c>
      <c r="Z29" s="33">
        <v>0</v>
      </c>
      <c r="AA29" s="33">
        <v>0</v>
      </c>
      <c r="AB29" s="33">
        <v>0</v>
      </c>
      <c r="AC29" s="33">
        <v>0</v>
      </c>
      <c r="AD29" s="33">
        <v>0</v>
      </c>
      <c r="AE29" s="33">
        <v>444</v>
      </c>
      <c r="AF29" s="33">
        <v>0</v>
      </c>
      <c r="AG29" s="33">
        <v>0</v>
      </c>
      <c r="AH29" s="33">
        <v>0</v>
      </c>
      <c r="AI29" s="33">
        <v>447</v>
      </c>
      <c r="AJ29" s="33">
        <v>0</v>
      </c>
      <c r="AK29" s="33">
        <v>0</v>
      </c>
      <c r="AL29" s="33">
        <v>0</v>
      </c>
      <c r="AM29" s="33">
        <v>0</v>
      </c>
      <c r="AN29" s="33">
        <v>0</v>
      </c>
      <c r="AO29" s="33">
        <v>0</v>
      </c>
      <c r="AP29" s="33">
        <v>0</v>
      </c>
      <c r="AQ29" s="33">
        <v>0</v>
      </c>
      <c r="AR29" s="33">
        <v>0</v>
      </c>
      <c r="AS29" s="33">
        <v>360</v>
      </c>
      <c r="AT29" s="33">
        <v>0</v>
      </c>
      <c r="AU29" s="33">
        <v>0</v>
      </c>
      <c r="AV29" s="33">
        <v>0</v>
      </c>
      <c r="AW29" s="33">
        <v>0</v>
      </c>
      <c r="AX29" s="33">
        <v>0</v>
      </c>
      <c r="AY29" s="33">
        <v>0</v>
      </c>
      <c r="AZ29" s="33">
        <v>0</v>
      </c>
      <c r="BA29" s="33">
        <v>0</v>
      </c>
      <c r="BB29" s="33">
        <v>0</v>
      </c>
      <c r="BC29" s="33">
        <v>0</v>
      </c>
      <c r="BD29" s="33">
        <v>0</v>
      </c>
      <c r="BE29" s="33">
        <v>0</v>
      </c>
      <c r="BF29" s="33">
        <v>432</v>
      </c>
      <c r="BG29" s="32">
        <v>0</v>
      </c>
      <c r="BH29" s="32">
        <v>0</v>
      </c>
      <c r="BI29" s="33">
        <v>0</v>
      </c>
    </row>
    <row r="30" spans="1:84" ht="14.1" customHeight="1" x14ac:dyDescent="0.25">
      <c r="A30" s="23">
        <f t="shared" si="0"/>
        <v>17</v>
      </c>
      <c r="B30" s="59" t="s">
        <v>190</v>
      </c>
      <c r="C30" s="57">
        <v>13908</v>
      </c>
      <c r="D30" s="156" t="s">
        <v>34</v>
      </c>
      <c r="E30" s="27">
        <f t="shared" si="1"/>
        <v>527</v>
      </c>
      <c r="F30" s="27" t="str">
        <f>VLOOKUP(E30,Tab!$E$2:$F$255,2,TRUE)</f>
        <v>Não</v>
      </c>
      <c r="G30" s="28">
        <f t="shared" si="2"/>
        <v>527</v>
      </c>
      <c r="H30" s="28">
        <f t="shared" si="3"/>
        <v>524</v>
      </c>
      <c r="I30" s="28">
        <f t="shared" si="4"/>
        <v>522</v>
      </c>
      <c r="J30" s="28">
        <f t="shared" si="5"/>
        <v>0</v>
      </c>
      <c r="K30" s="28">
        <f t="shared" si="6"/>
        <v>0</v>
      </c>
      <c r="L30" s="29">
        <f t="shared" si="7"/>
        <v>1573</v>
      </c>
      <c r="M30" s="30">
        <f t="shared" si="8"/>
        <v>314.60000000000002</v>
      </c>
      <c r="N30" s="31"/>
      <c r="O30" s="33">
        <v>0</v>
      </c>
      <c r="P30" s="33">
        <v>0</v>
      </c>
      <c r="Q30" s="33">
        <v>0</v>
      </c>
      <c r="R30" s="33">
        <v>0</v>
      </c>
      <c r="S30" s="33">
        <v>0</v>
      </c>
      <c r="T30" s="33">
        <v>524</v>
      </c>
      <c r="U30" s="33">
        <v>0</v>
      </c>
      <c r="V30" s="33">
        <v>0</v>
      </c>
      <c r="W30" s="33">
        <v>0</v>
      </c>
      <c r="X30" s="33">
        <v>0</v>
      </c>
      <c r="Y30" s="33">
        <v>0</v>
      </c>
      <c r="Z30" s="33">
        <v>0</v>
      </c>
      <c r="AA30" s="33">
        <v>522</v>
      </c>
      <c r="AB30" s="33">
        <v>0</v>
      </c>
      <c r="AC30" s="33">
        <v>0</v>
      </c>
      <c r="AD30" s="33">
        <v>0</v>
      </c>
      <c r="AE30" s="33">
        <v>0</v>
      </c>
      <c r="AF30" s="33">
        <v>0</v>
      </c>
      <c r="AG30" s="33">
        <v>0</v>
      </c>
      <c r="AH30" s="33">
        <v>0</v>
      </c>
      <c r="AI30" s="33">
        <v>0</v>
      </c>
      <c r="AJ30" s="33">
        <v>0</v>
      </c>
      <c r="AK30" s="33">
        <v>0</v>
      </c>
      <c r="AL30" s="33">
        <v>0</v>
      </c>
      <c r="AM30" s="33">
        <v>527</v>
      </c>
      <c r="AN30" s="33">
        <v>0</v>
      </c>
      <c r="AO30" s="33">
        <v>0</v>
      </c>
      <c r="AP30" s="33">
        <v>0</v>
      </c>
      <c r="AQ30" s="33">
        <v>0</v>
      </c>
      <c r="AR30" s="33">
        <v>0</v>
      </c>
      <c r="AS30" s="33">
        <v>0</v>
      </c>
      <c r="AT30" s="33">
        <v>0</v>
      </c>
      <c r="AU30" s="33">
        <v>0</v>
      </c>
      <c r="AV30" s="33">
        <v>0</v>
      </c>
      <c r="AW30" s="33">
        <v>0</v>
      </c>
      <c r="AX30" s="33">
        <v>0</v>
      </c>
      <c r="AY30" s="33">
        <v>0</v>
      </c>
      <c r="AZ30" s="33">
        <v>0</v>
      </c>
      <c r="BA30" s="33">
        <v>0</v>
      </c>
      <c r="BB30" s="33">
        <v>0</v>
      </c>
      <c r="BC30" s="33">
        <v>0</v>
      </c>
      <c r="BD30" s="33">
        <v>0</v>
      </c>
      <c r="BE30" s="33">
        <v>0</v>
      </c>
      <c r="BF30" s="33">
        <v>0</v>
      </c>
      <c r="BG30" s="32">
        <v>0</v>
      </c>
      <c r="BH30" s="32">
        <v>0</v>
      </c>
      <c r="BI30" s="33">
        <v>0</v>
      </c>
    </row>
    <row r="31" spans="1:84" ht="14.1" customHeight="1" x14ac:dyDescent="0.25">
      <c r="A31" s="23">
        <f t="shared" si="0"/>
        <v>18</v>
      </c>
      <c r="B31" s="155" t="s">
        <v>405</v>
      </c>
      <c r="C31" s="35">
        <v>15142</v>
      </c>
      <c r="D31" s="68" t="s">
        <v>358</v>
      </c>
      <c r="E31" s="27">
        <f t="shared" si="1"/>
        <v>498</v>
      </c>
      <c r="F31" s="27" t="e">
        <f>VLOOKUP(E31,Tab!$E$2:$F$255,2,TRUE)</f>
        <v>#N/A</v>
      </c>
      <c r="G31" s="39">
        <f t="shared" si="2"/>
        <v>499</v>
      </c>
      <c r="H31" s="39">
        <f t="shared" si="3"/>
        <v>498</v>
      </c>
      <c r="I31" s="39">
        <f t="shared" si="4"/>
        <v>487</v>
      </c>
      <c r="J31" s="39">
        <f t="shared" si="5"/>
        <v>0</v>
      </c>
      <c r="K31" s="39">
        <f t="shared" si="6"/>
        <v>0</v>
      </c>
      <c r="L31" s="29">
        <f t="shared" si="7"/>
        <v>1484</v>
      </c>
      <c r="M31" s="30">
        <f t="shared" si="8"/>
        <v>296.8</v>
      </c>
      <c r="N31" s="31"/>
      <c r="O31" s="33">
        <v>0</v>
      </c>
      <c r="P31" s="33">
        <v>0</v>
      </c>
      <c r="Q31" s="33">
        <v>0</v>
      </c>
      <c r="R31" s="33">
        <v>0</v>
      </c>
      <c r="S31" s="33">
        <v>0</v>
      </c>
      <c r="T31" s="33">
        <v>0</v>
      </c>
      <c r="U31" s="33">
        <v>0</v>
      </c>
      <c r="V31" s="33">
        <v>0</v>
      </c>
      <c r="W31" s="33">
        <v>0</v>
      </c>
      <c r="X31" s="33">
        <v>0</v>
      </c>
      <c r="Y31" s="33">
        <v>0</v>
      </c>
      <c r="Z31" s="33">
        <v>0</v>
      </c>
      <c r="AA31" s="33">
        <v>0</v>
      </c>
      <c r="AB31" s="33">
        <v>0</v>
      </c>
      <c r="AC31" s="33">
        <v>0</v>
      </c>
      <c r="AD31" s="33">
        <v>0</v>
      </c>
      <c r="AE31" s="33">
        <v>0</v>
      </c>
      <c r="AF31" s="33">
        <v>0</v>
      </c>
      <c r="AG31" s="33">
        <v>0</v>
      </c>
      <c r="AH31" s="33">
        <v>0</v>
      </c>
      <c r="AI31" s="33">
        <v>0</v>
      </c>
      <c r="AJ31" s="33">
        <v>0</v>
      </c>
      <c r="AK31" s="33">
        <v>0</v>
      </c>
      <c r="AL31" s="33">
        <v>0</v>
      </c>
      <c r="AM31" s="33">
        <v>0</v>
      </c>
      <c r="AN31" s="33">
        <v>0</v>
      </c>
      <c r="AO31" s="33">
        <v>0</v>
      </c>
      <c r="AP31" s="33">
        <v>0</v>
      </c>
      <c r="AQ31" s="33">
        <v>0</v>
      </c>
      <c r="AR31" s="33">
        <v>498</v>
      </c>
      <c r="AS31" s="33">
        <v>0</v>
      </c>
      <c r="AT31" s="33">
        <v>0</v>
      </c>
      <c r="AU31" s="33">
        <v>0</v>
      </c>
      <c r="AV31" s="33">
        <v>487</v>
      </c>
      <c r="AW31" s="33">
        <v>0</v>
      </c>
      <c r="AX31" s="33">
        <v>0</v>
      </c>
      <c r="AY31" s="33">
        <v>0</v>
      </c>
      <c r="AZ31" s="33">
        <v>499</v>
      </c>
      <c r="BA31" s="33">
        <v>0</v>
      </c>
      <c r="BB31" s="33">
        <v>0</v>
      </c>
      <c r="BC31" s="33">
        <v>0</v>
      </c>
      <c r="BD31" s="33">
        <v>0</v>
      </c>
      <c r="BE31" s="33">
        <v>0</v>
      </c>
      <c r="BF31" s="33">
        <v>0</v>
      </c>
      <c r="BG31" s="32">
        <v>0</v>
      </c>
      <c r="BH31" s="32">
        <v>0</v>
      </c>
      <c r="BI31" s="33">
        <v>0</v>
      </c>
    </row>
    <row r="32" spans="1:84" ht="14.1" customHeight="1" x14ac:dyDescent="0.25">
      <c r="A32" s="23">
        <f t="shared" si="0"/>
        <v>19</v>
      </c>
      <c r="B32" s="59" t="s">
        <v>423</v>
      </c>
      <c r="C32" s="57">
        <v>15158</v>
      </c>
      <c r="D32" s="156" t="s">
        <v>78</v>
      </c>
      <c r="E32" s="27">
        <f t="shared" si="1"/>
        <v>380</v>
      </c>
      <c r="F32" s="27" t="e">
        <f>VLOOKUP(E32,Tab!$E$2:$F$255,2,TRUE)</f>
        <v>#N/A</v>
      </c>
      <c r="G32" s="28">
        <f t="shared" si="2"/>
        <v>380</v>
      </c>
      <c r="H32" s="28">
        <f t="shared" si="3"/>
        <v>374</v>
      </c>
      <c r="I32" s="28">
        <f t="shared" si="4"/>
        <v>362</v>
      </c>
      <c r="J32" s="28">
        <f t="shared" si="5"/>
        <v>346</v>
      </c>
      <c r="K32" s="28">
        <f t="shared" si="6"/>
        <v>0</v>
      </c>
      <c r="L32" s="29">
        <f t="shared" si="7"/>
        <v>1462</v>
      </c>
      <c r="M32" s="30">
        <f t="shared" si="8"/>
        <v>292.39999999999998</v>
      </c>
      <c r="N32" s="31"/>
      <c r="O32" s="33">
        <v>0</v>
      </c>
      <c r="P32" s="33">
        <v>0</v>
      </c>
      <c r="Q32" s="33">
        <v>0</v>
      </c>
      <c r="R32" s="33">
        <v>0</v>
      </c>
      <c r="S32" s="33">
        <v>0</v>
      </c>
      <c r="T32" s="33">
        <v>0</v>
      </c>
      <c r="U32" s="33">
        <v>0</v>
      </c>
      <c r="V32" s="33">
        <v>0</v>
      </c>
      <c r="W32" s="33">
        <v>0</v>
      </c>
      <c r="X32" s="33">
        <v>0</v>
      </c>
      <c r="Y32" s="33">
        <v>0</v>
      </c>
      <c r="Z32" s="33">
        <v>0</v>
      </c>
      <c r="AA32" s="33">
        <v>0</v>
      </c>
      <c r="AB32" s="33">
        <v>0</v>
      </c>
      <c r="AC32" s="33">
        <v>0</v>
      </c>
      <c r="AD32" s="33">
        <v>0</v>
      </c>
      <c r="AE32" s="33">
        <v>362</v>
      </c>
      <c r="AF32" s="33">
        <v>0</v>
      </c>
      <c r="AG32" s="33">
        <v>0</v>
      </c>
      <c r="AH32" s="33">
        <v>0</v>
      </c>
      <c r="AI32" s="33">
        <v>380</v>
      </c>
      <c r="AJ32" s="33">
        <v>0</v>
      </c>
      <c r="AK32" s="33">
        <v>0</v>
      </c>
      <c r="AL32" s="33">
        <v>0</v>
      </c>
      <c r="AM32" s="33">
        <v>0</v>
      </c>
      <c r="AN32" s="33">
        <v>0</v>
      </c>
      <c r="AO32" s="33">
        <v>0</v>
      </c>
      <c r="AP32" s="33">
        <v>0</v>
      </c>
      <c r="AQ32" s="33">
        <v>0</v>
      </c>
      <c r="AR32" s="33">
        <v>0</v>
      </c>
      <c r="AS32" s="33">
        <v>374</v>
      </c>
      <c r="AT32" s="33">
        <v>0</v>
      </c>
      <c r="AU32" s="33">
        <v>0</v>
      </c>
      <c r="AV32" s="33">
        <v>0</v>
      </c>
      <c r="AW32" s="33">
        <v>0</v>
      </c>
      <c r="AX32" s="33">
        <v>0</v>
      </c>
      <c r="AY32" s="33">
        <v>0</v>
      </c>
      <c r="AZ32" s="33">
        <v>0</v>
      </c>
      <c r="BA32" s="33">
        <v>0</v>
      </c>
      <c r="BB32" s="33">
        <v>0</v>
      </c>
      <c r="BC32" s="33">
        <v>0</v>
      </c>
      <c r="BD32" s="33">
        <v>0</v>
      </c>
      <c r="BE32" s="33">
        <v>0</v>
      </c>
      <c r="BF32" s="33">
        <v>346</v>
      </c>
      <c r="BG32" s="32">
        <v>0</v>
      </c>
      <c r="BH32" s="32">
        <v>0</v>
      </c>
      <c r="BI32" s="33">
        <v>0</v>
      </c>
    </row>
    <row r="33" spans="1:84" ht="14.1" customHeight="1" x14ac:dyDescent="0.25">
      <c r="A33" s="23">
        <f t="shared" si="0"/>
        <v>20</v>
      </c>
      <c r="B33" s="59" t="s">
        <v>196</v>
      </c>
      <c r="C33" s="57">
        <v>14032</v>
      </c>
      <c r="D33" s="156" t="s">
        <v>108</v>
      </c>
      <c r="E33" s="27">
        <f t="shared" si="1"/>
        <v>0</v>
      </c>
      <c r="F33" s="27" t="e">
        <f>VLOOKUP(E33,Tab!$E$2:$F$255,2,TRUE)</f>
        <v>#N/A</v>
      </c>
      <c r="G33" s="28">
        <f t="shared" si="2"/>
        <v>463</v>
      </c>
      <c r="H33" s="28">
        <f t="shared" si="3"/>
        <v>460</v>
      </c>
      <c r="I33" s="28">
        <f t="shared" si="4"/>
        <v>454</v>
      </c>
      <c r="J33" s="28">
        <f t="shared" si="5"/>
        <v>0</v>
      </c>
      <c r="K33" s="28">
        <f t="shared" si="6"/>
        <v>0</v>
      </c>
      <c r="L33" s="29">
        <f t="shared" si="7"/>
        <v>1377</v>
      </c>
      <c r="M33" s="30">
        <f t="shared" si="8"/>
        <v>275.39999999999998</v>
      </c>
      <c r="N33" s="31"/>
      <c r="O33" s="33">
        <v>0</v>
      </c>
      <c r="P33" s="33">
        <v>0</v>
      </c>
      <c r="Q33" s="33">
        <v>0</v>
      </c>
      <c r="R33" s="33">
        <v>0</v>
      </c>
      <c r="S33" s="33">
        <v>0</v>
      </c>
      <c r="T33" s="33">
        <v>0</v>
      </c>
      <c r="U33" s="33">
        <v>0</v>
      </c>
      <c r="V33" s="33">
        <v>0</v>
      </c>
      <c r="W33" s="33">
        <v>0</v>
      </c>
      <c r="X33" s="33">
        <v>0</v>
      </c>
      <c r="Y33" s="33">
        <v>0</v>
      </c>
      <c r="Z33" s="33">
        <v>0</v>
      </c>
      <c r="AA33" s="33">
        <v>0</v>
      </c>
      <c r="AB33" s="33">
        <v>0</v>
      </c>
      <c r="AC33" s="33">
        <v>0</v>
      </c>
      <c r="AD33" s="33">
        <v>0</v>
      </c>
      <c r="AE33" s="33">
        <v>0</v>
      </c>
      <c r="AF33" s="33">
        <v>0</v>
      </c>
      <c r="AG33" s="33">
        <v>0</v>
      </c>
      <c r="AH33" s="33">
        <v>0</v>
      </c>
      <c r="AI33" s="33">
        <v>0</v>
      </c>
      <c r="AJ33" s="33">
        <v>0</v>
      </c>
      <c r="AK33" s="33">
        <v>0</v>
      </c>
      <c r="AL33" s="33">
        <v>0</v>
      </c>
      <c r="AM33" s="33">
        <v>0</v>
      </c>
      <c r="AN33" s="33">
        <v>0</v>
      </c>
      <c r="AO33" s="33">
        <v>0</v>
      </c>
      <c r="AP33" s="33">
        <v>0</v>
      </c>
      <c r="AQ33" s="33">
        <v>0</v>
      </c>
      <c r="AR33" s="33">
        <v>0</v>
      </c>
      <c r="AS33" s="33">
        <v>0</v>
      </c>
      <c r="AT33" s="33">
        <v>0</v>
      </c>
      <c r="AU33" s="33">
        <v>0</v>
      </c>
      <c r="AV33" s="33">
        <v>0</v>
      </c>
      <c r="AW33" s="33">
        <v>0</v>
      </c>
      <c r="AX33" s="33">
        <v>0</v>
      </c>
      <c r="AY33" s="33">
        <v>0</v>
      </c>
      <c r="AZ33" s="33">
        <v>0</v>
      </c>
      <c r="BA33" s="33">
        <v>0</v>
      </c>
      <c r="BB33" s="33">
        <v>460</v>
      </c>
      <c r="BC33" s="33">
        <v>0</v>
      </c>
      <c r="BD33" s="33">
        <v>0</v>
      </c>
      <c r="BE33" s="33">
        <v>454</v>
      </c>
      <c r="BF33" s="33">
        <v>0</v>
      </c>
      <c r="BG33" s="32">
        <v>0</v>
      </c>
      <c r="BH33" s="32">
        <v>0</v>
      </c>
      <c r="BI33" s="33">
        <v>463</v>
      </c>
    </row>
    <row r="34" spans="1:84" ht="14.1" customHeight="1" x14ac:dyDescent="0.25">
      <c r="A34" s="23">
        <f t="shared" si="0"/>
        <v>21</v>
      </c>
      <c r="B34" s="60" t="s">
        <v>418</v>
      </c>
      <c r="C34" s="35">
        <v>15180</v>
      </c>
      <c r="D34" s="154" t="s">
        <v>271</v>
      </c>
      <c r="E34" s="27">
        <f t="shared" si="1"/>
        <v>0</v>
      </c>
      <c r="F34" s="27" t="e">
        <f>VLOOKUP(E34,Tab!$E$2:$F$255,2,TRUE)</f>
        <v>#N/A</v>
      </c>
      <c r="G34" s="28">
        <f t="shared" si="2"/>
        <v>484</v>
      </c>
      <c r="H34" s="28">
        <f t="shared" si="3"/>
        <v>429</v>
      </c>
      <c r="I34" s="28">
        <f t="shared" si="4"/>
        <v>420</v>
      </c>
      <c r="J34" s="28">
        <f t="shared" si="5"/>
        <v>0</v>
      </c>
      <c r="K34" s="28">
        <f t="shared" si="6"/>
        <v>0</v>
      </c>
      <c r="L34" s="29">
        <f t="shared" si="7"/>
        <v>1333</v>
      </c>
      <c r="M34" s="30">
        <f t="shared" si="8"/>
        <v>266.60000000000002</v>
      </c>
      <c r="N34" s="31"/>
      <c r="O34" s="33">
        <v>0</v>
      </c>
      <c r="P34" s="33">
        <v>0</v>
      </c>
      <c r="Q34" s="33">
        <v>0</v>
      </c>
      <c r="R34" s="33">
        <v>0</v>
      </c>
      <c r="S34" s="33">
        <v>0</v>
      </c>
      <c r="T34" s="33">
        <v>0</v>
      </c>
      <c r="U34" s="33">
        <v>0</v>
      </c>
      <c r="V34" s="33">
        <v>0</v>
      </c>
      <c r="W34" s="33">
        <v>0</v>
      </c>
      <c r="X34" s="33">
        <v>0</v>
      </c>
      <c r="Y34" s="33">
        <v>0</v>
      </c>
      <c r="Z34" s="33">
        <v>0</v>
      </c>
      <c r="AA34" s="33">
        <v>0</v>
      </c>
      <c r="AB34" s="33">
        <v>0</v>
      </c>
      <c r="AC34" s="33">
        <v>0</v>
      </c>
      <c r="AD34" s="33">
        <v>0</v>
      </c>
      <c r="AE34" s="33">
        <v>0</v>
      </c>
      <c r="AF34" s="33">
        <v>0</v>
      </c>
      <c r="AG34" s="33">
        <v>0</v>
      </c>
      <c r="AH34" s="33">
        <v>0</v>
      </c>
      <c r="AI34" s="33">
        <v>0</v>
      </c>
      <c r="AJ34" s="33">
        <v>0</v>
      </c>
      <c r="AK34" s="33">
        <v>0</v>
      </c>
      <c r="AL34" s="33">
        <v>0</v>
      </c>
      <c r="AM34" s="33">
        <v>0</v>
      </c>
      <c r="AN34" s="33">
        <v>0</v>
      </c>
      <c r="AO34" s="33">
        <v>0</v>
      </c>
      <c r="AP34" s="33">
        <v>0</v>
      </c>
      <c r="AQ34" s="33">
        <v>0</v>
      </c>
      <c r="AR34" s="33">
        <v>0</v>
      </c>
      <c r="AS34" s="33">
        <v>0</v>
      </c>
      <c r="AT34" s="33">
        <v>0</v>
      </c>
      <c r="AU34" s="33">
        <v>0</v>
      </c>
      <c r="AV34" s="33">
        <v>0</v>
      </c>
      <c r="AW34" s="33">
        <v>484</v>
      </c>
      <c r="AX34" s="33">
        <v>0</v>
      </c>
      <c r="AY34" s="33">
        <v>0</v>
      </c>
      <c r="AZ34" s="33">
        <v>0</v>
      </c>
      <c r="BA34" s="33">
        <v>0</v>
      </c>
      <c r="BB34" s="33">
        <v>420</v>
      </c>
      <c r="BC34" s="33">
        <v>0</v>
      </c>
      <c r="BD34" s="33">
        <v>0</v>
      </c>
      <c r="BE34" s="33">
        <v>0</v>
      </c>
      <c r="BF34" s="33">
        <v>0</v>
      </c>
      <c r="BG34" s="32">
        <v>0</v>
      </c>
      <c r="BH34" s="32">
        <v>0</v>
      </c>
      <c r="BI34" s="33">
        <v>429</v>
      </c>
    </row>
    <row r="35" spans="1:84" ht="14.1" customHeight="1" x14ac:dyDescent="0.25">
      <c r="A35" s="23">
        <f t="shared" si="0"/>
        <v>22</v>
      </c>
      <c r="B35" s="155" t="s">
        <v>194</v>
      </c>
      <c r="C35" s="35">
        <v>13708</v>
      </c>
      <c r="D35" s="68" t="s">
        <v>57</v>
      </c>
      <c r="E35" s="27">
        <f t="shared" si="1"/>
        <v>555</v>
      </c>
      <c r="F35" s="27" t="str">
        <f>VLOOKUP(E35,Tab!$E$2:$F$255,2,TRUE)</f>
        <v>Não</v>
      </c>
      <c r="G35" s="39">
        <f t="shared" si="2"/>
        <v>555</v>
      </c>
      <c r="H35" s="39">
        <f t="shared" si="3"/>
        <v>543</v>
      </c>
      <c r="I35" s="39">
        <f t="shared" si="4"/>
        <v>0</v>
      </c>
      <c r="J35" s="39">
        <f t="shared" si="5"/>
        <v>0</v>
      </c>
      <c r="K35" s="39">
        <f t="shared" si="6"/>
        <v>0</v>
      </c>
      <c r="L35" s="29">
        <f t="shared" si="7"/>
        <v>1098</v>
      </c>
      <c r="M35" s="30">
        <f t="shared" si="8"/>
        <v>219.6</v>
      </c>
      <c r="N35" s="31"/>
      <c r="O35" s="33">
        <v>0</v>
      </c>
      <c r="P35" s="33">
        <v>0</v>
      </c>
      <c r="Q35" s="33">
        <v>0</v>
      </c>
      <c r="R35" s="33">
        <v>0</v>
      </c>
      <c r="S35" s="33">
        <v>0</v>
      </c>
      <c r="T35" s="33">
        <v>555</v>
      </c>
      <c r="U35" s="33">
        <v>0</v>
      </c>
      <c r="V35" s="33">
        <v>0</v>
      </c>
      <c r="W35" s="33">
        <v>0</v>
      </c>
      <c r="X35" s="33">
        <v>0</v>
      </c>
      <c r="Y35" s="33">
        <v>0</v>
      </c>
      <c r="Z35" s="33">
        <v>0</v>
      </c>
      <c r="AA35" s="33">
        <v>543</v>
      </c>
      <c r="AB35" s="33">
        <v>0</v>
      </c>
      <c r="AC35" s="33">
        <v>0</v>
      </c>
      <c r="AD35" s="33">
        <v>0</v>
      </c>
      <c r="AE35" s="33">
        <v>0</v>
      </c>
      <c r="AF35" s="33">
        <v>0</v>
      </c>
      <c r="AG35" s="33">
        <v>0</v>
      </c>
      <c r="AH35" s="33">
        <v>0</v>
      </c>
      <c r="AI35" s="33">
        <v>0</v>
      </c>
      <c r="AJ35" s="33">
        <v>0</v>
      </c>
      <c r="AK35" s="33">
        <v>0</v>
      </c>
      <c r="AL35" s="33">
        <v>0</v>
      </c>
      <c r="AM35" s="33">
        <v>0</v>
      </c>
      <c r="AN35" s="33">
        <v>0</v>
      </c>
      <c r="AO35" s="33">
        <v>0</v>
      </c>
      <c r="AP35" s="33">
        <v>0</v>
      </c>
      <c r="AQ35" s="33">
        <v>0</v>
      </c>
      <c r="AR35" s="33">
        <v>0</v>
      </c>
      <c r="AS35" s="33">
        <v>0</v>
      </c>
      <c r="AT35" s="33">
        <v>0</v>
      </c>
      <c r="AU35" s="33">
        <v>0</v>
      </c>
      <c r="AV35" s="33">
        <v>0</v>
      </c>
      <c r="AW35" s="33">
        <v>0</v>
      </c>
      <c r="AX35" s="33">
        <v>0</v>
      </c>
      <c r="AY35" s="33">
        <v>0</v>
      </c>
      <c r="AZ35" s="33">
        <v>0</v>
      </c>
      <c r="BA35" s="33">
        <v>0</v>
      </c>
      <c r="BB35" s="33">
        <v>0</v>
      </c>
      <c r="BC35" s="33">
        <v>0</v>
      </c>
      <c r="BD35" s="33">
        <v>0</v>
      </c>
      <c r="BE35" s="33">
        <v>0</v>
      </c>
      <c r="BF35" s="33">
        <v>0</v>
      </c>
      <c r="BG35" s="32">
        <v>0</v>
      </c>
      <c r="BH35" s="32">
        <v>0</v>
      </c>
      <c r="BI35" s="33">
        <v>0</v>
      </c>
    </row>
    <row r="36" spans="1:84" ht="14.1" customHeight="1" x14ac:dyDescent="0.25">
      <c r="A36" s="23">
        <f t="shared" si="0"/>
        <v>23</v>
      </c>
      <c r="B36" s="59" t="s">
        <v>198</v>
      </c>
      <c r="C36" s="57">
        <v>13127</v>
      </c>
      <c r="D36" s="156" t="s">
        <v>78</v>
      </c>
      <c r="E36" s="27">
        <f t="shared" si="1"/>
        <v>347</v>
      </c>
      <c r="F36" s="27" t="e">
        <f>VLOOKUP(E36,Tab!$E$2:$F$255,2,TRUE)</f>
        <v>#N/A</v>
      </c>
      <c r="G36" s="28">
        <f t="shared" si="2"/>
        <v>374</v>
      </c>
      <c r="H36" s="28">
        <f t="shared" si="3"/>
        <v>369</v>
      </c>
      <c r="I36" s="28">
        <f t="shared" si="4"/>
        <v>347</v>
      </c>
      <c r="J36" s="28">
        <f t="shared" si="5"/>
        <v>0</v>
      </c>
      <c r="K36" s="28">
        <f t="shared" si="6"/>
        <v>0</v>
      </c>
      <c r="L36" s="29">
        <f t="shared" si="7"/>
        <v>1090</v>
      </c>
      <c r="M36" s="30">
        <f t="shared" si="8"/>
        <v>218</v>
      </c>
      <c r="N36" s="31"/>
      <c r="O36" s="33">
        <v>0</v>
      </c>
      <c r="P36" s="33">
        <v>0</v>
      </c>
      <c r="Q36" s="33">
        <v>0</v>
      </c>
      <c r="R36" s="33">
        <v>0</v>
      </c>
      <c r="S36" s="33">
        <v>0</v>
      </c>
      <c r="T36" s="33">
        <v>0</v>
      </c>
      <c r="U36" s="33">
        <v>0</v>
      </c>
      <c r="V36" s="33">
        <v>0</v>
      </c>
      <c r="W36" s="33">
        <v>0</v>
      </c>
      <c r="X36" s="33">
        <v>0</v>
      </c>
      <c r="Y36" s="33">
        <v>0</v>
      </c>
      <c r="Z36" s="33">
        <v>0</v>
      </c>
      <c r="AA36" s="33">
        <v>0</v>
      </c>
      <c r="AB36" s="33">
        <v>0</v>
      </c>
      <c r="AC36" s="33">
        <v>0</v>
      </c>
      <c r="AD36" s="33">
        <v>0</v>
      </c>
      <c r="AE36" s="33">
        <v>0</v>
      </c>
      <c r="AF36" s="33">
        <v>0</v>
      </c>
      <c r="AG36" s="33">
        <v>0</v>
      </c>
      <c r="AH36" s="33">
        <v>0</v>
      </c>
      <c r="AI36" s="33">
        <v>347</v>
      </c>
      <c r="AJ36" s="33">
        <v>0</v>
      </c>
      <c r="AK36" s="33">
        <v>0</v>
      </c>
      <c r="AL36" s="33">
        <v>0</v>
      </c>
      <c r="AM36" s="33">
        <v>0</v>
      </c>
      <c r="AN36" s="33">
        <v>0</v>
      </c>
      <c r="AO36" s="33">
        <v>0</v>
      </c>
      <c r="AP36" s="33">
        <v>0</v>
      </c>
      <c r="AQ36" s="33">
        <v>0</v>
      </c>
      <c r="AR36" s="33">
        <v>0</v>
      </c>
      <c r="AS36" s="33">
        <v>0</v>
      </c>
      <c r="AT36" s="33">
        <v>0</v>
      </c>
      <c r="AU36" s="33">
        <v>0</v>
      </c>
      <c r="AV36" s="33">
        <v>0</v>
      </c>
      <c r="AW36" s="33">
        <v>0</v>
      </c>
      <c r="AX36" s="33">
        <v>0</v>
      </c>
      <c r="AY36" s="33">
        <v>0</v>
      </c>
      <c r="AZ36" s="33">
        <v>0</v>
      </c>
      <c r="BA36" s="33">
        <v>0</v>
      </c>
      <c r="BB36" s="33">
        <v>0</v>
      </c>
      <c r="BC36" s="33">
        <v>0</v>
      </c>
      <c r="BD36" s="33">
        <v>0</v>
      </c>
      <c r="BE36" s="33">
        <v>0</v>
      </c>
      <c r="BF36" s="33">
        <v>374</v>
      </c>
      <c r="BG36" s="32">
        <v>0</v>
      </c>
      <c r="BH36" s="32">
        <v>369</v>
      </c>
      <c r="BI36" s="33">
        <v>0</v>
      </c>
    </row>
    <row r="37" spans="1:84" ht="14.1" customHeight="1" x14ac:dyDescent="0.25">
      <c r="A37" s="23">
        <f t="shared" si="0"/>
        <v>24</v>
      </c>
      <c r="B37" s="60" t="s">
        <v>326</v>
      </c>
      <c r="C37" s="35">
        <v>3517</v>
      </c>
      <c r="D37" s="156" t="s">
        <v>34</v>
      </c>
      <c r="E37" s="27">
        <f t="shared" si="1"/>
        <v>538</v>
      </c>
      <c r="F37" s="27" t="str">
        <f>VLOOKUP(E37,Tab!$E$2:$F$255,2,TRUE)</f>
        <v>Não</v>
      </c>
      <c r="G37" s="28">
        <f t="shared" si="2"/>
        <v>538</v>
      </c>
      <c r="H37" s="28">
        <f t="shared" si="3"/>
        <v>503</v>
      </c>
      <c r="I37" s="28">
        <f t="shared" si="4"/>
        <v>0</v>
      </c>
      <c r="J37" s="28">
        <f t="shared" si="5"/>
        <v>0</v>
      </c>
      <c r="K37" s="28">
        <f t="shared" si="6"/>
        <v>0</v>
      </c>
      <c r="L37" s="29">
        <f t="shared" si="7"/>
        <v>1041</v>
      </c>
      <c r="M37" s="30">
        <f t="shared" si="8"/>
        <v>208.2</v>
      </c>
      <c r="N37" s="31"/>
      <c r="O37" s="33">
        <v>0</v>
      </c>
      <c r="P37" s="33">
        <v>0</v>
      </c>
      <c r="Q37" s="33">
        <v>0</v>
      </c>
      <c r="R37" s="33">
        <v>0</v>
      </c>
      <c r="S37" s="33">
        <v>0</v>
      </c>
      <c r="T37" s="33">
        <v>538</v>
      </c>
      <c r="U37" s="33">
        <v>0</v>
      </c>
      <c r="V37" s="33">
        <v>0</v>
      </c>
      <c r="W37" s="33">
        <v>0</v>
      </c>
      <c r="X37" s="33">
        <v>0</v>
      </c>
      <c r="Y37" s="33">
        <v>0</v>
      </c>
      <c r="Z37" s="33">
        <v>0</v>
      </c>
      <c r="AA37" s="33">
        <v>503</v>
      </c>
      <c r="AB37" s="33">
        <v>0</v>
      </c>
      <c r="AC37" s="33">
        <v>0</v>
      </c>
      <c r="AD37" s="33">
        <v>0</v>
      </c>
      <c r="AE37" s="33">
        <v>0</v>
      </c>
      <c r="AF37" s="33">
        <v>0</v>
      </c>
      <c r="AG37" s="33">
        <v>0</v>
      </c>
      <c r="AH37" s="33">
        <v>0</v>
      </c>
      <c r="AI37" s="33">
        <v>0</v>
      </c>
      <c r="AJ37" s="33">
        <v>0</v>
      </c>
      <c r="AK37" s="33">
        <v>0</v>
      </c>
      <c r="AL37" s="33">
        <v>0</v>
      </c>
      <c r="AM37" s="33">
        <v>0</v>
      </c>
      <c r="AN37" s="33">
        <v>0</v>
      </c>
      <c r="AO37" s="33">
        <v>0</v>
      </c>
      <c r="AP37" s="33">
        <v>0</v>
      </c>
      <c r="AQ37" s="33">
        <v>0</v>
      </c>
      <c r="AR37" s="33">
        <v>0</v>
      </c>
      <c r="AS37" s="33">
        <v>0</v>
      </c>
      <c r="AT37" s="33">
        <v>0</v>
      </c>
      <c r="AU37" s="33">
        <v>0</v>
      </c>
      <c r="AV37" s="33">
        <v>0</v>
      </c>
      <c r="AW37" s="33">
        <v>0</v>
      </c>
      <c r="AX37" s="33">
        <v>0</v>
      </c>
      <c r="AY37" s="33">
        <v>0</v>
      </c>
      <c r="AZ37" s="33">
        <v>0</v>
      </c>
      <c r="BA37" s="33">
        <v>0</v>
      </c>
      <c r="BB37" s="33">
        <v>0</v>
      </c>
      <c r="BC37" s="33">
        <v>0</v>
      </c>
      <c r="BD37" s="33">
        <v>0</v>
      </c>
      <c r="BE37" s="33">
        <v>0</v>
      </c>
      <c r="BF37" s="33">
        <v>0</v>
      </c>
      <c r="BG37" s="32">
        <v>0</v>
      </c>
      <c r="BH37" s="32">
        <v>0</v>
      </c>
      <c r="BI37" s="33">
        <v>0</v>
      </c>
    </row>
    <row r="38" spans="1:84" ht="14.1" customHeight="1" x14ac:dyDescent="0.25">
      <c r="A38" s="23">
        <f t="shared" si="0"/>
        <v>25</v>
      </c>
      <c r="B38" s="37" t="s">
        <v>209</v>
      </c>
      <c r="C38" s="25">
        <v>12604</v>
      </c>
      <c r="D38" s="26" t="s">
        <v>59</v>
      </c>
      <c r="E38" s="27">
        <f t="shared" si="1"/>
        <v>0</v>
      </c>
      <c r="F38" s="27" t="e">
        <f>VLOOKUP(E38,Tab!$E$2:$F$255,2,TRUE)</f>
        <v>#N/A</v>
      </c>
      <c r="G38" s="28">
        <f t="shared" si="2"/>
        <v>522</v>
      </c>
      <c r="H38" s="28">
        <f t="shared" si="3"/>
        <v>512</v>
      </c>
      <c r="I38" s="28">
        <f t="shared" si="4"/>
        <v>0</v>
      </c>
      <c r="J38" s="28">
        <f t="shared" si="5"/>
        <v>0</v>
      </c>
      <c r="K38" s="28">
        <f t="shared" si="6"/>
        <v>0</v>
      </c>
      <c r="L38" s="29">
        <f t="shared" si="7"/>
        <v>1034</v>
      </c>
      <c r="M38" s="30">
        <f t="shared" si="8"/>
        <v>206.8</v>
      </c>
      <c r="N38" s="31"/>
      <c r="O38" s="33">
        <v>0</v>
      </c>
      <c r="P38" s="33">
        <v>0</v>
      </c>
      <c r="Q38" s="33">
        <v>0</v>
      </c>
      <c r="R38" s="33">
        <v>0</v>
      </c>
      <c r="S38" s="33">
        <v>0</v>
      </c>
      <c r="T38" s="33">
        <v>0</v>
      </c>
      <c r="U38" s="33">
        <v>0</v>
      </c>
      <c r="V38" s="33">
        <v>0</v>
      </c>
      <c r="W38" s="33">
        <v>0</v>
      </c>
      <c r="X38" s="33">
        <v>0</v>
      </c>
      <c r="Y38" s="33">
        <v>0</v>
      </c>
      <c r="Z38" s="33">
        <v>0</v>
      </c>
      <c r="AA38" s="33">
        <v>0</v>
      </c>
      <c r="AB38" s="33">
        <v>0</v>
      </c>
      <c r="AC38" s="33">
        <v>0</v>
      </c>
      <c r="AD38" s="33">
        <v>0</v>
      </c>
      <c r="AE38" s="33">
        <v>0</v>
      </c>
      <c r="AF38" s="33">
        <v>0</v>
      </c>
      <c r="AG38" s="33">
        <v>0</v>
      </c>
      <c r="AH38" s="33">
        <v>0</v>
      </c>
      <c r="AI38" s="33">
        <v>0</v>
      </c>
      <c r="AJ38" s="33">
        <v>0</v>
      </c>
      <c r="AK38" s="33">
        <v>0</v>
      </c>
      <c r="AL38" s="33">
        <v>0</v>
      </c>
      <c r="AM38" s="33">
        <v>0</v>
      </c>
      <c r="AN38" s="33">
        <v>0</v>
      </c>
      <c r="AO38" s="33">
        <v>0</v>
      </c>
      <c r="AP38" s="33">
        <v>0</v>
      </c>
      <c r="AQ38" s="33">
        <v>0</v>
      </c>
      <c r="AR38" s="33">
        <v>0</v>
      </c>
      <c r="AS38" s="33">
        <v>0</v>
      </c>
      <c r="AT38" s="33">
        <v>0</v>
      </c>
      <c r="AU38" s="33">
        <v>0</v>
      </c>
      <c r="AV38" s="33">
        <v>0</v>
      </c>
      <c r="AW38" s="33">
        <v>0</v>
      </c>
      <c r="AX38" s="33">
        <v>0</v>
      </c>
      <c r="AY38" s="33">
        <v>0</v>
      </c>
      <c r="AZ38" s="33">
        <v>0</v>
      </c>
      <c r="BA38" s="33">
        <v>0</v>
      </c>
      <c r="BB38" s="33">
        <v>0</v>
      </c>
      <c r="BC38" s="33">
        <v>0</v>
      </c>
      <c r="BD38" s="33">
        <v>0</v>
      </c>
      <c r="BE38" s="33">
        <v>512</v>
      </c>
      <c r="BF38" s="33">
        <v>0</v>
      </c>
      <c r="BG38" s="32">
        <v>0</v>
      </c>
      <c r="BH38" s="32">
        <v>0</v>
      </c>
      <c r="BI38" s="33">
        <v>522</v>
      </c>
    </row>
    <row r="39" spans="1:84" ht="14.1" customHeight="1" x14ac:dyDescent="0.25">
      <c r="A39" s="23">
        <f t="shared" si="0"/>
        <v>26</v>
      </c>
      <c r="B39" s="59" t="s">
        <v>193</v>
      </c>
      <c r="C39" s="57">
        <v>12644</v>
      </c>
      <c r="D39" s="156" t="s">
        <v>26</v>
      </c>
      <c r="E39" s="27">
        <f t="shared" si="1"/>
        <v>488</v>
      </c>
      <c r="F39" s="27" t="e">
        <f>VLOOKUP(E39,Tab!$E$2:$F$255,2,TRUE)</f>
        <v>#N/A</v>
      </c>
      <c r="G39" s="28">
        <f t="shared" si="2"/>
        <v>514</v>
      </c>
      <c r="H39" s="28">
        <f t="shared" si="3"/>
        <v>488</v>
      </c>
      <c r="I39" s="28">
        <f t="shared" si="4"/>
        <v>0</v>
      </c>
      <c r="J39" s="28">
        <f t="shared" si="5"/>
        <v>0</v>
      </c>
      <c r="K39" s="28">
        <f t="shared" si="6"/>
        <v>0</v>
      </c>
      <c r="L39" s="29">
        <f t="shared" si="7"/>
        <v>1002</v>
      </c>
      <c r="M39" s="30">
        <f t="shared" si="8"/>
        <v>200.4</v>
      </c>
      <c r="N39" s="31"/>
      <c r="O39" s="33">
        <v>0</v>
      </c>
      <c r="P39" s="33">
        <v>0</v>
      </c>
      <c r="Q39" s="33">
        <v>0</v>
      </c>
      <c r="R39" s="33">
        <v>0</v>
      </c>
      <c r="S39" s="33">
        <v>0</v>
      </c>
      <c r="T39" s="33">
        <v>0</v>
      </c>
      <c r="U39" s="33">
        <v>0</v>
      </c>
      <c r="V39" s="33">
        <v>0</v>
      </c>
      <c r="W39" s="33">
        <v>0</v>
      </c>
      <c r="X39" s="33">
        <v>0</v>
      </c>
      <c r="Y39" s="33">
        <v>0</v>
      </c>
      <c r="Z39" s="33">
        <v>0</v>
      </c>
      <c r="AA39" s="33">
        <v>488</v>
      </c>
      <c r="AB39" s="33">
        <v>0</v>
      </c>
      <c r="AC39" s="33">
        <v>0</v>
      </c>
      <c r="AD39" s="33">
        <v>0</v>
      </c>
      <c r="AE39" s="33">
        <v>0</v>
      </c>
      <c r="AF39" s="33">
        <v>0</v>
      </c>
      <c r="AG39" s="33">
        <v>0</v>
      </c>
      <c r="AH39" s="33">
        <v>0</v>
      </c>
      <c r="AI39" s="33">
        <v>0</v>
      </c>
      <c r="AJ39" s="33">
        <v>0</v>
      </c>
      <c r="AK39" s="33">
        <v>0</v>
      </c>
      <c r="AL39" s="33">
        <v>0</v>
      </c>
      <c r="AM39" s="33">
        <v>0</v>
      </c>
      <c r="AN39" s="33">
        <v>0</v>
      </c>
      <c r="AO39" s="33">
        <v>0</v>
      </c>
      <c r="AP39" s="33">
        <v>0</v>
      </c>
      <c r="AQ39" s="33">
        <v>0</v>
      </c>
      <c r="AR39" s="33">
        <v>0</v>
      </c>
      <c r="AS39" s="33">
        <v>0</v>
      </c>
      <c r="AT39" s="33">
        <v>0</v>
      </c>
      <c r="AU39" s="33">
        <v>0</v>
      </c>
      <c r="AV39" s="33">
        <v>0</v>
      </c>
      <c r="AW39" s="33">
        <v>0</v>
      </c>
      <c r="AX39" s="33">
        <v>0</v>
      </c>
      <c r="AY39" s="33">
        <v>0</v>
      </c>
      <c r="AZ39" s="33">
        <v>0</v>
      </c>
      <c r="BA39" s="33">
        <v>514</v>
      </c>
      <c r="BB39" s="33">
        <v>0</v>
      </c>
      <c r="BC39" s="33">
        <v>0</v>
      </c>
      <c r="BD39" s="33">
        <v>0</v>
      </c>
      <c r="BE39" s="33">
        <v>0</v>
      </c>
      <c r="BF39" s="33">
        <v>0</v>
      </c>
      <c r="BG39" s="32">
        <v>0</v>
      </c>
      <c r="BH39" s="32">
        <v>0</v>
      </c>
      <c r="BI39" s="33">
        <v>0</v>
      </c>
    </row>
    <row r="40" spans="1:84" ht="14.1" customHeight="1" x14ac:dyDescent="0.25">
      <c r="A40" s="23">
        <f t="shared" si="0"/>
        <v>27</v>
      </c>
      <c r="B40" s="58" t="s">
        <v>205</v>
      </c>
      <c r="C40" s="57">
        <v>10054</v>
      </c>
      <c r="D40" s="156" t="s">
        <v>57</v>
      </c>
      <c r="E40" s="27">
        <f t="shared" si="1"/>
        <v>495</v>
      </c>
      <c r="F40" s="27" t="e">
        <f>VLOOKUP(E40,Tab!$E$2:$F$255,2,TRUE)</f>
        <v>#N/A</v>
      </c>
      <c r="G40" s="28">
        <f t="shared" si="2"/>
        <v>495</v>
      </c>
      <c r="H40" s="28">
        <f t="shared" si="3"/>
        <v>489</v>
      </c>
      <c r="I40" s="28">
        <f t="shared" si="4"/>
        <v>0</v>
      </c>
      <c r="J40" s="28">
        <f t="shared" si="5"/>
        <v>0</v>
      </c>
      <c r="K40" s="28">
        <f t="shared" si="6"/>
        <v>0</v>
      </c>
      <c r="L40" s="29">
        <f t="shared" si="7"/>
        <v>984</v>
      </c>
      <c r="M40" s="30">
        <f t="shared" si="8"/>
        <v>196.8</v>
      </c>
      <c r="N40" s="31"/>
      <c r="O40" s="33">
        <v>0</v>
      </c>
      <c r="P40" s="33">
        <v>0</v>
      </c>
      <c r="Q40" s="33">
        <v>0</v>
      </c>
      <c r="R40" s="33">
        <v>0</v>
      </c>
      <c r="S40" s="33">
        <v>0</v>
      </c>
      <c r="T40" s="33">
        <v>495</v>
      </c>
      <c r="U40" s="33">
        <v>0</v>
      </c>
      <c r="V40" s="33">
        <v>0</v>
      </c>
      <c r="W40" s="33">
        <v>0</v>
      </c>
      <c r="X40" s="33">
        <v>0</v>
      </c>
      <c r="Y40" s="33">
        <v>0</v>
      </c>
      <c r="Z40" s="33">
        <v>0</v>
      </c>
      <c r="AA40" s="33">
        <v>489</v>
      </c>
      <c r="AB40" s="33">
        <v>0</v>
      </c>
      <c r="AC40" s="33">
        <v>0</v>
      </c>
      <c r="AD40" s="33">
        <v>0</v>
      </c>
      <c r="AE40" s="33">
        <v>0</v>
      </c>
      <c r="AF40" s="33">
        <v>0</v>
      </c>
      <c r="AG40" s="33">
        <v>0</v>
      </c>
      <c r="AH40" s="33">
        <v>0</v>
      </c>
      <c r="AI40" s="33">
        <v>0</v>
      </c>
      <c r="AJ40" s="33">
        <v>0</v>
      </c>
      <c r="AK40" s="33">
        <v>0</v>
      </c>
      <c r="AL40" s="33">
        <v>0</v>
      </c>
      <c r="AM40" s="33">
        <v>0</v>
      </c>
      <c r="AN40" s="33">
        <v>0</v>
      </c>
      <c r="AO40" s="33">
        <v>0</v>
      </c>
      <c r="AP40" s="33">
        <v>0</v>
      </c>
      <c r="AQ40" s="33">
        <v>0</v>
      </c>
      <c r="AR40" s="33">
        <v>0</v>
      </c>
      <c r="AS40" s="33">
        <v>0</v>
      </c>
      <c r="AT40" s="33">
        <v>0</v>
      </c>
      <c r="AU40" s="33">
        <v>0</v>
      </c>
      <c r="AV40" s="33">
        <v>0</v>
      </c>
      <c r="AW40" s="33">
        <v>0</v>
      </c>
      <c r="AX40" s="33">
        <v>0</v>
      </c>
      <c r="AY40" s="33">
        <v>0</v>
      </c>
      <c r="AZ40" s="33">
        <v>0</v>
      </c>
      <c r="BA40" s="33">
        <v>0</v>
      </c>
      <c r="BB40" s="33">
        <v>0</v>
      </c>
      <c r="BC40" s="33">
        <v>0</v>
      </c>
      <c r="BD40" s="33">
        <v>0</v>
      </c>
      <c r="BE40" s="33">
        <v>0</v>
      </c>
      <c r="BF40" s="33">
        <v>0</v>
      </c>
      <c r="BG40" s="32">
        <v>0</v>
      </c>
      <c r="BH40" s="32">
        <v>0</v>
      </c>
      <c r="BI40" s="33">
        <v>0</v>
      </c>
    </row>
    <row r="41" spans="1:84" ht="14.1" customHeight="1" x14ac:dyDescent="0.25">
      <c r="A41" s="23">
        <f t="shared" si="0"/>
        <v>28</v>
      </c>
      <c r="B41" s="59" t="s">
        <v>506</v>
      </c>
      <c r="C41" s="57">
        <v>15513</v>
      </c>
      <c r="D41" s="156" t="s">
        <v>108</v>
      </c>
      <c r="E41" s="27">
        <f t="shared" si="1"/>
        <v>491</v>
      </c>
      <c r="F41" s="27" t="e">
        <f>VLOOKUP(E41,Tab!$E$2:$F$255,2,TRUE)</f>
        <v>#N/A</v>
      </c>
      <c r="G41" s="28">
        <f t="shared" si="2"/>
        <v>491</v>
      </c>
      <c r="H41" s="28">
        <f t="shared" si="3"/>
        <v>469</v>
      </c>
      <c r="I41" s="28">
        <f t="shared" si="4"/>
        <v>0</v>
      </c>
      <c r="J41" s="28">
        <f t="shared" si="5"/>
        <v>0</v>
      </c>
      <c r="K41" s="28">
        <f t="shared" si="6"/>
        <v>0</v>
      </c>
      <c r="L41" s="29">
        <f t="shared" si="7"/>
        <v>960</v>
      </c>
      <c r="M41" s="30">
        <f t="shared" si="8"/>
        <v>192</v>
      </c>
      <c r="N41" s="31"/>
      <c r="O41" s="33">
        <v>0</v>
      </c>
      <c r="P41" s="33">
        <v>0</v>
      </c>
      <c r="Q41" s="33">
        <v>0</v>
      </c>
      <c r="R41" s="33">
        <v>0</v>
      </c>
      <c r="S41" s="33">
        <v>0</v>
      </c>
      <c r="T41" s="33">
        <v>0</v>
      </c>
      <c r="U41" s="33">
        <v>0</v>
      </c>
      <c r="V41" s="33">
        <v>0</v>
      </c>
      <c r="W41" s="33">
        <v>0</v>
      </c>
      <c r="X41" s="33">
        <v>0</v>
      </c>
      <c r="Y41" s="33">
        <v>0</v>
      </c>
      <c r="Z41" s="33">
        <v>0</v>
      </c>
      <c r="AA41" s="33">
        <v>469</v>
      </c>
      <c r="AB41" s="33">
        <v>0</v>
      </c>
      <c r="AC41" s="33">
        <v>0</v>
      </c>
      <c r="AD41" s="33">
        <v>0</v>
      </c>
      <c r="AE41" s="33">
        <v>0</v>
      </c>
      <c r="AF41" s="33">
        <v>0</v>
      </c>
      <c r="AG41" s="33">
        <v>0</v>
      </c>
      <c r="AH41" s="33">
        <v>0</v>
      </c>
      <c r="AI41" s="33">
        <v>0</v>
      </c>
      <c r="AJ41" s="33">
        <v>491</v>
      </c>
      <c r="AK41" s="33">
        <v>0</v>
      </c>
      <c r="AL41" s="33">
        <v>0</v>
      </c>
      <c r="AM41" s="33">
        <v>0</v>
      </c>
      <c r="AN41" s="33">
        <v>0</v>
      </c>
      <c r="AO41" s="33">
        <v>0</v>
      </c>
      <c r="AP41" s="33">
        <v>0</v>
      </c>
      <c r="AQ41" s="33">
        <v>0</v>
      </c>
      <c r="AR41" s="33">
        <v>0</v>
      </c>
      <c r="AS41" s="33">
        <v>0</v>
      </c>
      <c r="AT41" s="33">
        <v>0</v>
      </c>
      <c r="AU41" s="33">
        <v>0</v>
      </c>
      <c r="AV41" s="33">
        <v>0</v>
      </c>
      <c r="AW41" s="33">
        <v>0</v>
      </c>
      <c r="AX41" s="33">
        <v>0</v>
      </c>
      <c r="AY41" s="33">
        <v>0</v>
      </c>
      <c r="AZ41" s="33">
        <v>0</v>
      </c>
      <c r="BA41" s="33">
        <v>0</v>
      </c>
      <c r="BB41" s="33">
        <v>0</v>
      </c>
      <c r="BC41" s="33">
        <v>0</v>
      </c>
      <c r="BD41" s="33">
        <v>0</v>
      </c>
      <c r="BE41" s="33">
        <v>0</v>
      </c>
      <c r="BF41" s="33">
        <v>0</v>
      </c>
      <c r="BG41" s="32">
        <v>0</v>
      </c>
      <c r="BH41" s="32">
        <v>0</v>
      </c>
      <c r="BI41" s="33">
        <v>0</v>
      </c>
    </row>
    <row r="42" spans="1:84" ht="14.1" customHeight="1" x14ac:dyDescent="0.25">
      <c r="A42" s="23">
        <f t="shared" si="0"/>
        <v>29</v>
      </c>
      <c r="B42" s="59" t="s">
        <v>303</v>
      </c>
      <c r="C42" s="57">
        <v>13653</v>
      </c>
      <c r="D42" s="156" t="s">
        <v>44</v>
      </c>
      <c r="E42" s="27">
        <f t="shared" si="1"/>
        <v>474</v>
      </c>
      <c r="F42" s="27" t="e">
        <f>VLOOKUP(E42,Tab!$E$2:$F$255,2,TRUE)</f>
        <v>#N/A</v>
      </c>
      <c r="G42" s="28">
        <f t="shared" si="2"/>
        <v>474</v>
      </c>
      <c r="H42" s="28">
        <f t="shared" si="3"/>
        <v>462</v>
      </c>
      <c r="I42" s="28">
        <f t="shared" si="4"/>
        <v>0</v>
      </c>
      <c r="J42" s="28">
        <f t="shared" si="5"/>
        <v>0</v>
      </c>
      <c r="K42" s="28">
        <f t="shared" si="6"/>
        <v>0</v>
      </c>
      <c r="L42" s="29">
        <f t="shared" si="7"/>
        <v>936</v>
      </c>
      <c r="M42" s="30">
        <f t="shared" si="8"/>
        <v>187.2</v>
      </c>
      <c r="N42" s="31"/>
      <c r="O42" s="33">
        <v>0</v>
      </c>
      <c r="P42" s="33">
        <v>0</v>
      </c>
      <c r="Q42" s="33">
        <v>0</v>
      </c>
      <c r="R42" s="33">
        <v>0</v>
      </c>
      <c r="S42" s="33">
        <v>0</v>
      </c>
      <c r="T42" s="33">
        <v>0</v>
      </c>
      <c r="U42" s="33">
        <v>0</v>
      </c>
      <c r="V42" s="33">
        <v>0</v>
      </c>
      <c r="W42" s="33">
        <v>0</v>
      </c>
      <c r="X42" s="33">
        <v>0</v>
      </c>
      <c r="Y42" s="33">
        <v>0</v>
      </c>
      <c r="Z42" s="33">
        <v>0</v>
      </c>
      <c r="AA42" s="33">
        <v>0</v>
      </c>
      <c r="AB42" s="33">
        <v>0</v>
      </c>
      <c r="AC42" s="33">
        <v>0</v>
      </c>
      <c r="AD42" s="33">
        <v>0</v>
      </c>
      <c r="AE42" s="33">
        <v>0</v>
      </c>
      <c r="AF42" s="33">
        <v>0</v>
      </c>
      <c r="AG42" s="33">
        <v>462</v>
      </c>
      <c r="AH42" s="33">
        <v>0</v>
      </c>
      <c r="AI42" s="33">
        <v>0</v>
      </c>
      <c r="AJ42" s="33">
        <v>0</v>
      </c>
      <c r="AK42" s="33">
        <v>0</v>
      </c>
      <c r="AL42" s="33">
        <v>0</v>
      </c>
      <c r="AM42" s="33">
        <v>0</v>
      </c>
      <c r="AN42" s="33">
        <v>0</v>
      </c>
      <c r="AO42" s="33">
        <v>474</v>
      </c>
      <c r="AP42" s="33">
        <v>0</v>
      </c>
      <c r="AQ42" s="33">
        <v>0</v>
      </c>
      <c r="AR42" s="33">
        <v>0</v>
      </c>
      <c r="AS42" s="33">
        <v>0</v>
      </c>
      <c r="AT42" s="33">
        <v>0</v>
      </c>
      <c r="AU42" s="33">
        <v>0</v>
      </c>
      <c r="AV42" s="33">
        <v>0</v>
      </c>
      <c r="AW42" s="33">
        <v>0</v>
      </c>
      <c r="AX42" s="33">
        <v>0</v>
      </c>
      <c r="AY42" s="33">
        <v>0</v>
      </c>
      <c r="AZ42" s="33">
        <v>0</v>
      </c>
      <c r="BA42" s="33">
        <v>0</v>
      </c>
      <c r="BB42" s="33">
        <v>0</v>
      </c>
      <c r="BC42" s="33">
        <v>0</v>
      </c>
      <c r="BD42" s="33">
        <v>0</v>
      </c>
      <c r="BE42" s="33">
        <v>0</v>
      </c>
      <c r="BF42" s="33">
        <v>0</v>
      </c>
      <c r="BG42" s="32">
        <v>0</v>
      </c>
      <c r="BH42" s="32">
        <v>0</v>
      </c>
      <c r="BI42" s="33">
        <v>0</v>
      </c>
    </row>
    <row r="43" spans="1:84" ht="14.1" customHeight="1" x14ac:dyDescent="0.25">
      <c r="A43" s="23">
        <f t="shared" si="0"/>
        <v>30</v>
      </c>
      <c r="B43" s="59" t="s">
        <v>489</v>
      </c>
      <c r="C43" s="57">
        <v>12047</v>
      </c>
      <c r="D43" s="156" t="s">
        <v>78</v>
      </c>
      <c r="E43" s="27">
        <f t="shared" si="1"/>
        <v>465</v>
      </c>
      <c r="F43" s="27" t="e">
        <f>VLOOKUP(E43,Tab!$E$2:$F$255,2,TRUE)</f>
        <v>#N/A</v>
      </c>
      <c r="G43" s="28">
        <f t="shared" si="2"/>
        <v>465</v>
      </c>
      <c r="H43" s="28">
        <f t="shared" si="3"/>
        <v>462</v>
      </c>
      <c r="I43" s="28">
        <f t="shared" si="4"/>
        <v>0</v>
      </c>
      <c r="J43" s="28">
        <f t="shared" si="5"/>
        <v>0</v>
      </c>
      <c r="K43" s="28">
        <f t="shared" si="6"/>
        <v>0</v>
      </c>
      <c r="L43" s="29">
        <f t="shared" si="7"/>
        <v>927</v>
      </c>
      <c r="M43" s="30">
        <f t="shared" si="8"/>
        <v>185.4</v>
      </c>
      <c r="N43" s="31"/>
      <c r="O43" s="33">
        <v>0</v>
      </c>
      <c r="P43" s="33">
        <v>0</v>
      </c>
      <c r="Q43" s="33">
        <v>0</v>
      </c>
      <c r="R43" s="33">
        <v>0</v>
      </c>
      <c r="S43" s="33">
        <v>0</v>
      </c>
      <c r="T43" s="33">
        <v>0</v>
      </c>
      <c r="U43" s="33">
        <v>0</v>
      </c>
      <c r="V43" s="33">
        <v>0</v>
      </c>
      <c r="W43" s="33">
        <v>0</v>
      </c>
      <c r="X43" s="33">
        <v>0</v>
      </c>
      <c r="Y43" s="33">
        <v>0</v>
      </c>
      <c r="Z43" s="33">
        <v>0</v>
      </c>
      <c r="AA43" s="33">
        <v>0</v>
      </c>
      <c r="AB43" s="33">
        <v>0</v>
      </c>
      <c r="AC43" s="33">
        <v>0</v>
      </c>
      <c r="AD43" s="33">
        <v>0</v>
      </c>
      <c r="AE43" s="33">
        <v>462</v>
      </c>
      <c r="AF43" s="33">
        <v>0</v>
      </c>
      <c r="AG43" s="33">
        <v>0</v>
      </c>
      <c r="AH43" s="33">
        <v>0</v>
      </c>
      <c r="AI43" s="33">
        <v>465</v>
      </c>
      <c r="AJ43" s="33">
        <v>0</v>
      </c>
      <c r="AK43" s="33">
        <v>0</v>
      </c>
      <c r="AL43" s="33">
        <v>0</v>
      </c>
      <c r="AM43" s="33">
        <v>0</v>
      </c>
      <c r="AN43" s="33">
        <v>0</v>
      </c>
      <c r="AO43" s="33">
        <v>0</v>
      </c>
      <c r="AP43" s="33">
        <v>0</v>
      </c>
      <c r="AQ43" s="33">
        <v>0</v>
      </c>
      <c r="AR43" s="33">
        <v>0</v>
      </c>
      <c r="AS43" s="33">
        <v>0</v>
      </c>
      <c r="AT43" s="33">
        <v>0</v>
      </c>
      <c r="AU43" s="33">
        <v>0</v>
      </c>
      <c r="AV43" s="33">
        <v>0</v>
      </c>
      <c r="AW43" s="33">
        <v>0</v>
      </c>
      <c r="AX43" s="33">
        <v>0</v>
      </c>
      <c r="AY43" s="33">
        <v>0</v>
      </c>
      <c r="AZ43" s="33">
        <v>0</v>
      </c>
      <c r="BA43" s="33">
        <v>0</v>
      </c>
      <c r="BB43" s="33">
        <v>0</v>
      </c>
      <c r="BC43" s="33">
        <v>0</v>
      </c>
      <c r="BD43" s="33">
        <v>0</v>
      </c>
      <c r="BE43" s="33">
        <v>0</v>
      </c>
      <c r="BF43" s="33">
        <v>0</v>
      </c>
      <c r="BG43" s="32">
        <v>0</v>
      </c>
      <c r="BH43" s="32">
        <v>0</v>
      </c>
      <c r="BI43" s="33">
        <v>0</v>
      </c>
    </row>
    <row r="44" spans="1:84" ht="14.1" customHeight="1" x14ac:dyDescent="0.25">
      <c r="A44" s="23">
        <f t="shared" si="0"/>
        <v>31</v>
      </c>
      <c r="B44" s="155" t="s">
        <v>206</v>
      </c>
      <c r="C44" s="35">
        <v>10171</v>
      </c>
      <c r="D44" s="68" t="s">
        <v>78</v>
      </c>
      <c r="E44" s="27">
        <f t="shared" si="1"/>
        <v>481</v>
      </c>
      <c r="F44" s="27" t="e">
        <f>VLOOKUP(E44,Tab!$E$2:$F$255,2,TRUE)</f>
        <v>#N/A</v>
      </c>
      <c r="G44" s="28">
        <f t="shared" si="2"/>
        <v>481</v>
      </c>
      <c r="H44" s="28">
        <f t="shared" si="3"/>
        <v>422</v>
      </c>
      <c r="I44" s="28">
        <f t="shared" si="4"/>
        <v>0</v>
      </c>
      <c r="J44" s="28">
        <f t="shared" si="5"/>
        <v>0</v>
      </c>
      <c r="K44" s="28">
        <f t="shared" si="6"/>
        <v>0</v>
      </c>
      <c r="L44" s="29">
        <f t="shared" si="7"/>
        <v>903</v>
      </c>
      <c r="M44" s="30">
        <f t="shared" si="8"/>
        <v>180.6</v>
      </c>
      <c r="N44" s="31"/>
      <c r="O44" s="33">
        <v>0</v>
      </c>
      <c r="P44" s="33">
        <v>0</v>
      </c>
      <c r="Q44" s="33">
        <v>0</v>
      </c>
      <c r="R44" s="33">
        <v>0</v>
      </c>
      <c r="S44" s="33">
        <v>0</v>
      </c>
      <c r="T44" s="33">
        <v>0</v>
      </c>
      <c r="U44" s="33">
        <v>0</v>
      </c>
      <c r="V44" s="33">
        <v>0</v>
      </c>
      <c r="W44" s="33">
        <v>0</v>
      </c>
      <c r="X44" s="33">
        <v>0</v>
      </c>
      <c r="Y44" s="33">
        <v>0</v>
      </c>
      <c r="Z44" s="33">
        <v>0</v>
      </c>
      <c r="AA44" s="33">
        <v>0</v>
      </c>
      <c r="AB44" s="33">
        <v>0</v>
      </c>
      <c r="AC44" s="33">
        <v>0</v>
      </c>
      <c r="AD44" s="33">
        <v>0</v>
      </c>
      <c r="AE44" s="33">
        <v>481</v>
      </c>
      <c r="AF44" s="33">
        <v>0</v>
      </c>
      <c r="AG44" s="33">
        <v>0</v>
      </c>
      <c r="AH44" s="33">
        <v>0</v>
      </c>
      <c r="AI44" s="33">
        <v>422</v>
      </c>
      <c r="AJ44" s="33">
        <v>0</v>
      </c>
      <c r="AK44" s="33">
        <v>0</v>
      </c>
      <c r="AL44" s="33">
        <v>0</v>
      </c>
      <c r="AM44" s="33">
        <v>0</v>
      </c>
      <c r="AN44" s="33">
        <v>0</v>
      </c>
      <c r="AO44" s="33">
        <v>0</v>
      </c>
      <c r="AP44" s="33">
        <v>0</v>
      </c>
      <c r="AQ44" s="33">
        <v>0</v>
      </c>
      <c r="AR44" s="33">
        <v>0</v>
      </c>
      <c r="AS44" s="33">
        <v>0</v>
      </c>
      <c r="AT44" s="33">
        <v>0</v>
      </c>
      <c r="AU44" s="33">
        <v>0</v>
      </c>
      <c r="AV44" s="33">
        <v>0</v>
      </c>
      <c r="AW44" s="33">
        <v>0</v>
      </c>
      <c r="AX44" s="33">
        <v>0</v>
      </c>
      <c r="AY44" s="33">
        <v>0</v>
      </c>
      <c r="AZ44" s="33">
        <v>0</v>
      </c>
      <c r="BA44" s="33">
        <v>0</v>
      </c>
      <c r="BB44" s="33">
        <v>0</v>
      </c>
      <c r="BC44" s="33">
        <v>0</v>
      </c>
      <c r="BD44" s="33">
        <v>0</v>
      </c>
      <c r="BE44" s="33">
        <v>0</v>
      </c>
      <c r="BF44" s="33">
        <v>0</v>
      </c>
      <c r="BG44" s="32">
        <v>0</v>
      </c>
      <c r="BH44" s="32">
        <v>0</v>
      </c>
      <c r="BI44" s="33">
        <v>0</v>
      </c>
    </row>
    <row r="45" spans="1:84" ht="14.1" customHeight="1" x14ac:dyDescent="0.25">
      <c r="A45" s="23">
        <f t="shared" si="0"/>
        <v>32</v>
      </c>
      <c r="B45" s="59" t="s">
        <v>554</v>
      </c>
      <c r="C45" s="57">
        <v>12403</v>
      </c>
      <c r="D45" s="156" t="s">
        <v>44</v>
      </c>
      <c r="E45" s="27">
        <f t="shared" si="1"/>
        <v>469</v>
      </c>
      <c r="F45" s="27" t="e">
        <f>VLOOKUP(E45,Tab!$E$2:$F$255,2,TRUE)</f>
        <v>#N/A</v>
      </c>
      <c r="G45" s="28">
        <f t="shared" si="2"/>
        <v>469</v>
      </c>
      <c r="H45" s="28">
        <f t="shared" si="3"/>
        <v>434</v>
      </c>
      <c r="I45" s="28">
        <f t="shared" si="4"/>
        <v>0</v>
      </c>
      <c r="J45" s="28">
        <f t="shared" si="5"/>
        <v>0</v>
      </c>
      <c r="K45" s="28">
        <f t="shared" si="6"/>
        <v>0</v>
      </c>
      <c r="L45" s="29">
        <f t="shared" si="7"/>
        <v>903</v>
      </c>
      <c r="M45" s="30">
        <f t="shared" si="8"/>
        <v>180.6</v>
      </c>
      <c r="N45" s="31"/>
      <c r="O45" s="33">
        <v>0</v>
      </c>
      <c r="P45" s="33">
        <v>469</v>
      </c>
      <c r="Q45" s="33">
        <v>0</v>
      </c>
      <c r="R45" s="33">
        <v>0</v>
      </c>
      <c r="S45" s="33">
        <v>0</v>
      </c>
      <c r="T45" s="33">
        <v>0</v>
      </c>
      <c r="U45" s="33">
        <v>0</v>
      </c>
      <c r="V45" s="33">
        <v>0</v>
      </c>
      <c r="W45" s="33">
        <v>0</v>
      </c>
      <c r="X45" s="33">
        <v>0</v>
      </c>
      <c r="Y45" s="33">
        <v>0</v>
      </c>
      <c r="Z45" s="33">
        <v>0</v>
      </c>
      <c r="AA45" s="33">
        <v>434</v>
      </c>
      <c r="AB45" s="33">
        <v>0</v>
      </c>
      <c r="AC45" s="33">
        <v>0</v>
      </c>
      <c r="AD45" s="33">
        <v>0</v>
      </c>
      <c r="AE45" s="33">
        <v>0</v>
      </c>
      <c r="AF45" s="33">
        <v>0</v>
      </c>
      <c r="AG45" s="33">
        <v>0</v>
      </c>
      <c r="AH45" s="33">
        <v>0</v>
      </c>
      <c r="AI45" s="33">
        <v>0</v>
      </c>
      <c r="AJ45" s="33">
        <v>0</v>
      </c>
      <c r="AK45" s="33">
        <v>0</v>
      </c>
      <c r="AL45" s="33">
        <v>0</v>
      </c>
      <c r="AM45" s="33">
        <v>0</v>
      </c>
      <c r="AN45" s="33">
        <v>0</v>
      </c>
      <c r="AO45" s="33">
        <v>0</v>
      </c>
      <c r="AP45" s="33">
        <v>0</v>
      </c>
      <c r="AQ45" s="33">
        <v>0</v>
      </c>
      <c r="AR45" s="33">
        <v>0</v>
      </c>
      <c r="AS45" s="33">
        <v>0</v>
      </c>
      <c r="AT45" s="33">
        <v>0</v>
      </c>
      <c r="AU45" s="33">
        <v>0</v>
      </c>
      <c r="AV45" s="33">
        <v>0</v>
      </c>
      <c r="AW45" s="33">
        <v>0</v>
      </c>
      <c r="AX45" s="33">
        <v>0</v>
      </c>
      <c r="AY45" s="33">
        <v>0</v>
      </c>
      <c r="AZ45" s="33">
        <v>0</v>
      </c>
      <c r="BA45" s="33">
        <v>0</v>
      </c>
      <c r="BB45" s="33">
        <v>0</v>
      </c>
      <c r="BC45" s="33">
        <v>0</v>
      </c>
      <c r="BD45" s="33">
        <v>0</v>
      </c>
      <c r="BE45" s="33">
        <v>0</v>
      </c>
      <c r="BF45" s="33">
        <v>0</v>
      </c>
      <c r="BG45" s="32">
        <v>0</v>
      </c>
      <c r="BH45" s="32">
        <v>0</v>
      </c>
      <c r="BI45" s="33">
        <v>0</v>
      </c>
    </row>
    <row r="46" spans="1:84" ht="14.1" customHeight="1" x14ac:dyDescent="0.25">
      <c r="A46" s="23">
        <f t="shared" si="0"/>
        <v>33</v>
      </c>
      <c r="B46" s="59" t="s">
        <v>332</v>
      </c>
      <c r="C46" s="57">
        <v>13056</v>
      </c>
      <c r="D46" s="156" t="s">
        <v>59</v>
      </c>
      <c r="E46" s="27">
        <f t="shared" ref="E46:E68" si="9">MAX(O46:AV46)</f>
        <v>0</v>
      </c>
      <c r="F46" s="27" t="e">
        <f>VLOOKUP(E46,Tab!$E$2:$F$255,2,TRUE)</f>
        <v>#N/A</v>
      </c>
      <c r="G46" s="28">
        <f t="shared" ref="G46:G68" si="10">LARGE(O46:BI46,1)</f>
        <v>453</v>
      </c>
      <c r="H46" s="28">
        <f t="shared" ref="H46:H68" si="11">LARGE(O46:BI46,2)</f>
        <v>441</v>
      </c>
      <c r="I46" s="28">
        <f t="shared" ref="I46:I68" si="12">LARGE(O46:BI46,3)</f>
        <v>0</v>
      </c>
      <c r="J46" s="28">
        <f t="shared" ref="J46:J68" si="13">LARGE(O46:BI46,4)</f>
        <v>0</v>
      </c>
      <c r="K46" s="28">
        <f t="shared" ref="K46:K68" si="14">LARGE(O46:BI46,5)</f>
        <v>0</v>
      </c>
      <c r="L46" s="29">
        <f t="shared" ref="L46:L68" si="15">SUM(G46:K46)</f>
        <v>894</v>
      </c>
      <c r="M46" s="30">
        <f t="shared" ref="M46:M68" si="16">L46/5</f>
        <v>178.8</v>
      </c>
      <c r="N46" s="31"/>
      <c r="O46" s="33">
        <v>0</v>
      </c>
      <c r="P46" s="33">
        <v>0</v>
      </c>
      <c r="Q46" s="33">
        <v>0</v>
      </c>
      <c r="R46" s="33">
        <v>0</v>
      </c>
      <c r="S46" s="33">
        <v>0</v>
      </c>
      <c r="T46" s="33">
        <v>0</v>
      </c>
      <c r="U46" s="33">
        <v>0</v>
      </c>
      <c r="V46" s="33">
        <v>0</v>
      </c>
      <c r="W46" s="33">
        <v>0</v>
      </c>
      <c r="X46" s="33">
        <v>0</v>
      </c>
      <c r="Y46" s="33">
        <v>0</v>
      </c>
      <c r="Z46" s="33">
        <v>0</v>
      </c>
      <c r="AA46" s="33">
        <v>0</v>
      </c>
      <c r="AB46" s="33">
        <v>0</v>
      </c>
      <c r="AC46" s="33">
        <v>0</v>
      </c>
      <c r="AD46" s="33">
        <v>0</v>
      </c>
      <c r="AE46" s="33">
        <v>0</v>
      </c>
      <c r="AF46" s="33">
        <v>0</v>
      </c>
      <c r="AG46" s="33">
        <v>0</v>
      </c>
      <c r="AH46" s="33">
        <v>0</v>
      </c>
      <c r="AI46" s="33">
        <v>0</v>
      </c>
      <c r="AJ46" s="33">
        <v>0</v>
      </c>
      <c r="AK46" s="33">
        <v>0</v>
      </c>
      <c r="AL46" s="33">
        <v>0</v>
      </c>
      <c r="AM46" s="33">
        <v>0</v>
      </c>
      <c r="AN46" s="33">
        <v>0</v>
      </c>
      <c r="AO46" s="33">
        <v>0</v>
      </c>
      <c r="AP46" s="33">
        <v>0</v>
      </c>
      <c r="AQ46" s="33">
        <v>0</v>
      </c>
      <c r="AR46" s="33">
        <v>0</v>
      </c>
      <c r="AS46" s="33">
        <v>0</v>
      </c>
      <c r="AT46" s="33">
        <v>0</v>
      </c>
      <c r="AU46" s="33">
        <v>0</v>
      </c>
      <c r="AV46" s="33">
        <v>0</v>
      </c>
      <c r="AW46" s="33">
        <v>453</v>
      </c>
      <c r="AX46" s="33">
        <v>0</v>
      </c>
      <c r="AY46" s="33">
        <v>0</v>
      </c>
      <c r="AZ46" s="33">
        <v>0</v>
      </c>
      <c r="BA46" s="33">
        <v>0</v>
      </c>
      <c r="BB46" s="33">
        <v>0</v>
      </c>
      <c r="BC46" s="33">
        <v>0</v>
      </c>
      <c r="BD46" s="33">
        <v>0</v>
      </c>
      <c r="BE46" s="33">
        <v>0</v>
      </c>
      <c r="BF46" s="33">
        <v>0</v>
      </c>
      <c r="BG46" s="32">
        <v>0</v>
      </c>
      <c r="BH46" s="32">
        <v>0</v>
      </c>
      <c r="BI46" s="33">
        <v>441</v>
      </c>
    </row>
    <row r="47" spans="1:84" ht="14.1" customHeight="1" x14ac:dyDescent="0.25">
      <c r="A47" s="23">
        <f t="shared" si="0"/>
        <v>34</v>
      </c>
      <c r="B47" s="59" t="s">
        <v>520</v>
      </c>
      <c r="C47" s="57">
        <v>15291</v>
      </c>
      <c r="D47" s="156" t="s">
        <v>108</v>
      </c>
      <c r="E47" s="27">
        <f t="shared" si="9"/>
        <v>444</v>
      </c>
      <c r="F47" s="27" t="e">
        <f>VLOOKUP(E47,Tab!$E$2:$F$255,2,TRUE)</f>
        <v>#N/A</v>
      </c>
      <c r="G47" s="28">
        <f t="shared" si="10"/>
        <v>444</v>
      </c>
      <c r="H47" s="28">
        <f t="shared" si="11"/>
        <v>442</v>
      </c>
      <c r="I47" s="28">
        <f t="shared" si="12"/>
        <v>0</v>
      </c>
      <c r="J47" s="28">
        <f t="shared" si="13"/>
        <v>0</v>
      </c>
      <c r="K47" s="28">
        <f t="shared" si="14"/>
        <v>0</v>
      </c>
      <c r="L47" s="29">
        <f t="shared" si="15"/>
        <v>886</v>
      </c>
      <c r="M47" s="30">
        <f t="shared" si="16"/>
        <v>177.2</v>
      </c>
      <c r="N47" s="31"/>
      <c r="O47" s="33">
        <v>0</v>
      </c>
      <c r="P47" s="33">
        <v>0</v>
      </c>
      <c r="Q47" s="33">
        <v>0</v>
      </c>
      <c r="R47" s="33">
        <v>0</v>
      </c>
      <c r="S47" s="33">
        <v>0</v>
      </c>
      <c r="T47" s="33">
        <v>0</v>
      </c>
      <c r="U47" s="33">
        <v>0</v>
      </c>
      <c r="V47" s="33">
        <v>0</v>
      </c>
      <c r="W47" s="33">
        <v>0</v>
      </c>
      <c r="X47" s="33">
        <v>0</v>
      </c>
      <c r="Y47" s="33">
        <v>0</v>
      </c>
      <c r="Z47" s="33">
        <v>0</v>
      </c>
      <c r="AA47" s="33">
        <v>442</v>
      </c>
      <c r="AB47" s="33">
        <v>0</v>
      </c>
      <c r="AC47" s="33">
        <v>0</v>
      </c>
      <c r="AD47" s="33">
        <v>0</v>
      </c>
      <c r="AE47" s="33">
        <v>0</v>
      </c>
      <c r="AF47" s="33">
        <v>0</v>
      </c>
      <c r="AG47" s="33">
        <v>0</v>
      </c>
      <c r="AH47" s="33">
        <v>0</v>
      </c>
      <c r="AI47" s="33">
        <v>0</v>
      </c>
      <c r="AJ47" s="33">
        <v>0</v>
      </c>
      <c r="AK47" s="33">
        <v>0</v>
      </c>
      <c r="AL47" s="33">
        <v>0</v>
      </c>
      <c r="AM47" s="33">
        <v>0</v>
      </c>
      <c r="AN47" s="33">
        <v>0</v>
      </c>
      <c r="AO47" s="33">
        <v>444</v>
      </c>
      <c r="AP47" s="33">
        <v>0</v>
      </c>
      <c r="AQ47" s="33">
        <v>0</v>
      </c>
      <c r="AR47" s="33">
        <v>0</v>
      </c>
      <c r="AS47" s="33">
        <v>0</v>
      </c>
      <c r="AT47" s="33">
        <v>0</v>
      </c>
      <c r="AU47" s="33">
        <v>0</v>
      </c>
      <c r="AV47" s="33">
        <v>0</v>
      </c>
      <c r="AW47" s="33">
        <v>0</v>
      </c>
      <c r="AX47" s="33">
        <v>0</v>
      </c>
      <c r="AY47" s="33">
        <v>0</v>
      </c>
      <c r="AZ47" s="33">
        <v>0</v>
      </c>
      <c r="BA47" s="33">
        <v>0</v>
      </c>
      <c r="BB47" s="33">
        <v>0</v>
      </c>
      <c r="BC47" s="33">
        <v>0</v>
      </c>
      <c r="BD47" s="33">
        <v>0</v>
      </c>
      <c r="BE47" s="33">
        <v>0</v>
      </c>
      <c r="BF47" s="33">
        <v>0</v>
      </c>
      <c r="BG47" s="32">
        <v>0</v>
      </c>
      <c r="BH47" s="32">
        <v>0</v>
      </c>
      <c r="BI47" s="33">
        <v>0</v>
      </c>
    </row>
    <row r="48" spans="1:84" s="5" customFormat="1" ht="14.1" customHeight="1" x14ac:dyDescent="0.25">
      <c r="A48" s="23">
        <f t="shared" si="0"/>
        <v>35</v>
      </c>
      <c r="B48" s="59" t="s">
        <v>290</v>
      </c>
      <c r="C48" s="57">
        <v>14605</v>
      </c>
      <c r="D48" s="156" t="s">
        <v>57</v>
      </c>
      <c r="E48" s="27">
        <f t="shared" si="9"/>
        <v>456</v>
      </c>
      <c r="F48" s="27" t="e">
        <f>VLOOKUP(E48,Tab!$E$2:$F$255,2,TRUE)</f>
        <v>#N/A</v>
      </c>
      <c r="G48" s="28">
        <f t="shared" si="10"/>
        <v>456</v>
      </c>
      <c r="H48" s="28">
        <f t="shared" si="11"/>
        <v>426</v>
      </c>
      <c r="I48" s="28">
        <f t="shared" si="12"/>
        <v>0</v>
      </c>
      <c r="J48" s="28">
        <f t="shared" si="13"/>
        <v>0</v>
      </c>
      <c r="K48" s="28">
        <f t="shared" si="14"/>
        <v>0</v>
      </c>
      <c r="L48" s="29">
        <f t="shared" si="15"/>
        <v>882</v>
      </c>
      <c r="M48" s="30">
        <f t="shared" si="16"/>
        <v>176.4</v>
      </c>
      <c r="N48" s="31"/>
      <c r="O48" s="33">
        <v>0</v>
      </c>
      <c r="P48" s="33">
        <v>0</v>
      </c>
      <c r="Q48" s="33">
        <v>0</v>
      </c>
      <c r="R48" s="33">
        <v>0</v>
      </c>
      <c r="S48" s="33">
        <v>0</v>
      </c>
      <c r="T48" s="33">
        <v>426</v>
      </c>
      <c r="U48" s="33">
        <v>0</v>
      </c>
      <c r="V48" s="33">
        <v>0</v>
      </c>
      <c r="W48" s="33">
        <v>0</v>
      </c>
      <c r="X48" s="33">
        <v>0</v>
      </c>
      <c r="Y48" s="33">
        <v>0</v>
      </c>
      <c r="Z48" s="33">
        <v>0</v>
      </c>
      <c r="AA48" s="33">
        <v>456</v>
      </c>
      <c r="AB48" s="33">
        <v>0</v>
      </c>
      <c r="AC48" s="33">
        <v>0</v>
      </c>
      <c r="AD48" s="33">
        <v>0</v>
      </c>
      <c r="AE48" s="33">
        <v>0</v>
      </c>
      <c r="AF48" s="33">
        <v>0</v>
      </c>
      <c r="AG48" s="33">
        <v>0</v>
      </c>
      <c r="AH48" s="33">
        <v>0</v>
      </c>
      <c r="AI48" s="33">
        <v>0</v>
      </c>
      <c r="AJ48" s="33">
        <v>0</v>
      </c>
      <c r="AK48" s="33">
        <v>0</v>
      </c>
      <c r="AL48" s="33">
        <v>0</v>
      </c>
      <c r="AM48" s="33">
        <v>0</v>
      </c>
      <c r="AN48" s="33">
        <v>0</v>
      </c>
      <c r="AO48" s="33">
        <v>0</v>
      </c>
      <c r="AP48" s="33">
        <v>0</v>
      </c>
      <c r="AQ48" s="33">
        <v>0</v>
      </c>
      <c r="AR48" s="33">
        <v>0</v>
      </c>
      <c r="AS48" s="33">
        <v>0</v>
      </c>
      <c r="AT48" s="33">
        <v>0</v>
      </c>
      <c r="AU48" s="33">
        <v>0</v>
      </c>
      <c r="AV48" s="33">
        <v>0</v>
      </c>
      <c r="AW48" s="33">
        <v>0</v>
      </c>
      <c r="AX48" s="33">
        <v>0</v>
      </c>
      <c r="AY48" s="33">
        <v>0</v>
      </c>
      <c r="AZ48" s="33">
        <v>0</v>
      </c>
      <c r="BA48" s="33">
        <v>0</v>
      </c>
      <c r="BB48" s="33">
        <v>0</v>
      </c>
      <c r="BC48" s="33">
        <v>0</v>
      </c>
      <c r="BD48" s="33">
        <v>0</v>
      </c>
      <c r="BE48" s="33">
        <v>0</v>
      </c>
      <c r="BF48" s="33">
        <v>0</v>
      </c>
      <c r="BG48" s="32">
        <v>0</v>
      </c>
      <c r="BH48" s="32">
        <v>0</v>
      </c>
      <c r="BI48" s="33">
        <v>0</v>
      </c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</row>
    <row r="49" spans="1:84" ht="14.1" customHeight="1" x14ac:dyDescent="0.25">
      <c r="A49" s="23">
        <f t="shared" si="0"/>
        <v>36</v>
      </c>
      <c r="B49" s="155" t="s">
        <v>208</v>
      </c>
      <c r="C49" s="35">
        <v>11740</v>
      </c>
      <c r="D49" s="68" t="s">
        <v>78</v>
      </c>
      <c r="E49" s="27">
        <f t="shared" si="9"/>
        <v>442</v>
      </c>
      <c r="F49" s="30" t="e">
        <f>VLOOKUP(E49,Tab!$E$2:$F$255,2,TRUE)</f>
        <v>#N/A</v>
      </c>
      <c r="G49" s="39">
        <f t="shared" si="10"/>
        <v>442</v>
      </c>
      <c r="H49" s="39">
        <f t="shared" si="11"/>
        <v>437</v>
      </c>
      <c r="I49" s="39">
        <f t="shared" si="12"/>
        <v>0</v>
      </c>
      <c r="J49" s="39">
        <f t="shared" si="13"/>
        <v>0</v>
      </c>
      <c r="K49" s="39">
        <f t="shared" si="14"/>
        <v>0</v>
      </c>
      <c r="L49" s="29">
        <f t="shared" si="15"/>
        <v>879</v>
      </c>
      <c r="M49" s="30">
        <f t="shared" si="16"/>
        <v>175.8</v>
      </c>
      <c r="N49" s="31"/>
      <c r="O49" s="33">
        <v>0</v>
      </c>
      <c r="P49" s="33">
        <v>0</v>
      </c>
      <c r="Q49" s="33">
        <v>0</v>
      </c>
      <c r="R49" s="33">
        <v>0</v>
      </c>
      <c r="S49" s="33">
        <v>0</v>
      </c>
      <c r="T49" s="33">
        <v>0</v>
      </c>
      <c r="U49" s="33">
        <v>0</v>
      </c>
      <c r="V49" s="33">
        <v>0</v>
      </c>
      <c r="W49" s="33">
        <v>0</v>
      </c>
      <c r="X49" s="33">
        <v>0</v>
      </c>
      <c r="Y49" s="33">
        <v>0</v>
      </c>
      <c r="Z49" s="33">
        <v>0</v>
      </c>
      <c r="AA49" s="33">
        <v>0</v>
      </c>
      <c r="AB49" s="33">
        <v>0</v>
      </c>
      <c r="AC49" s="33">
        <v>0</v>
      </c>
      <c r="AD49" s="33">
        <v>0</v>
      </c>
      <c r="AE49" s="33">
        <v>442</v>
      </c>
      <c r="AF49" s="33">
        <v>0</v>
      </c>
      <c r="AG49" s="33">
        <v>0</v>
      </c>
      <c r="AH49" s="33">
        <v>0</v>
      </c>
      <c r="AI49" s="33">
        <v>437</v>
      </c>
      <c r="AJ49" s="33">
        <v>0</v>
      </c>
      <c r="AK49" s="33">
        <v>0</v>
      </c>
      <c r="AL49" s="33">
        <v>0</v>
      </c>
      <c r="AM49" s="33">
        <v>0</v>
      </c>
      <c r="AN49" s="33">
        <v>0</v>
      </c>
      <c r="AO49" s="33">
        <v>0</v>
      </c>
      <c r="AP49" s="33">
        <v>0</v>
      </c>
      <c r="AQ49" s="33">
        <v>0</v>
      </c>
      <c r="AR49" s="33">
        <v>0</v>
      </c>
      <c r="AS49" s="33">
        <v>0</v>
      </c>
      <c r="AT49" s="33">
        <v>0</v>
      </c>
      <c r="AU49" s="33">
        <v>0</v>
      </c>
      <c r="AV49" s="33">
        <v>0</v>
      </c>
      <c r="AW49" s="33">
        <v>0</v>
      </c>
      <c r="AX49" s="33">
        <v>0</v>
      </c>
      <c r="AY49" s="33">
        <v>0</v>
      </c>
      <c r="AZ49" s="33">
        <v>0</v>
      </c>
      <c r="BA49" s="33">
        <v>0</v>
      </c>
      <c r="BB49" s="33">
        <v>0</v>
      </c>
      <c r="BC49" s="33">
        <v>0</v>
      </c>
      <c r="BD49" s="33">
        <v>0</v>
      </c>
      <c r="BE49" s="33">
        <v>0</v>
      </c>
      <c r="BF49" s="33">
        <v>0</v>
      </c>
      <c r="BG49" s="32">
        <v>0</v>
      </c>
      <c r="BH49" s="32">
        <v>0</v>
      </c>
      <c r="BI49" s="33">
        <v>0</v>
      </c>
    </row>
    <row r="50" spans="1:84" ht="14.1" customHeight="1" x14ac:dyDescent="0.25">
      <c r="A50" s="23">
        <f t="shared" si="0"/>
        <v>37</v>
      </c>
      <c r="B50" s="53" t="s">
        <v>207</v>
      </c>
      <c r="C50" s="35">
        <v>1097</v>
      </c>
      <c r="D50" s="154" t="s">
        <v>66</v>
      </c>
      <c r="E50" s="27">
        <f t="shared" si="9"/>
        <v>501</v>
      </c>
      <c r="F50" s="27" t="str">
        <f>VLOOKUP(E50,Tab!$E$2:$F$255,2,TRUE)</f>
        <v>Não</v>
      </c>
      <c r="G50" s="28">
        <f t="shared" si="10"/>
        <v>501</v>
      </c>
      <c r="H50" s="28">
        <f t="shared" si="11"/>
        <v>280</v>
      </c>
      <c r="I50" s="28">
        <f t="shared" si="12"/>
        <v>0</v>
      </c>
      <c r="J50" s="28">
        <f t="shared" si="13"/>
        <v>0</v>
      </c>
      <c r="K50" s="28">
        <f t="shared" si="14"/>
        <v>0</v>
      </c>
      <c r="L50" s="29">
        <f t="shared" si="15"/>
        <v>781</v>
      </c>
      <c r="M50" s="30">
        <f t="shared" si="16"/>
        <v>156.19999999999999</v>
      </c>
      <c r="N50" s="31"/>
      <c r="O50" s="33">
        <v>0</v>
      </c>
      <c r="P50" s="33">
        <v>501</v>
      </c>
      <c r="Q50" s="33">
        <v>0</v>
      </c>
      <c r="R50" s="33">
        <v>0</v>
      </c>
      <c r="S50" s="33">
        <v>0</v>
      </c>
      <c r="T50" s="33">
        <v>0</v>
      </c>
      <c r="U50" s="33">
        <v>0</v>
      </c>
      <c r="V50" s="33">
        <v>0</v>
      </c>
      <c r="W50" s="33">
        <v>0</v>
      </c>
      <c r="X50" s="33">
        <v>0</v>
      </c>
      <c r="Y50" s="33">
        <v>0</v>
      </c>
      <c r="Z50" s="33">
        <v>0</v>
      </c>
      <c r="AA50" s="33">
        <v>0</v>
      </c>
      <c r="AB50" s="33">
        <v>0</v>
      </c>
      <c r="AC50" s="33">
        <v>0</v>
      </c>
      <c r="AD50" s="33">
        <v>0</v>
      </c>
      <c r="AE50" s="33">
        <v>0</v>
      </c>
      <c r="AF50" s="33">
        <v>0</v>
      </c>
      <c r="AG50" s="33">
        <v>0</v>
      </c>
      <c r="AH50" s="33">
        <v>0</v>
      </c>
      <c r="AI50" s="33">
        <v>0</v>
      </c>
      <c r="AJ50" s="33">
        <v>0</v>
      </c>
      <c r="AK50" s="33">
        <v>0</v>
      </c>
      <c r="AL50" s="33">
        <v>0</v>
      </c>
      <c r="AM50" s="33">
        <v>0</v>
      </c>
      <c r="AN50" s="33">
        <v>0</v>
      </c>
      <c r="AO50" s="33">
        <v>0</v>
      </c>
      <c r="AP50" s="33">
        <v>0</v>
      </c>
      <c r="AQ50" s="33">
        <v>0</v>
      </c>
      <c r="AR50" s="33">
        <v>0</v>
      </c>
      <c r="AS50" s="33">
        <v>0</v>
      </c>
      <c r="AT50" s="33">
        <v>0</v>
      </c>
      <c r="AU50" s="33">
        <v>0</v>
      </c>
      <c r="AV50" s="33">
        <v>0</v>
      </c>
      <c r="AW50" s="33">
        <v>0</v>
      </c>
      <c r="AX50" s="33">
        <v>0</v>
      </c>
      <c r="AY50" s="33">
        <v>0</v>
      </c>
      <c r="AZ50" s="33">
        <v>0</v>
      </c>
      <c r="BA50" s="33">
        <v>0</v>
      </c>
      <c r="BB50" s="33">
        <v>0</v>
      </c>
      <c r="BC50" s="33">
        <v>0</v>
      </c>
      <c r="BD50" s="33">
        <v>0</v>
      </c>
      <c r="BE50" s="33">
        <v>280</v>
      </c>
      <c r="BF50" s="33">
        <v>0</v>
      </c>
      <c r="BG50" s="32">
        <v>0</v>
      </c>
      <c r="BH50" s="32">
        <v>0</v>
      </c>
      <c r="BI50" s="33">
        <v>0</v>
      </c>
    </row>
    <row r="51" spans="1:84" ht="14.1" customHeight="1" x14ac:dyDescent="0.25">
      <c r="A51" s="23">
        <f t="shared" si="0"/>
        <v>38</v>
      </c>
      <c r="B51" s="60" t="s">
        <v>490</v>
      </c>
      <c r="C51" s="25">
        <v>15427</v>
      </c>
      <c r="D51" s="38" t="s">
        <v>24</v>
      </c>
      <c r="E51" s="27">
        <f t="shared" si="9"/>
        <v>352</v>
      </c>
      <c r="F51" s="27" t="e">
        <f>VLOOKUP(E51,Tab!$E$2:$F$255,2,TRUE)</f>
        <v>#N/A</v>
      </c>
      <c r="G51" s="39">
        <f t="shared" si="10"/>
        <v>352</v>
      </c>
      <c r="H51" s="39">
        <f t="shared" si="11"/>
        <v>248</v>
      </c>
      <c r="I51" s="39">
        <f t="shared" si="12"/>
        <v>0</v>
      </c>
      <c r="J51" s="39">
        <f t="shared" si="13"/>
        <v>0</v>
      </c>
      <c r="K51" s="39">
        <f t="shared" si="14"/>
        <v>0</v>
      </c>
      <c r="L51" s="29">
        <f t="shared" si="15"/>
        <v>600</v>
      </c>
      <c r="M51" s="30">
        <f t="shared" si="16"/>
        <v>120</v>
      </c>
      <c r="N51" s="31"/>
      <c r="O51" s="33">
        <v>0</v>
      </c>
      <c r="P51" s="33">
        <v>0</v>
      </c>
      <c r="Q51" s="33">
        <v>0</v>
      </c>
      <c r="R51" s="33">
        <v>0</v>
      </c>
      <c r="S51" s="33">
        <v>0</v>
      </c>
      <c r="T51" s="33">
        <v>0</v>
      </c>
      <c r="U51" s="33">
        <v>0</v>
      </c>
      <c r="V51" s="33">
        <v>0</v>
      </c>
      <c r="W51" s="33">
        <v>0</v>
      </c>
      <c r="X51" s="33">
        <v>0</v>
      </c>
      <c r="Y51" s="33">
        <v>0</v>
      </c>
      <c r="Z51" s="33">
        <v>0</v>
      </c>
      <c r="AA51" s="33">
        <v>0</v>
      </c>
      <c r="AB51" s="33">
        <v>0</v>
      </c>
      <c r="AC51" s="33">
        <v>0</v>
      </c>
      <c r="AD51" s="33">
        <v>0</v>
      </c>
      <c r="AE51" s="33">
        <v>0</v>
      </c>
      <c r="AF51" s="33">
        <v>0</v>
      </c>
      <c r="AG51" s="33">
        <v>0</v>
      </c>
      <c r="AH51" s="33">
        <v>352</v>
      </c>
      <c r="AI51" s="33">
        <v>0</v>
      </c>
      <c r="AJ51" s="33">
        <v>0</v>
      </c>
      <c r="AK51" s="33">
        <v>0</v>
      </c>
      <c r="AL51" s="33">
        <v>248</v>
      </c>
      <c r="AM51" s="33">
        <v>0</v>
      </c>
      <c r="AN51" s="33">
        <v>0</v>
      </c>
      <c r="AO51" s="33">
        <v>0</v>
      </c>
      <c r="AP51" s="33">
        <v>0</v>
      </c>
      <c r="AQ51" s="33">
        <v>0</v>
      </c>
      <c r="AR51" s="33">
        <v>0</v>
      </c>
      <c r="AS51" s="33">
        <v>0</v>
      </c>
      <c r="AT51" s="33">
        <v>0</v>
      </c>
      <c r="AU51" s="33">
        <v>0</v>
      </c>
      <c r="AV51" s="33">
        <v>0</v>
      </c>
      <c r="AW51" s="33">
        <v>0</v>
      </c>
      <c r="AX51" s="33">
        <v>0</v>
      </c>
      <c r="AY51" s="33">
        <v>0</v>
      </c>
      <c r="AZ51" s="33">
        <v>0</v>
      </c>
      <c r="BA51" s="33">
        <v>0</v>
      </c>
      <c r="BB51" s="33">
        <v>0</v>
      </c>
      <c r="BC51" s="33">
        <v>0</v>
      </c>
      <c r="BD51" s="33">
        <v>0</v>
      </c>
      <c r="BE51" s="33">
        <v>0</v>
      </c>
      <c r="BF51" s="33">
        <v>0</v>
      </c>
      <c r="BG51" s="32">
        <v>0</v>
      </c>
      <c r="BH51" s="32">
        <v>0</v>
      </c>
      <c r="BI51" s="33">
        <v>0</v>
      </c>
    </row>
    <row r="52" spans="1:84" ht="14.1" customHeight="1" x14ac:dyDescent="0.25">
      <c r="A52" s="23">
        <f t="shared" si="0"/>
        <v>39</v>
      </c>
      <c r="B52" s="67" t="s">
        <v>186</v>
      </c>
      <c r="C52" s="25">
        <v>354</v>
      </c>
      <c r="D52" s="26" t="s">
        <v>26</v>
      </c>
      <c r="E52" s="27">
        <f t="shared" si="9"/>
        <v>0</v>
      </c>
      <c r="F52" s="27" t="e">
        <f>VLOOKUP(E52,Tab!$E$2:$F$255,2,TRUE)</f>
        <v>#N/A</v>
      </c>
      <c r="G52" s="28">
        <f t="shared" si="10"/>
        <v>558</v>
      </c>
      <c r="H52" s="28">
        <f t="shared" si="11"/>
        <v>0</v>
      </c>
      <c r="I52" s="28">
        <f t="shared" si="12"/>
        <v>0</v>
      </c>
      <c r="J52" s="28">
        <f t="shared" si="13"/>
        <v>0</v>
      </c>
      <c r="K52" s="28">
        <f t="shared" si="14"/>
        <v>0</v>
      </c>
      <c r="L52" s="29">
        <f t="shared" si="15"/>
        <v>558</v>
      </c>
      <c r="M52" s="30">
        <f t="shared" si="16"/>
        <v>111.6</v>
      </c>
      <c r="N52" s="31"/>
      <c r="O52" s="33">
        <v>0</v>
      </c>
      <c r="P52" s="33">
        <v>0</v>
      </c>
      <c r="Q52" s="33">
        <v>0</v>
      </c>
      <c r="R52" s="33">
        <v>0</v>
      </c>
      <c r="S52" s="33">
        <v>0</v>
      </c>
      <c r="T52" s="33">
        <v>0</v>
      </c>
      <c r="U52" s="33">
        <v>0</v>
      </c>
      <c r="V52" s="33">
        <v>0</v>
      </c>
      <c r="W52" s="33">
        <v>0</v>
      </c>
      <c r="X52" s="33">
        <v>0</v>
      </c>
      <c r="Y52" s="33">
        <v>0</v>
      </c>
      <c r="Z52" s="33">
        <v>0</v>
      </c>
      <c r="AA52" s="33">
        <v>0</v>
      </c>
      <c r="AB52" s="33">
        <v>0</v>
      </c>
      <c r="AC52" s="33">
        <v>0</v>
      </c>
      <c r="AD52" s="33">
        <v>0</v>
      </c>
      <c r="AE52" s="33">
        <v>0</v>
      </c>
      <c r="AF52" s="33">
        <v>0</v>
      </c>
      <c r="AG52" s="33">
        <v>0</v>
      </c>
      <c r="AH52" s="33">
        <v>0</v>
      </c>
      <c r="AI52" s="33">
        <v>0</v>
      </c>
      <c r="AJ52" s="33">
        <v>0</v>
      </c>
      <c r="AK52" s="33">
        <v>0</v>
      </c>
      <c r="AL52" s="33">
        <v>0</v>
      </c>
      <c r="AM52" s="33">
        <v>0</v>
      </c>
      <c r="AN52" s="33">
        <v>0</v>
      </c>
      <c r="AO52" s="33">
        <v>0</v>
      </c>
      <c r="AP52" s="33">
        <v>0</v>
      </c>
      <c r="AQ52" s="33">
        <v>0</v>
      </c>
      <c r="AR52" s="33">
        <v>0</v>
      </c>
      <c r="AS52" s="33">
        <v>0</v>
      </c>
      <c r="AT52" s="33">
        <v>0</v>
      </c>
      <c r="AU52" s="33">
        <v>0</v>
      </c>
      <c r="AV52" s="33">
        <v>0</v>
      </c>
      <c r="AW52" s="33">
        <v>0</v>
      </c>
      <c r="AX52" s="33">
        <v>0</v>
      </c>
      <c r="AY52" s="33">
        <v>0</v>
      </c>
      <c r="AZ52" s="33">
        <v>0</v>
      </c>
      <c r="BA52" s="33">
        <v>0</v>
      </c>
      <c r="BB52" s="33">
        <v>0</v>
      </c>
      <c r="BC52" s="33">
        <v>0</v>
      </c>
      <c r="BD52" s="33">
        <v>0</v>
      </c>
      <c r="BE52" s="33">
        <v>0</v>
      </c>
      <c r="BF52" s="33">
        <v>0</v>
      </c>
      <c r="BG52" s="32">
        <v>0</v>
      </c>
      <c r="BH52" s="32">
        <v>0</v>
      </c>
      <c r="BI52" s="33">
        <v>558</v>
      </c>
    </row>
    <row r="53" spans="1:84" ht="14.1" customHeight="1" x14ac:dyDescent="0.25">
      <c r="A53" s="23">
        <f t="shared" si="0"/>
        <v>40</v>
      </c>
      <c r="B53" s="60" t="s">
        <v>564</v>
      </c>
      <c r="C53" s="35">
        <v>11455</v>
      </c>
      <c r="D53" s="40" t="s">
        <v>26</v>
      </c>
      <c r="E53" s="27">
        <f t="shared" si="9"/>
        <v>520</v>
      </c>
      <c r="F53" s="30" t="str">
        <f>VLOOKUP(E53,Tab!$E$2:$F$255,2,TRUE)</f>
        <v>Não</v>
      </c>
      <c r="G53" s="39">
        <f t="shared" si="10"/>
        <v>520</v>
      </c>
      <c r="H53" s="39">
        <f t="shared" si="11"/>
        <v>0</v>
      </c>
      <c r="I53" s="39">
        <f t="shared" si="12"/>
        <v>0</v>
      </c>
      <c r="J53" s="39">
        <f t="shared" si="13"/>
        <v>0</v>
      </c>
      <c r="K53" s="39">
        <f t="shared" si="14"/>
        <v>0</v>
      </c>
      <c r="L53" s="29">
        <f t="shared" si="15"/>
        <v>520</v>
      </c>
      <c r="M53" s="30">
        <f t="shared" si="16"/>
        <v>104</v>
      </c>
      <c r="N53" s="31"/>
      <c r="O53" s="33">
        <v>0</v>
      </c>
      <c r="P53" s="33">
        <v>0</v>
      </c>
      <c r="Q53" s="33">
        <v>0</v>
      </c>
      <c r="R53" s="33">
        <v>0</v>
      </c>
      <c r="S53" s="33">
        <v>0</v>
      </c>
      <c r="T53" s="33">
        <v>520</v>
      </c>
      <c r="U53" s="33">
        <v>0</v>
      </c>
      <c r="V53" s="33">
        <v>0</v>
      </c>
      <c r="W53" s="33">
        <v>0</v>
      </c>
      <c r="X53" s="33">
        <v>0</v>
      </c>
      <c r="Y53" s="33">
        <v>0</v>
      </c>
      <c r="Z53" s="33">
        <v>0</v>
      </c>
      <c r="AA53" s="33">
        <v>0</v>
      </c>
      <c r="AB53" s="33">
        <v>0</v>
      </c>
      <c r="AC53" s="33">
        <v>0</v>
      </c>
      <c r="AD53" s="33">
        <v>0</v>
      </c>
      <c r="AE53" s="33">
        <v>0</v>
      </c>
      <c r="AF53" s="33">
        <v>0</v>
      </c>
      <c r="AG53" s="33">
        <v>0</v>
      </c>
      <c r="AH53" s="33">
        <v>0</v>
      </c>
      <c r="AI53" s="33">
        <v>0</v>
      </c>
      <c r="AJ53" s="33">
        <v>0</v>
      </c>
      <c r="AK53" s="33">
        <v>0</v>
      </c>
      <c r="AL53" s="33">
        <v>0</v>
      </c>
      <c r="AM53" s="33">
        <v>0</v>
      </c>
      <c r="AN53" s="33">
        <v>0</v>
      </c>
      <c r="AO53" s="33">
        <v>0</v>
      </c>
      <c r="AP53" s="33">
        <v>0</v>
      </c>
      <c r="AQ53" s="33">
        <v>0</v>
      </c>
      <c r="AR53" s="33">
        <v>0</v>
      </c>
      <c r="AS53" s="33">
        <v>0</v>
      </c>
      <c r="AT53" s="33">
        <v>0</v>
      </c>
      <c r="AU53" s="33">
        <v>0</v>
      </c>
      <c r="AV53" s="33">
        <v>0</v>
      </c>
      <c r="AW53" s="33">
        <v>0</v>
      </c>
      <c r="AX53" s="33">
        <v>0</v>
      </c>
      <c r="AY53" s="33">
        <v>0</v>
      </c>
      <c r="AZ53" s="33">
        <v>0</v>
      </c>
      <c r="BA53" s="33">
        <v>0</v>
      </c>
      <c r="BB53" s="33">
        <v>0</v>
      </c>
      <c r="BC53" s="33">
        <v>0</v>
      </c>
      <c r="BD53" s="33">
        <v>0</v>
      </c>
      <c r="BE53" s="33">
        <v>0</v>
      </c>
      <c r="BF53" s="33">
        <v>0</v>
      </c>
      <c r="BG53" s="32">
        <v>0</v>
      </c>
      <c r="BH53" s="32">
        <v>0</v>
      </c>
      <c r="BI53" s="33">
        <v>0</v>
      </c>
    </row>
    <row r="54" spans="1:84" ht="14.1" customHeight="1" x14ac:dyDescent="0.25">
      <c r="A54" s="23">
        <f t="shared" si="0"/>
        <v>41</v>
      </c>
      <c r="B54" s="59" t="s">
        <v>430</v>
      </c>
      <c r="C54" s="57">
        <v>12422</v>
      </c>
      <c r="D54" s="156" t="s">
        <v>431</v>
      </c>
      <c r="E54" s="27">
        <f t="shared" si="9"/>
        <v>0</v>
      </c>
      <c r="F54" s="27" t="e">
        <f>VLOOKUP(E54,Tab!$E$2:$F$255,2,TRUE)</f>
        <v>#N/A</v>
      </c>
      <c r="G54" s="28">
        <f t="shared" si="10"/>
        <v>483</v>
      </c>
      <c r="H54" s="28">
        <f t="shared" si="11"/>
        <v>0</v>
      </c>
      <c r="I54" s="28">
        <f t="shared" si="12"/>
        <v>0</v>
      </c>
      <c r="J54" s="28">
        <f t="shared" si="13"/>
        <v>0</v>
      </c>
      <c r="K54" s="28">
        <f t="shared" si="14"/>
        <v>0</v>
      </c>
      <c r="L54" s="29">
        <f t="shared" si="15"/>
        <v>483</v>
      </c>
      <c r="M54" s="30">
        <f t="shared" si="16"/>
        <v>96.6</v>
      </c>
      <c r="N54" s="31"/>
      <c r="O54" s="33">
        <v>0</v>
      </c>
      <c r="P54" s="33">
        <v>0</v>
      </c>
      <c r="Q54" s="33">
        <v>0</v>
      </c>
      <c r="R54" s="33">
        <v>0</v>
      </c>
      <c r="S54" s="33">
        <v>0</v>
      </c>
      <c r="T54" s="33">
        <v>0</v>
      </c>
      <c r="U54" s="33">
        <v>0</v>
      </c>
      <c r="V54" s="33">
        <v>0</v>
      </c>
      <c r="W54" s="33">
        <v>0</v>
      </c>
      <c r="X54" s="33">
        <v>0</v>
      </c>
      <c r="Y54" s="33">
        <v>0</v>
      </c>
      <c r="Z54" s="33">
        <v>0</v>
      </c>
      <c r="AA54" s="33">
        <v>0</v>
      </c>
      <c r="AB54" s="33">
        <v>0</v>
      </c>
      <c r="AC54" s="33">
        <v>0</v>
      </c>
      <c r="AD54" s="33">
        <v>0</v>
      </c>
      <c r="AE54" s="33">
        <v>0</v>
      </c>
      <c r="AF54" s="33">
        <v>0</v>
      </c>
      <c r="AG54" s="33">
        <v>0</v>
      </c>
      <c r="AH54" s="33">
        <v>0</v>
      </c>
      <c r="AI54" s="33">
        <v>0</v>
      </c>
      <c r="AJ54" s="33">
        <v>0</v>
      </c>
      <c r="AK54" s="33">
        <v>0</v>
      </c>
      <c r="AL54" s="33">
        <v>0</v>
      </c>
      <c r="AM54" s="33">
        <v>0</v>
      </c>
      <c r="AN54" s="33">
        <v>0</v>
      </c>
      <c r="AO54" s="33">
        <v>0</v>
      </c>
      <c r="AP54" s="33">
        <v>0</v>
      </c>
      <c r="AQ54" s="33">
        <v>0</v>
      </c>
      <c r="AR54" s="33">
        <v>0</v>
      </c>
      <c r="AS54" s="33">
        <v>0</v>
      </c>
      <c r="AT54" s="33">
        <v>0</v>
      </c>
      <c r="AU54" s="33">
        <v>0</v>
      </c>
      <c r="AV54" s="33">
        <v>0</v>
      </c>
      <c r="AW54" s="33">
        <v>483</v>
      </c>
      <c r="AX54" s="33">
        <v>0</v>
      </c>
      <c r="AY54" s="33">
        <v>0</v>
      </c>
      <c r="AZ54" s="33">
        <v>0</v>
      </c>
      <c r="BA54" s="33">
        <v>0</v>
      </c>
      <c r="BB54" s="33">
        <v>0</v>
      </c>
      <c r="BC54" s="33">
        <v>0</v>
      </c>
      <c r="BD54" s="33">
        <v>0</v>
      </c>
      <c r="BE54" s="33">
        <v>0</v>
      </c>
      <c r="BF54" s="33">
        <v>0</v>
      </c>
      <c r="BG54" s="32">
        <v>0</v>
      </c>
      <c r="BH54" s="32">
        <v>0</v>
      </c>
      <c r="BI54" s="33">
        <v>0</v>
      </c>
    </row>
    <row r="55" spans="1:84" ht="14.1" customHeight="1" x14ac:dyDescent="0.25">
      <c r="A55" s="23">
        <f t="shared" si="0"/>
        <v>42</v>
      </c>
      <c r="B55" s="59" t="s">
        <v>360</v>
      </c>
      <c r="C55" s="57">
        <v>14915</v>
      </c>
      <c r="D55" s="156" t="s">
        <v>97</v>
      </c>
      <c r="E55" s="27">
        <f t="shared" si="9"/>
        <v>448</v>
      </c>
      <c r="F55" s="27" t="e">
        <f>VLOOKUP(E55,Tab!$E$2:$F$255,2,TRUE)</f>
        <v>#N/A</v>
      </c>
      <c r="G55" s="28">
        <f t="shared" si="10"/>
        <v>448</v>
      </c>
      <c r="H55" s="28">
        <f t="shared" si="11"/>
        <v>0</v>
      </c>
      <c r="I55" s="28">
        <f t="shared" si="12"/>
        <v>0</v>
      </c>
      <c r="J55" s="28">
        <f t="shared" si="13"/>
        <v>0</v>
      </c>
      <c r="K55" s="28">
        <f t="shared" si="14"/>
        <v>0</v>
      </c>
      <c r="L55" s="29">
        <f t="shared" si="15"/>
        <v>448</v>
      </c>
      <c r="M55" s="30">
        <f t="shared" si="16"/>
        <v>89.6</v>
      </c>
      <c r="N55" s="31"/>
      <c r="O55" s="33">
        <v>0</v>
      </c>
      <c r="P55" s="33">
        <v>0</v>
      </c>
      <c r="Q55" s="33">
        <v>0</v>
      </c>
      <c r="R55" s="33">
        <v>0</v>
      </c>
      <c r="S55" s="33">
        <v>0</v>
      </c>
      <c r="T55" s="33">
        <v>0</v>
      </c>
      <c r="U55" s="33">
        <v>0</v>
      </c>
      <c r="V55" s="33">
        <v>0</v>
      </c>
      <c r="W55" s="33">
        <v>0</v>
      </c>
      <c r="X55" s="33">
        <v>0</v>
      </c>
      <c r="Y55" s="33">
        <v>0</v>
      </c>
      <c r="Z55" s="33">
        <v>0</v>
      </c>
      <c r="AA55" s="33">
        <v>0</v>
      </c>
      <c r="AB55" s="33">
        <v>0</v>
      </c>
      <c r="AC55" s="33">
        <v>0</v>
      </c>
      <c r="AD55" s="33">
        <v>0</v>
      </c>
      <c r="AE55" s="33">
        <v>0</v>
      </c>
      <c r="AF55" s="33">
        <v>0</v>
      </c>
      <c r="AG55" s="33">
        <v>0</v>
      </c>
      <c r="AH55" s="33">
        <v>0</v>
      </c>
      <c r="AI55" s="33">
        <v>0</v>
      </c>
      <c r="AJ55" s="33">
        <v>0</v>
      </c>
      <c r="AK55" s="33">
        <v>0</v>
      </c>
      <c r="AL55" s="33">
        <v>0</v>
      </c>
      <c r="AM55" s="33">
        <v>0</v>
      </c>
      <c r="AN55" s="33">
        <v>0</v>
      </c>
      <c r="AO55" s="33">
        <v>0</v>
      </c>
      <c r="AP55" s="33">
        <v>0</v>
      </c>
      <c r="AQ55" s="33">
        <v>0</v>
      </c>
      <c r="AR55" s="33">
        <v>0</v>
      </c>
      <c r="AS55" s="33">
        <v>0</v>
      </c>
      <c r="AT55" s="33">
        <v>0</v>
      </c>
      <c r="AU55" s="33">
        <v>448</v>
      </c>
      <c r="AV55" s="33">
        <v>0</v>
      </c>
      <c r="AW55" s="33">
        <v>0</v>
      </c>
      <c r="AX55" s="33">
        <v>0</v>
      </c>
      <c r="AY55" s="33">
        <v>0</v>
      </c>
      <c r="AZ55" s="33">
        <v>0</v>
      </c>
      <c r="BA55" s="33">
        <v>0</v>
      </c>
      <c r="BB55" s="33">
        <v>0</v>
      </c>
      <c r="BC55" s="33">
        <v>0</v>
      </c>
      <c r="BD55" s="33">
        <v>0</v>
      </c>
      <c r="BE55" s="33">
        <v>0</v>
      </c>
      <c r="BF55" s="33">
        <v>0</v>
      </c>
      <c r="BG55" s="32">
        <v>0</v>
      </c>
      <c r="BH55" s="32">
        <v>0</v>
      </c>
      <c r="BI55" s="33">
        <v>0</v>
      </c>
    </row>
    <row r="56" spans="1:84" s="69" customFormat="1" ht="14.1" customHeight="1" x14ac:dyDescent="0.25">
      <c r="A56" s="54">
        <f t="shared" si="0"/>
        <v>43</v>
      </c>
      <c r="B56" s="155" t="s">
        <v>387</v>
      </c>
      <c r="C56" s="35">
        <v>11195</v>
      </c>
      <c r="D56" s="68" t="s">
        <v>388</v>
      </c>
      <c r="E56" s="27">
        <f t="shared" si="9"/>
        <v>446</v>
      </c>
      <c r="F56" s="27" t="e">
        <f>VLOOKUP(E56,Tab!$E$2:$F$255,2,TRUE)</f>
        <v>#N/A</v>
      </c>
      <c r="G56" s="39">
        <f t="shared" si="10"/>
        <v>446</v>
      </c>
      <c r="H56" s="39">
        <f t="shared" si="11"/>
        <v>0</v>
      </c>
      <c r="I56" s="39">
        <f t="shared" si="12"/>
        <v>0</v>
      </c>
      <c r="J56" s="39">
        <f t="shared" si="13"/>
        <v>0</v>
      </c>
      <c r="K56" s="39">
        <f t="shared" si="14"/>
        <v>0</v>
      </c>
      <c r="L56" s="29">
        <f t="shared" si="15"/>
        <v>446</v>
      </c>
      <c r="M56" s="30">
        <f t="shared" si="16"/>
        <v>89.2</v>
      </c>
      <c r="N56" s="31"/>
      <c r="O56" s="33">
        <v>0</v>
      </c>
      <c r="P56" s="33">
        <v>0</v>
      </c>
      <c r="Q56" s="33">
        <v>0</v>
      </c>
      <c r="R56" s="33">
        <v>0</v>
      </c>
      <c r="S56" s="33">
        <v>0</v>
      </c>
      <c r="T56" s="33">
        <v>0</v>
      </c>
      <c r="U56" s="33">
        <v>0</v>
      </c>
      <c r="V56" s="33">
        <v>0</v>
      </c>
      <c r="W56" s="33">
        <v>0</v>
      </c>
      <c r="X56" s="33">
        <v>0</v>
      </c>
      <c r="Y56" s="33">
        <v>0</v>
      </c>
      <c r="Z56" s="33">
        <v>0</v>
      </c>
      <c r="AA56" s="33">
        <v>446</v>
      </c>
      <c r="AB56" s="33">
        <v>0</v>
      </c>
      <c r="AC56" s="33">
        <v>0</v>
      </c>
      <c r="AD56" s="33">
        <v>0</v>
      </c>
      <c r="AE56" s="33">
        <v>0</v>
      </c>
      <c r="AF56" s="33">
        <v>0</v>
      </c>
      <c r="AG56" s="33">
        <v>0</v>
      </c>
      <c r="AH56" s="33">
        <v>0</v>
      </c>
      <c r="AI56" s="33">
        <v>0</v>
      </c>
      <c r="AJ56" s="33">
        <v>0</v>
      </c>
      <c r="AK56" s="33">
        <v>0</v>
      </c>
      <c r="AL56" s="33">
        <v>0</v>
      </c>
      <c r="AM56" s="33">
        <v>0</v>
      </c>
      <c r="AN56" s="33">
        <v>0</v>
      </c>
      <c r="AO56" s="33">
        <v>0</v>
      </c>
      <c r="AP56" s="33">
        <v>0</v>
      </c>
      <c r="AQ56" s="33">
        <v>0</v>
      </c>
      <c r="AR56" s="33">
        <v>0</v>
      </c>
      <c r="AS56" s="33">
        <v>0</v>
      </c>
      <c r="AT56" s="33">
        <v>0</v>
      </c>
      <c r="AU56" s="33">
        <v>0</v>
      </c>
      <c r="AV56" s="33">
        <v>0</v>
      </c>
      <c r="AW56" s="33">
        <v>0</v>
      </c>
      <c r="AX56" s="33">
        <v>0</v>
      </c>
      <c r="AY56" s="33">
        <v>0</v>
      </c>
      <c r="AZ56" s="33">
        <v>0</v>
      </c>
      <c r="BA56" s="33">
        <v>0</v>
      </c>
      <c r="BB56" s="33">
        <v>0</v>
      </c>
      <c r="BC56" s="33">
        <v>0</v>
      </c>
      <c r="BD56" s="33">
        <v>0</v>
      </c>
      <c r="BE56" s="33">
        <v>0</v>
      </c>
      <c r="BF56" s="33">
        <v>0</v>
      </c>
      <c r="BG56" s="32">
        <v>0</v>
      </c>
      <c r="BH56" s="32">
        <v>0</v>
      </c>
      <c r="BI56" s="33">
        <v>0</v>
      </c>
      <c r="BJ56" s="44"/>
      <c r="BK56" s="44"/>
      <c r="BL56" s="44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</row>
    <row r="57" spans="1:84" s="5" customFormat="1" ht="14.1" customHeight="1" x14ac:dyDescent="0.25">
      <c r="A57" s="23">
        <f t="shared" si="0"/>
        <v>44</v>
      </c>
      <c r="B57" s="53" t="s">
        <v>199</v>
      </c>
      <c r="C57" s="35">
        <v>6303</v>
      </c>
      <c r="D57" s="154" t="s">
        <v>41</v>
      </c>
      <c r="E57" s="27">
        <f t="shared" si="9"/>
        <v>434</v>
      </c>
      <c r="F57" s="27" t="e">
        <f>VLOOKUP(E57,Tab!$E$2:$F$255,2,TRUE)</f>
        <v>#N/A</v>
      </c>
      <c r="G57" s="28">
        <f t="shared" si="10"/>
        <v>434</v>
      </c>
      <c r="H57" s="28">
        <f t="shared" si="11"/>
        <v>0</v>
      </c>
      <c r="I57" s="28">
        <f t="shared" si="12"/>
        <v>0</v>
      </c>
      <c r="J57" s="28">
        <f t="shared" si="13"/>
        <v>0</v>
      </c>
      <c r="K57" s="28">
        <f t="shared" si="14"/>
        <v>0</v>
      </c>
      <c r="L57" s="29">
        <f t="shared" si="15"/>
        <v>434</v>
      </c>
      <c r="M57" s="30">
        <f t="shared" si="16"/>
        <v>86.8</v>
      </c>
      <c r="N57" s="31"/>
      <c r="O57" s="33">
        <v>434</v>
      </c>
      <c r="P57" s="33">
        <v>0</v>
      </c>
      <c r="Q57" s="33">
        <v>0</v>
      </c>
      <c r="R57" s="33">
        <v>0</v>
      </c>
      <c r="S57" s="33">
        <v>0</v>
      </c>
      <c r="T57" s="33">
        <v>0</v>
      </c>
      <c r="U57" s="33">
        <v>0</v>
      </c>
      <c r="V57" s="33">
        <v>0</v>
      </c>
      <c r="W57" s="33">
        <v>0</v>
      </c>
      <c r="X57" s="33">
        <v>0</v>
      </c>
      <c r="Y57" s="33">
        <v>0</v>
      </c>
      <c r="Z57" s="33">
        <v>0</v>
      </c>
      <c r="AA57" s="33">
        <v>0</v>
      </c>
      <c r="AB57" s="33">
        <v>0</v>
      </c>
      <c r="AC57" s="33">
        <v>0</v>
      </c>
      <c r="AD57" s="33">
        <v>0</v>
      </c>
      <c r="AE57" s="33">
        <v>0</v>
      </c>
      <c r="AF57" s="33">
        <v>0</v>
      </c>
      <c r="AG57" s="33">
        <v>0</v>
      </c>
      <c r="AH57" s="33">
        <v>0</v>
      </c>
      <c r="AI57" s="33">
        <v>0</v>
      </c>
      <c r="AJ57" s="33">
        <v>0</v>
      </c>
      <c r="AK57" s="33">
        <v>0</v>
      </c>
      <c r="AL57" s="33">
        <v>0</v>
      </c>
      <c r="AM57" s="33">
        <v>0</v>
      </c>
      <c r="AN57" s="33">
        <v>0</v>
      </c>
      <c r="AO57" s="33">
        <v>0</v>
      </c>
      <c r="AP57" s="33">
        <v>0</v>
      </c>
      <c r="AQ57" s="33">
        <v>0</v>
      </c>
      <c r="AR57" s="33">
        <v>0</v>
      </c>
      <c r="AS57" s="33">
        <v>0</v>
      </c>
      <c r="AT57" s="33">
        <v>0</v>
      </c>
      <c r="AU57" s="33">
        <v>0</v>
      </c>
      <c r="AV57" s="33">
        <v>0</v>
      </c>
      <c r="AW57" s="33">
        <v>0</v>
      </c>
      <c r="AX57" s="33">
        <v>0</v>
      </c>
      <c r="AY57" s="33">
        <v>0</v>
      </c>
      <c r="AZ57" s="33">
        <v>0</v>
      </c>
      <c r="BA57" s="33">
        <v>0</v>
      </c>
      <c r="BB57" s="33">
        <v>0</v>
      </c>
      <c r="BC57" s="33">
        <v>0</v>
      </c>
      <c r="BD57" s="33">
        <v>0</v>
      </c>
      <c r="BE57" s="33">
        <v>0</v>
      </c>
      <c r="BF57" s="33">
        <v>0</v>
      </c>
      <c r="BG57" s="32">
        <v>0</v>
      </c>
      <c r="BH57" s="32">
        <v>0</v>
      </c>
      <c r="BI57" s="33">
        <v>0</v>
      </c>
      <c r="BJ57" s="44"/>
      <c r="BK57" s="44"/>
      <c r="BL57" s="44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4"/>
      <c r="CA57" s="44"/>
      <c r="CB57" s="44"/>
      <c r="CC57" s="44"/>
      <c r="CD57" s="44"/>
      <c r="CE57" s="44"/>
      <c r="CF57" s="44"/>
    </row>
    <row r="58" spans="1:84" s="5" customFormat="1" ht="14.1" customHeight="1" x14ac:dyDescent="0.25">
      <c r="A58" s="23">
        <f t="shared" si="0"/>
        <v>45</v>
      </c>
      <c r="B58" s="67" t="s">
        <v>200</v>
      </c>
      <c r="C58" s="25">
        <v>7457</v>
      </c>
      <c r="D58" s="26" t="s">
        <v>41</v>
      </c>
      <c r="E58" s="27">
        <f t="shared" si="9"/>
        <v>419</v>
      </c>
      <c r="F58" s="27" t="e">
        <f>VLOOKUP(E58,Tab!$E$2:$F$255,2,TRUE)</f>
        <v>#N/A</v>
      </c>
      <c r="G58" s="28">
        <f t="shared" si="10"/>
        <v>419</v>
      </c>
      <c r="H58" s="28">
        <f t="shared" si="11"/>
        <v>0</v>
      </c>
      <c r="I58" s="28">
        <f t="shared" si="12"/>
        <v>0</v>
      </c>
      <c r="J58" s="28">
        <f t="shared" si="13"/>
        <v>0</v>
      </c>
      <c r="K58" s="28">
        <f t="shared" si="14"/>
        <v>0</v>
      </c>
      <c r="L58" s="29">
        <f t="shared" si="15"/>
        <v>419</v>
      </c>
      <c r="M58" s="30">
        <f t="shared" si="16"/>
        <v>83.8</v>
      </c>
      <c r="N58" s="31"/>
      <c r="O58" s="33">
        <v>419</v>
      </c>
      <c r="P58" s="33">
        <v>0</v>
      </c>
      <c r="Q58" s="33">
        <v>0</v>
      </c>
      <c r="R58" s="33">
        <v>0</v>
      </c>
      <c r="S58" s="33">
        <v>0</v>
      </c>
      <c r="T58" s="33">
        <v>0</v>
      </c>
      <c r="U58" s="33">
        <v>0</v>
      </c>
      <c r="V58" s="33">
        <v>0</v>
      </c>
      <c r="W58" s="33">
        <v>0</v>
      </c>
      <c r="X58" s="33">
        <v>0</v>
      </c>
      <c r="Y58" s="33">
        <v>0</v>
      </c>
      <c r="Z58" s="33">
        <v>0</v>
      </c>
      <c r="AA58" s="33">
        <v>0</v>
      </c>
      <c r="AB58" s="33">
        <v>0</v>
      </c>
      <c r="AC58" s="33">
        <v>0</v>
      </c>
      <c r="AD58" s="33">
        <v>0</v>
      </c>
      <c r="AE58" s="33">
        <v>0</v>
      </c>
      <c r="AF58" s="33">
        <v>0</v>
      </c>
      <c r="AG58" s="33">
        <v>0</v>
      </c>
      <c r="AH58" s="33">
        <v>0</v>
      </c>
      <c r="AI58" s="33">
        <v>0</v>
      </c>
      <c r="AJ58" s="33">
        <v>0</v>
      </c>
      <c r="AK58" s="33">
        <v>0</v>
      </c>
      <c r="AL58" s="33">
        <v>0</v>
      </c>
      <c r="AM58" s="33">
        <v>0</v>
      </c>
      <c r="AN58" s="33">
        <v>0</v>
      </c>
      <c r="AO58" s="33">
        <v>0</v>
      </c>
      <c r="AP58" s="33">
        <v>0</v>
      </c>
      <c r="AQ58" s="33">
        <v>0</v>
      </c>
      <c r="AR58" s="33">
        <v>0</v>
      </c>
      <c r="AS58" s="33">
        <v>0</v>
      </c>
      <c r="AT58" s="33">
        <v>0</v>
      </c>
      <c r="AU58" s="33">
        <v>0</v>
      </c>
      <c r="AV58" s="33">
        <v>0</v>
      </c>
      <c r="AW58" s="33">
        <v>0</v>
      </c>
      <c r="AX58" s="33">
        <v>0</v>
      </c>
      <c r="AY58" s="33">
        <v>0</v>
      </c>
      <c r="AZ58" s="33">
        <v>0</v>
      </c>
      <c r="BA58" s="33">
        <v>0</v>
      </c>
      <c r="BB58" s="33">
        <v>0</v>
      </c>
      <c r="BC58" s="33">
        <v>0</v>
      </c>
      <c r="BD58" s="33">
        <v>0</v>
      </c>
      <c r="BE58" s="33">
        <v>0</v>
      </c>
      <c r="BF58" s="33">
        <v>0</v>
      </c>
      <c r="BG58" s="32">
        <v>0</v>
      </c>
      <c r="BH58" s="32">
        <v>0</v>
      </c>
      <c r="BI58" s="33">
        <v>0</v>
      </c>
      <c r="BJ58" s="44"/>
      <c r="BK58" s="44"/>
      <c r="BL58" s="44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/>
    </row>
    <row r="59" spans="1:84" x14ac:dyDescent="0.25">
      <c r="A59" s="23">
        <f t="shared" si="0"/>
        <v>46</v>
      </c>
      <c r="B59" s="59" t="s">
        <v>569</v>
      </c>
      <c r="C59" s="57">
        <v>14066</v>
      </c>
      <c r="D59" s="156" t="s">
        <v>532</v>
      </c>
      <c r="E59" s="27">
        <f t="shared" si="9"/>
        <v>411</v>
      </c>
      <c r="F59" s="27" t="e">
        <f>VLOOKUP(E59,Tab!$E$2:$F$255,2,TRUE)</f>
        <v>#N/A</v>
      </c>
      <c r="G59" s="28">
        <f t="shared" si="10"/>
        <v>411</v>
      </c>
      <c r="H59" s="28">
        <f t="shared" si="11"/>
        <v>0</v>
      </c>
      <c r="I59" s="28">
        <f t="shared" si="12"/>
        <v>0</v>
      </c>
      <c r="J59" s="28">
        <f t="shared" si="13"/>
        <v>0</v>
      </c>
      <c r="K59" s="28">
        <f t="shared" si="14"/>
        <v>0</v>
      </c>
      <c r="L59" s="29">
        <f t="shared" si="15"/>
        <v>411</v>
      </c>
      <c r="M59" s="30">
        <f t="shared" si="16"/>
        <v>82.2</v>
      </c>
      <c r="N59" s="31"/>
      <c r="O59" s="33">
        <v>0</v>
      </c>
      <c r="P59" s="33">
        <v>0</v>
      </c>
      <c r="Q59" s="33">
        <v>0</v>
      </c>
      <c r="R59" s="33">
        <v>0</v>
      </c>
      <c r="S59" s="33">
        <v>0</v>
      </c>
      <c r="T59" s="33">
        <v>0</v>
      </c>
      <c r="U59" s="33">
        <v>0</v>
      </c>
      <c r="V59" s="33">
        <v>0</v>
      </c>
      <c r="W59" s="33">
        <v>411</v>
      </c>
      <c r="X59" s="33">
        <v>0</v>
      </c>
      <c r="Y59" s="33">
        <v>0</v>
      </c>
      <c r="Z59" s="33">
        <v>0</v>
      </c>
      <c r="AA59" s="33">
        <v>0</v>
      </c>
      <c r="AB59" s="33">
        <v>0</v>
      </c>
      <c r="AC59" s="33">
        <v>0</v>
      </c>
      <c r="AD59" s="33">
        <v>0</v>
      </c>
      <c r="AE59" s="33">
        <v>0</v>
      </c>
      <c r="AF59" s="33">
        <v>0</v>
      </c>
      <c r="AG59" s="33">
        <v>0</v>
      </c>
      <c r="AH59" s="33">
        <v>0</v>
      </c>
      <c r="AI59" s="33">
        <v>0</v>
      </c>
      <c r="AJ59" s="33">
        <v>0</v>
      </c>
      <c r="AK59" s="33">
        <v>0</v>
      </c>
      <c r="AL59" s="33">
        <v>0</v>
      </c>
      <c r="AM59" s="33">
        <v>0</v>
      </c>
      <c r="AN59" s="33">
        <v>0</v>
      </c>
      <c r="AO59" s="33">
        <v>0</v>
      </c>
      <c r="AP59" s="33">
        <v>0</v>
      </c>
      <c r="AQ59" s="33">
        <v>0</v>
      </c>
      <c r="AR59" s="33">
        <v>0</v>
      </c>
      <c r="AS59" s="33">
        <v>0</v>
      </c>
      <c r="AT59" s="33">
        <v>0</v>
      </c>
      <c r="AU59" s="33">
        <v>0</v>
      </c>
      <c r="AV59" s="33">
        <v>0</v>
      </c>
      <c r="AW59" s="33">
        <v>0</v>
      </c>
      <c r="AX59" s="33">
        <v>0</v>
      </c>
      <c r="AY59" s="33">
        <v>0</v>
      </c>
      <c r="AZ59" s="33">
        <v>0</v>
      </c>
      <c r="BA59" s="33">
        <v>0</v>
      </c>
      <c r="BB59" s="33">
        <v>0</v>
      </c>
      <c r="BC59" s="33">
        <v>0</v>
      </c>
      <c r="BD59" s="33">
        <v>0</v>
      </c>
      <c r="BE59" s="33">
        <v>0</v>
      </c>
      <c r="BF59" s="33">
        <v>0</v>
      </c>
      <c r="BG59" s="32">
        <v>0</v>
      </c>
      <c r="BH59" s="32">
        <v>0</v>
      </c>
      <c r="BI59" s="33">
        <v>0</v>
      </c>
    </row>
    <row r="60" spans="1:84" x14ac:dyDescent="0.25">
      <c r="A60" s="23">
        <f t="shared" si="0"/>
        <v>47</v>
      </c>
      <c r="B60" s="59" t="s">
        <v>247</v>
      </c>
      <c r="C60" s="57">
        <v>11486</v>
      </c>
      <c r="D60" s="156" t="s">
        <v>41</v>
      </c>
      <c r="E60" s="27">
        <f t="shared" si="9"/>
        <v>411</v>
      </c>
      <c r="F60" s="27" t="e">
        <f>VLOOKUP(E60,Tab!$E$2:$F$255,2,TRUE)</f>
        <v>#N/A</v>
      </c>
      <c r="G60" s="28">
        <f t="shared" si="10"/>
        <v>411</v>
      </c>
      <c r="H60" s="28">
        <f t="shared" si="11"/>
        <v>0</v>
      </c>
      <c r="I60" s="28">
        <f t="shared" si="12"/>
        <v>0</v>
      </c>
      <c r="J60" s="28">
        <f t="shared" si="13"/>
        <v>0</v>
      </c>
      <c r="K60" s="28">
        <f t="shared" si="14"/>
        <v>0</v>
      </c>
      <c r="L60" s="29">
        <f t="shared" si="15"/>
        <v>411</v>
      </c>
      <c r="M60" s="30">
        <f t="shared" si="16"/>
        <v>82.2</v>
      </c>
      <c r="N60" s="31"/>
      <c r="O60" s="33">
        <v>411</v>
      </c>
      <c r="P60" s="33">
        <v>0</v>
      </c>
      <c r="Q60" s="33">
        <v>0</v>
      </c>
      <c r="R60" s="33">
        <v>0</v>
      </c>
      <c r="S60" s="33">
        <v>0</v>
      </c>
      <c r="T60" s="33">
        <v>0</v>
      </c>
      <c r="U60" s="33">
        <v>0</v>
      </c>
      <c r="V60" s="33">
        <v>0</v>
      </c>
      <c r="W60" s="33">
        <v>0</v>
      </c>
      <c r="X60" s="33">
        <v>0</v>
      </c>
      <c r="Y60" s="33">
        <v>0</v>
      </c>
      <c r="Z60" s="33">
        <v>0</v>
      </c>
      <c r="AA60" s="33">
        <v>0</v>
      </c>
      <c r="AB60" s="33">
        <v>0</v>
      </c>
      <c r="AC60" s="33">
        <v>0</v>
      </c>
      <c r="AD60" s="33">
        <v>0</v>
      </c>
      <c r="AE60" s="33">
        <v>0</v>
      </c>
      <c r="AF60" s="33">
        <v>0</v>
      </c>
      <c r="AG60" s="33">
        <v>0</v>
      </c>
      <c r="AH60" s="33">
        <v>0</v>
      </c>
      <c r="AI60" s="33">
        <v>0</v>
      </c>
      <c r="AJ60" s="33">
        <v>0</v>
      </c>
      <c r="AK60" s="33">
        <v>0</v>
      </c>
      <c r="AL60" s="33">
        <v>0</v>
      </c>
      <c r="AM60" s="33">
        <v>0</v>
      </c>
      <c r="AN60" s="33">
        <v>0</v>
      </c>
      <c r="AO60" s="33">
        <v>0</v>
      </c>
      <c r="AP60" s="33">
        <v>0</v>
      </c>
      <c r="AQ60" s="33">
        <v>0</v>
      </c>
      <c r="AR60" s="33">
        <v>0</v>
      </c>
      <c r="AS60" s="33">
        <v>0</v>
      </c>
      <c r="AT60" s="33">
        <v>0</v>
      </c>
      <c r="AU60" s="33">
        <v>0</v>
      </c>
      <c r="AV60" s="33">
        <v>0</v>
      </c>
      <c r="AW60" s="33">
        <v>0</v>
      </c>
      <c r="AX60" s="33">
        <v>0</v>
      </c>
      <c r="AY60" s="33">
        <v>0</v>
      </c>
      <c r="AZ60" s="33">
        <v>0</v>
      </c>
      <c r="BA60" s="33">
        <v>0</v>
      </c>
      <c r="BB60" s="33">
        <v>0</v>
      </c>
      <c r="BC60" s="33">
        <v>0</v>
      </c>
      <c r="BD60" s="33">
        <v>0</v>
      </c>
      <c r="BE60" s="33">
        <v>0</v>
      </c>
      <c r="BF60" s="33">
        <v>0</v>
      </c>
      <c r="BG60" s="32">
        <v>0</v>
      </c>
      <c r="BH60" s="32">
        <v>0</v>
      </c>
      <c r="BI60" s="33">
        <v>0</v>
      </c>
    </row>
    <row r="61" spans="1:84" x14ac:dyDescent="0.25">
      <c r="A61" s="23">
        <f t="shared" si="0"/>
        <v>48</v>
      </c>
      <c r="B61" s="155" t="s">
        <v>381</v>
      </c>
      <c r="C61" s="35">
        <v>13348</v>
      </c>
      <c r="D61" s="68" t="s">
        <v>44</v>
      </c>
      <c r="E61" s="27">
        <f t="shared" si="9"/>
        <v>407</v>
      </c>
      <c r="F61" s="27" t="e">
        <f>VLOOKUP(E61,Tab!$E$2:$F$255,2,TRUE)</f>
        <v>#N/A</v>
      </c>
      <c r="G61" s="39">
        <f t="shared" si="10"/>
        <v>407</v>
      </c>
      <c r="H61" s="39">
        <f t="shared" si="11"/>
        <v>0</v>
      </c>
      <c r="I61" s="39">
        <f t="shared" si="12"/>
        <v>0</v>
      </c>
      <c r="J61" s="39">
        <f t="shared" si="13"/>
        <v>0</v>
      </c>
      <c r="K61" s="39">
        <f t="shared" si="14"/>
        <v>0</v>
      </c>
      <c r="L61" s="29">
        <f t="shared" si="15"/>
        <v>407</v>
      </c>
      <c r="M61" s="30">
        <f t="shared" si="16"/>
        <v>81.400000000000006</v>
      </c>
      <c r="N61" s="31"/>
      <c r="O61" s="33">
        <v>0</v>
      </c>
      <c r="P61" s="33">
        <v>0</v>
      </c>
      <c r="Q61" s="33">
        <v>0</v>
      </c>
      <c r="R61" s="33">
        <v>0</v>
      </c>
      <c r="S61" s="33">
        <v>0</v>
      </c>
      <c r="T61" s="33">
        <v>407</v>
      </c>
      <c r="U61" s="33">
        <v>0</v>
      </c>
      <c r="V61" s="33">
        <v>0</v>
      </c>
      <c r="W61" s="33">
        <v>0</v>
      </c>
      <c r="X61" s="33">
        <v>0</v>
      </c>
      <c r="Y61" s="33">
        <v>0</v>
      </c>
      <c r="Z61" s="33">
        <v>0</v>
      </c>
      <c r="AA61" s="33">
        <v>0</v>
      </c>
      <c r="AB61" s="33">
        <v>0</v>
      </c>
      <c r="AC61" s="33">
        <v>0</v>
      </c>
      <c r="AD61" s="33">
        <v>0</v>
      </c>
      <c r="AE61" s="33">
        <v>0</v>
      </c>
      <c r="AF61" s="33">
        <v>0</v>
      </c>
      <c r="AG61" s="33">
        <v>0</v>
      </c>
      <c r="AH61" s="33">
        <v>0</v>
      </c>
      <c r="AI61" s="33">
        <v>0</v>
      </c>
      <c r="AJ61" s="33">
        <v>0</v>
      </c>
      <c r="AK61" s="33">
        <v>0</v>
      </c>
      <c r="AL61" s="33">
        <v>0</v>
      </c>
      <c r="AM61" s="33">
        <v>0</v>
      </c>
      <c r="AN61" s="33">
        <v>0</v>
      </c>
      <c r="AO61" s="33">
        <v>0</v>
      </c>
      <c r="AP61" s="33">
        <v>0</v>
      </c>
      <c r="AQ61" s="33">
        <v>0</v>
      </c>
      <c r="AR61" s="33">
        <v>0</v>
      </c>
      <c r="AS61" s="33">
        <v>0</v>
      </c>
      <c r="AT61" s="33">
        <v>0</v>
      </c>
      <c r="AU61" s="33">
        <v>0</v>
      </c>
      <c r="AV61" s="33">
        <v>0</v>
      </c>
      <c r="AW61" s="33">
        <v>0</v>
      </c>
      <c r="AX61" s="33">
        <v>0</v>
      </c>
      <c r="AY61" s="33">
        <v>0</v>
      </c>
      <c r="AZ61" s="33">
        <v>0</v>
      </c>
      <c r="BA61" s="33">
        <v>0</v>
      </c>
      <c r="BB61" s="33">
        <v>0</v>
      </c>
      <c r="BC61" s="33">
        <v>0</v>
      </c>
      <c r="BD61" s="33">
        <v>0</v>
      </c>
      <c r="BE61" s="33">
        <v>0</v>
      </c>
      <c r="BF61" s="33">
        <v>0</v>
      </c>
      <c r="BG61" s="32">
        <v>0</v>
      </c>
      <c r="BH61" s="32">
        <v>0</v>
      </c>
      <c r="BI61" s="33">
        <v>0</v>
      </c>
    </row>
    <row r="62" spans="1:84" x14ac:dyDescent="0.25">
      <c r="A62" s="23">
        <f t="shared" si="0"/>
        <v>49</v>
      </c>
      <c r="B62" s="53" t="s">
        <v>204</v>
      </c>
      <c r="C62" s="35">
        <v>5346</v>
      </c>
      <c r="D62" s="154" t="s">
        <v>66</v>
      </c>
      <c r="E62" s="27">
        <f t="shared" si="9"/>
        <v>0</v>
      </c>
      <c r="F62" s="27" t="e">
        <f>VLOOKUP(E62,Tab!$E$2:$F$255,2,TRUE)</f>
        <v>#N/A</v>
      </c>
      <c r="G62" s="28">
        <f t="shared" si="10"/>
        <v>0</v>
      </c>
      <c r="H62" s="28">
        <f t="shared" si="11"/>
        <v>0</v>
      </c>
      <c r="I62" s="28">
        <f t="shared" si="12"/>
        <v>0</v>
      </c>
      <c r="J62" s="28">
        <f t="shared" si="13"/>
        <v>0</v>
      </c>
      <c r="K62" s="28">
        <f t="shared" si="14"/>
        <v>0</v>
      </c>
      <c r="L62" s="29">
        <f t="shared" si="15"/>
        <v>0</v>
      </c>
      <c r="M62" s="30">
        <f t="shared" si="16"/>
        <v>0</v>
      </c>
      <c r="N62" s="31"/>
      <c r="O62" s="33">
        <v>0</v>
      </c>
      <c r="P62" s="33">
        <v>0</v>
      </c>
      <c r="Q62" s="33">
        <v>0</v>
      </c>
      <c r="R62" s="33">
        <v>0</v>
      </c>
      <c r="S62" s="33">
        <v>0</v>
      </c>
      <c r="T62" s="33">
        <v>0</v>
      </c>
      <c r="U62" s="33">
        <v>0</v>
      </c>
      <c r="V62" s="33">
        <v>0</v>
      </c>
      <c r="W62" s="33">
        <v>0</v>
      </c>
      <c r="X62" s="33">
        <v>0</v>
      </c>
      <c r="Y62" s="33">
        <v>0</v>
      </c>
      <c r="Z62" s="33">
        <v>0</v>
      </c>
      <c r="AA62" s="33">
        <v>0</v>
      </c>
      <c r="AB62" s="33">
        <v>0</v>
      </c>
      <c r="AC62" s="33">
        <v>0</v>
      </c>
      <c r="AD62" s="33">
        <v>0</v>
      </c>
      <c r="AE62" s="33">
        <v>0</v>
      </c>
      <c r="AF62" s="33">
        <v>0</v>
      </c>
      <c r="AG62" s="33">
        <v>0</v>
      </c>
      <c r="AH62" s="33">
        <v>0</v>
      </c>
      <c r="AI62" s="33">
        <v>0</v>
      </c>
      <c r="AJ62" s="33">
        <v>0</v>
      </c>
      <c r="AK62" s="33">
        <v>0</v>
      </c>
      <c r="AL62" s="33">
        <v>0</v>
      </c>
      <c r="AM62" s="33">
        <v>0</v>
      </c>
      <c r="AN62" s="33">
        <v>0</v>
      </c>
      <c r="AO62" s="33">
        <v>0</v>
      </c>
      <c r="AP62" s="33">
        <v>0</v>
      </c>
      <c r="AQ62" s="33">
        <v>0</v>
      </c>
      <c r="AR62" s="33">
        <v>0</v>
      </c>
      <c r="AS62" s="33">
        <v>0</v>
      </c>
      <c r="AT62" s="33">
        <v>0</v>
      </c>
      <c r="AU62" s="33">
        <v>0</v>
      </c>
      <c r="AV62" s="33">
        <v>0</v>
      </c>
      <c r="AW62" s="33">
        <v>0</v>
      </c>
      <c r="AX62" s="33">
        <v>0</v>
      </c>
      <c r="AY62" s="33">
        <v>0</v>
      </c>
      <c r="AZ62" s="33">
        <v>0</v>
      </c>
      <c r="BA62" s="33">
        <v>0</v>
      </c>
      <c r="BB62" s="33">
        <v>0</v>
      </c>
      <c r="BC62" s="33">
        <v>0</v>
      </c>
      <c r="BD62" s="33">
        <v>0</v>
      </c>
      <c r="BE62" s="33">
        <v>0</v>
      </c>
      <c r="BF62" s="33">
        <v>0</v>
      </c>
      <c r="BG62" s="32">
        <v>0</v>
      </c>
      <c r="BH62" s="32">
        <v>0</v>
      </c>
      <c r="BI62" s="33">
        <v>0</v>
      </c>
    </row>
    <row r="63" spans="1:84" x14ac:dyDescent="0.25">
      <c r="A63" s="23">
        <f t="shared" si="0"/>
        <v>50</v>
      </c>
      <c r="B63" s="155" t="s">
        <v>398</v>
      </c>
      <c r="C63" s="35">
        <v>10531</v>
      </c>
      <c r="D63" s="68" t="s">
        <v>173</v>
      </c>
      <c r="E63" s="27">
        <f t="shared" si="9"/>
        <v>0</v>
      </c>
      <c r="F63" s="27" t="e">
        <f>VLOOKUP(E63,Tab!$E$2:$F$255,2,TRUE)</f>
        <v>#N/A</v>
      </c>
      <c r="G63" s="39">
        <f t="shared" si="10"/>
        <v>0</v>
      </c>
      <c r="H63" s="39">
        <f t="shared" si="11"/>
        <v>0</v>
      </c>
      <c r="I63" s="39">
        <f t="shared" si="12"/>
        <v>0</v>
      </c>
      <c r="J63" s="39">
        <f t="shared" si="13"/>
        <v>0</v>
      </c>
      <c r="K63" s="39">
        <f t="shared" si="14"/>
        <v>0</v>
      </c>
      <c r="L63" s="29">
        <f t="shared" si="15"/>
        <v>0</v>
      </c>
      <c r="M63" s="30">
        <f t="shared" si="16"/>
        <v>0</v>
      </c>
      <c r="N63" s="31"/>
      <c r="O63" s="33">
        <v>0</v>
      </c>
      <c r="P63" s="33">
        <v>0</v>
      </c>
      <c r="Q63" s="33">
        <v>0</v>
      </c>
      <c r="R63" s="33">
        <v>0</v>
      </c>
      <c r="S63" s="33">
        <v>0</v>
      </c>
      <c r="T63" s="33">
        <v>0</v>
      </c>
      <c r="U63" s="33">
        <v>0</v>
      </c>
      <c r="V63" s="33">
        <v>0</v>
      </c>
      <c r="W63" s="33">
        <v>0</v>
      </c>
      <c r="X63" s="33">
        <v>0</v>
      </c>
      <c r="Y63" s="33">
        <v>0</v>
      </c>
      <c r="Z63" s="33">
        <v>0</v>
      </c>
      <c r="AA63" s="33">
        <v>0</v>
      </c>
      <c r="AB63" s="33">
        <v>0</v>
      </c>
      <c r="AC63" s="33">
        <v>0</v>
      </c>
      <c r="AD63" s="33">
        <v>0</v>
      </c>
      <c r="AE63" s="33">
        <v>0</v>
      </c>
      <c r="AF63" s="33">
        <v>0</v>
      </c>
      <c r="AG63" s="33">
        <v>0</v>
      </c>
      <c r="AH63" s="33">
        <v>0</v>
      </c>
      <c r="AI63" s="33">
        <v>0</v>
      </c>
      <c r="AJ63" s="33">
        <v>0</v>
      </c>
      <c r="AK63" s="33">
        <v>0</v>
      </c>
      <c r="AL63" s="33">
        <v>0</v>
      </c>
      <c r="AM63" s="33">
        <v>0</v>
      </c>
      <c r="AN63" s="33">
        <v>0</v>
      </c>
      <c r="AO63" s="33">
        <v>0</v>
      </c>
      <c r="AP63" s="33">
        <v>0</v>
      </c>
      <c r="AQ63" s="33">
        <v>0</v>
      </c>
      <c r="AR63" s="33">
        <v>0</v>
      </c>
      <c r="AS63" s="33">
        <v>0</v>
      </c>
      <c r="AT63" s="33">
        <v>0</v>
      </c>
      <c r="AU63" s="33">
        <v>0</v>
      </c>
      <c r="AV63" s="33">
        <v>0</v>
      </c>
      <c r="AW63" s="33">
        <v>0</v>
      </c>
      <c r="AX63" s="33">
        <v>0</v>
      </c>
      <c r="AY63" s="33">
        <v>0</v>
      </c>
      <c r="AZ63" s="33">
        <v>0</v>
      </c>
      <c r="BA63" s="33">
        <v>0</v>
      </c>
      <c r="BB63" s="33">
        <v>0</v>
      </c>
      <c r="BC63" s="33">
        <v>0</v>
      </c>
      <c r="BD63" s="33">
        <v>0</v>
      </c>
      <c r="BE63" s="33">
        <v>0</v>
      </c>
      <c r="BF63" s="33">
        <v>0</v>
      </c>
      <c r="BG63" s="32">
        <v>0</v>
      </c>
      <c r="BH63" s="32">
        <v>0</v>
      </c>
      <c r="BI63" s="33">
        <v>0</v>
      </c>
    </row>
    <row r="64" spans="1:84" x14ac:dyDescent="0.25">
      <c r="A64" s="23">
        <f t="shared" si="0"/>
        <v>51</v>
      </c>
      <c r="B64" s="59" t="s">
        <v>189</v>
      </c>
      <c r="C64" s="57">
        <v>5591</v>
      </c>
      <c r="D64" s="156" t="s">
        <v>26</v>
      </c>
      <c r="E64" s="27">
        <f t="shared" si="9"/>
        <v>0</v>
      </c>
      <c r="F64" s="27" t="e">
        <f>VLOOKUP(E64,Tab!$E$2:$F$255,2,TRUE)</f>
        <v>#N/A</v>
      </c>
      <c r="G64" s="28">
        <f t="shared" si="10"/>
        <v>0</v>
      </c>
      <c r="H64" s="28">
        <f t="shared" si="11"/>
        <v>0</v>
      </c>
      <c r="I64" s="28">
        <f t="shared" si="12"/>
        <v>0</v>
      </c>
      <c r="J64" s="28">
        <f t="shared" si="13"/>
        <v>0</v>
      </c>
      <c r="K64" s="28">
        <f t="shared" si="14"/>
        <v>0</v>
      </c>
      <c r="L64" s="29">
        <f t="shared" si="15"/>
        <v>0</v>
      </c>
      <c r="M64" s="30">
        <f t="shared" si="16"/>
        <v>0</v>
      </c>
      <c r="N64" s="31"/>
      <c r="O64" s="33">
        <v>0</v>
      </c>
      <c r="P64" s="33">
        <v>0</v>
      </c>
      <c r="Q64" s="33">
        <v>0</v>
      </c>
      <c r="R64" s="33">
        <v>0</v>
      </c>
      <c r="S64" s="33">
        <v>0</v>
      </c>
      <c r="T64" s="33">
        <v>0</v>
      </c>
      <c r="U64" s="33">
        <v>0</v>
      </c>
      <c r="V64" s="33">
        <v>0</v>
      </c>
      <c r="W64" s="33">
        <v>0</v>
      </c>
      <c r="X64" s="33">
        <v>0</v>
      </c>
      <c r="Y64" s="33">
        <v>0</v>
      </c>
      <c r="Z64" s="33">
        <v>0</v>
      </c>
      <c r="AA64" s="33">
        <v>0</v>
      </c>
      <c r="AB64" s="33">
        <v>0</v>
      </c>
      <c r="AC64" s="33">
        <v>0</v>
      </c>
      <c r="AD64" s="33">
        <v>0</v>
      </c>
      <c r="AE64" s="33">
        <v>0</v>
      </c>
      <c r="AF64" s="33">
        <v>0</v>
      </c>
      <c r="AG64" s="33">
        <v>0</v>
      </c>
      <c r="AH64" s="33">
        <v>0</v>
      </c>
      <c r="AI64" s="33">
        <v>0</v>
      </c>
      <c r="AJ64" s="33">
        <v>0</v>
      </c>
      <c r="AK64" s="33">
        <v>0</v>
      </c>
      <c r="AL64" s="33">
        <v>0</v>
      </c>
      <c r="AM64" s="33">
        <v>0</v>
      </c>
      <c r="AN64" s="33">
        <v>0</v>
      </c>
      <c r="AO64" s="33">
        <v>0</v>
      </c>
      <c r="AP64" s="33">
        <v>0</v>
      </c>
      <c r="AQ64" s="33">
        <v>0</v>
      </c>
      <c r="AR64" s="33">
        <v>0</v>
      </c>
      <c r="AS64" s="33">
        <v>0</v>
      </c>
      <c r="AT64" s="33">
        <v>0</v>
      </c>
      <c r="AU64" s="33">
        <v>0</v>
      </c>
      <c r="AV64" s="33">
        <v>0</v>
      </c>
      <c r="AW64" s="33">
        <v>0</v>
      </c>
      <c r="AX64" s="33">
        <v>0</v>
      </c>
      <c r="AY64" s="33">
        <v>0</v>
      </c>
      <c r="AZ64" s="33">
        <v>0</v>
      </c>
      <c r="BA64" s="33">
        <v>0</v>
      </c>
      <c r="BB64" s="33">
        <v>0</v>
      </c>
      <c r="BC64" s="33">
        <v>0</v>
      </c>
      <c r="BD64" s="33">
        <v>0</v>
      </c>
      <c r="BE64" s="33">
        <v>0</v>
      </c>
      <c r="BF64" s="33">
        <v>0</v>
      </c>
      <c r="BG64" s="32">
        <v>0</v>
      </c>
      <c r="BH64" s="32">
        <v>0</v>
      </c>
      <c r="BI64" s="33">
        <v>0</v>
      </c>
    </row>
    <row r="65" spans="1:61" x14ac:dyDescent="0.25">
      <c r="A65" s="23">
        <f t="shared" si="0"/>
        <v>52</v>
      </c>
      <c r="B65" s="59" t="s">
        <v>344</v>
      </c>
      <c r="C65" s="57">
        <v>14886</v>
      </c>
      <c r="D65" s="156" t="s">
        <v>39</v>
      </c>
      <c r="E65" s="27">
        <f t="shared" si="9"/>
        <v>0</v>
      </c>
      <c r="F65" s="27" t="e">
        <f>VLOOKUP(E65,Tab!$E$2:$F$255,2,TRUE)</f>
        <v>#N/A</v>
      </c>
      <c r="G65" s="28">
        <f t="shared" si="10"/>
        <v>0</v>
      </c>
      <c r="H65" s="28">
        <f t="shared" si="11"/>
        <v>0</v>
      </c>
      <c r="I65" s="28">
        <f t="shared" si="12"/>
        <v>0</v>
      </c>
      <c r="J65" s="28">
        <f t="shared" si="13"/>
        <v>0</v>
      </c>
      <c r="K65" s="28">
        <f t="shared" si="14"/>
        <v>0</v>
      </c>
      <c r="L65" s="29">
        <f t="shared" si="15"/>
        <v>0</v>
      </c>
      <c r="M65" s="30">
        <f t="shared" si="16"/>
        <v>0</v>
      </c>
      <c r="N65" s="31"/>
      <c r="O65" s="33">
        <v>0</v>
      </c>
      <c r="P65" s="33">
        <v>0</v>
      </c>
      <c r="Q65" s="33">
        <v>0</v>
      </c>
      <c r="R65" s="33">
        <v>0</v>
      </c>
      <c r="S65" s="33">
        <v>0</v>
      </c>
      <c r="T65" s="33">
        <v>0</v>
      </c>
      <c r="U65" s="33">
        <v>0</v>
      </c>
      <c r="V65" s="33">
        <v>0</v>
      </c>
      <c r="W65" s="33">
        <v>0</v>
      </c>
      <c r="X65" s="33">
        <v>0</v>
      </c>
      <c r="Y65" s="33">
        <v>0</v>
      </c>
      <c r="Z65" s="33">
        <v>0</v>
      </c>
      <c r="AA65" s="33">
        <v>0</v>
      </c>
      <c r="AB65" s="33">
        <v>0</v>
      </c>
      <c r="AC65" s="33">
        <v>0</v>
      </c>
      <c r="AD65" s="33">
        <v>0</v>
      </c>
      <c r="AE65" s="33">
        <v>0</v>
      </c>
      <c r="AF65" s="33">
        <v>0</v>
      </c>
      <c r="AG65" s="33">
        <v>0</v>
      </c>
      <c r="AH65" s="33">
        <v>0</v>
      </c>
      <c r="AI65" s="33">
        <v>0</v>
      </c>
      <c r="AJ65" s="33">
        <v>0</v>
      </c>
      <c r="AK65" s="33">
        <v>0</v>
      </c>
      <c r="AL65" s="33">
        <v>0</v>
      </c>
      <c r="AM65" s="33">
        <v>0</v>
      </c>
      <c r="AN65" s="33">
        <v>0</v>
      </c>
      <c r="AO65" s="33">
        <v>0</v>
      </c>
      <c r="AP65" s="33">
        <v>0</v>
      </c>
      <c r="AQ65" s="33">
        <v>0</v>
      </c>
      <c r="AR65" s="33">
        <v>0</v>
      </c>
      <c r="AS65" s="33">
        <v>0</v>
      </c>
      <c r="AT65" s="33">
        <v>0</v>
      </c>
      <c r="AU65" s="33">
        <v>0</v>
      </c>
      <c r="AV65" s="33">
        <v>0</v>
      </c>
      <c r="AW65" s="33">
        <v>0</v>
      </c>
      <c r="AX65" s="33">
        <v>0</v>
      </c>
      <c r="AY65" s="33">
        <v>0</v>
      </c>
      <c r="AZ65" s="33">
        <v>0</v>
      </c>
      <c r="BA65" s="33">
        <v>0</v>
      </c>
      <c r="BB65" s="33">
        <v>0</v>
      </c>
      <c r="BC65" s="33">
        <v>0</v>
      </c>
      <c r="BD65" s="33">
        <v>0</v>
      </c>
      <c r="BE65" s="33">
        <v>0</v>
      </c>
      <c r="BF65" s="33">
        <v>0</v>
      </c>
      <c r="BG65" s="32">
        <v>0</v>
      </c>
      <c r="BH65" s="32">
        <v>0</v>
      </c>
      <c r="BI65" s="33">
        <v>0</v>
      </c>
    </row>
    <row r="66" spans="1:61" x14ac:dyDescent="0.25">
      <c r="A66" s="23">
        <f t="shared" si="0"/>
        <v>53</v>
      </c>
      <c r="B66" s="59" t="s">
        <v>273</v>
      </c>
      <c r="C66" s="57">
        <v>12223</v>
      </c>
      <c r="D66" s="156" t="s">
        <v>66</v>
      </c>
      <c r="E66" s="27">
        <f t="shared" si="9"/>
        <v>0</v>
      </c>
      <c r="F66" s="27" t="e">
        <f>VLOOKUP(E66,Tab!$E$2:$F$255,2,TRUE)</f>
        <v>#N/A</v>
      </c>
      <c r="G66" s="28">
        <f t="shared" si="10"/>
        <v>0</v>
      </c>
      <c r="H66" s="28">
        <f t="shared" si="11"/>
        <v>0</v>
      </c>
      <c r="I66" s="28">
        <f t="shared" si="12"/>
        <v>0</v>
      </c>
      <c r="J66" s="28">
        <f t="shared" si="13"/>
        <v>0</v>
      </c>
      <c r="K66" s="28">
        <f t="shared" si="14"/>
        <v>0</v>
      </c>
      <c r="L66" s="29">
        <f t="shared" si="15"/>
        <v>0</v>
      </c>
      <c r="M66" s="30">
        <f t="shared" si="16"/>
        <v>0</v>
      </c>
      <c r="N66" s="31"/>
      <c r="O66" s="33">
        <v>0</v>
      </c>
      <c r="P66" s="33">
        <v>0</v>
      </c>
      <c r="Q66" s="33">
        <v>0</v>
      </c>
      <c r="R66" s="33">
        <v>0</v>
      </c>
      <c r="S66" s="33">
        <v>0</v>
      </c>
      <c r="T66" s="33">
        <v>0</v>
      </c>
      <c r="U66" s="33">
        <v>0</v>
      </c>
      <c r="V66" s="33">
        <v>0</v>
      </c>
      <c r="W66" s="33">
        <v>0</v>
      </c>
      <c r="X66" s="33">
        <v>0</v>
      </c>
      <c r="Y66" s="33">
        <v>0</v>
      </c>
      <c r="Z66" s="33">
        <v>0</v>
      </c>
      <c r="AA66" s="33">
        <v>0</v>
      </c>
      <c r="AB66" s="33">
        <v>0</v>
      </c>
      <c r="AC66" s="33">
        <v>0</v>
      </c>
      <c r="AD66" s="33">
        <v>0</v>
      </c>
      <c r="AE66" s="33">
        <v>0</v>
      </c>
      <c r="AF66" s="33">
        <v>0</v>
      </c>
      <c r="AG66" s="33">
        <v>0</v>
      </c>
      <c r="AH66" s="33">
        <v>0</v>
      </c>
      <c r="AI66" s="33">
        <v>0</v>
      </c>
      <c r="AJ66" s="33">
        <v>0</v>
      </c>
      <c r="AK66" s="33">
        <v>0</v>
      </c>
      <c r="AL66" s="33">
        <v>0</v>
      </c>
      <c r="AM66" s="33">
        <v>0</v>
      </c>
      <c r="AN66" s="33">
        <v>0</v>
      </c>
      <c r="AO66" s="33">
        <v>0</v>
      </c>
      <c r="AP66" s="33">
        <v>0</v>
      </c>
      <c r="AQ66" s="33">
        <v>0</v>
      </c>
      <c r="AR66" s="33">
        <v>0</v>
      </c>
      <c r="AS66" s="33">
        <v>0</v>
      </c>
      <c r="AT66" s="33">
        <v>0</v>
      </c>
      <c r="AU66" s="33">
        <v>0</v>
      </c>
      <c r="AV66" s="33">
        <v>0</v>
      </c>
      <c r="AW66" s="33">
        <v>0</v>
      </c>
      <c r="AX66" s="33">
        <v>0</v>
      </c>
      <c r="AY66" s="33">
        <v>0</v>
      </c>
      <c r="AZ66" s="33">
        <v>0</v>
      </c>
      <c r="BA66" s="33">
        <v>0</v>
      </c>
      <c r="BB66" s="33">
        <v>0</v>
      </c>
      <c r="BC66" s="33">
        <v>0</v>
      </c>
      <c r="BD66" s="33">
        <v>0</v>
      </c>
      <c r="BE66" s="33">
        <v>0</v>
      </c>
      <c r="BF66" s="33">
        <v>0</v>
      </c>
      <c r="BG66" s="32">
        <v>0</v>
      </c>
      <c r="BH66" s="32">
        <v>0</v>
      </c>
      <c r="BI66" s="33">
        <v>0</v>
      </c>
    </row>
    <row r="67" spans="1:61" x14ac:dyDescent="0.25">
      <c r="A67" s="23">
        <f t="shared" si="0"/>
        <v>54</v>
      </c>
      <c r="B67" s="155" t="s">
        <v>394</v>
      </c>
      <c r="C67" s="35">
        <v>14404</v>
      </c>
      <c r="D67" s="68" t="s">
        <v>185</v>
      </c>
      <c r="E67" s="27">
        <f t="shared" si="9"/>
        <v>0</v>
      </c>
      <c r="F67" s="27" t="e">
        <f>VLOOKUP(E67,Tab!$E$2:$F$255,2,TRUE)</f>
        <v>#N/A</v>
      </c>
      <c r="G67" s="39">
        <f t="shared" si="10"/>
        <v>0</v>
      </c>
      <c r="H67" s="39">
        <f t="shared" si="11"/>
        <v>0</v>
      </c>
      <c r="I67" s="39">
        <f t="shared" si="12"/>
        <v>0</v>
      </c>
      <c r="J67" s="39">
        <f t="shared" si="13"/>
        <v>0</v>
      </c>
      <c r="K67" s="39">
        <f t="shared" si="14"/>
        <v>0</v>
      </c>
      <c r="L67" s="29">
        <f t="shared" si="15"/>
        <v>0</v>
      </c>
      <c r="M67" s="30">
        <f t="shared" si="16"/>
        <v>0</v>
      </c>
      <c r="N67" s="31"/>
      <c r="O67" s="33">
        <v>0</v>
      </c>
      <c r="P67" s="33">
        <v>0</v>
      </c>
      <c r="Q67" s="33">
        <v>0</v>
      </c>
      <c r="R67" s="33">
        <v>0</v>
      </c>
      <c r="S67" s="33">
        <v>0</v>
      </c>
      <c r="T67" s="33">
        <v>0</v>
      </c>
      <c r="U67" s="33">
        <v>0</v>
      </c>
      <c r="V67" s="33">
        <v>0</v>
      </c>
      <c r="W67" s="33">
        <v>0</v>
      </c>
      <c r="X67" s="33">
        <v>0</v>
      </c>
      <c r="Y67" s="33">
        <v>0</v>
      </c>
      <c r="Z67" s="33">
        <v>0</v>
      </c>
      <c r="AA67" s="33">
        <v>0</v>
      </c>
      <c r="AB67" s="33">
        <v>0</v>
      </c>
      <c r="AC67" s="33">
        <v>0</v>
      </c>
      <c r="AD67" s="33">
        <v>0</v>
      </c>
      <c r="AE67" s="33">
        <v>0</v>
      </c>
      <c r="AF67" s="33">
        <v>0</v>
      </c>
      <c r="AG67" s="33">
        <v>0</v>
      </c>
      <c r="AH67" s="33">
        <v>0</v>
      </c>
      <c r="AI67" s="33">
        <v>0</v>
      </c>
      <c r="AJ67" s="33">
        <v>0</v>
      </c>
      <c r="AK67" s="33">
        <v>0</v>
      </c>
      <c r="AL67" s="33">
        <v>0</v>
      </c>
      <c r="AM67" s="33">
        <v>0</v>
      </c>
      <c r="AN67" s="33">
        <v>0</v>
      </c>
      <c r="AO67" s="33">
        <v>0</v>
      </c>
      <c r="AP67" s="33">
        <v>0</v>
      </c>
      <c r="AQ67" s="33">
        <v>0</v>
      </c>
      <c r="AR67" s="33">
        <v>0</v>
      </c>
      <c r="AS67" s="33">
        <v>0</v>
      </c>
      <c r="AT67" s="33">
        <v>0</v>
      </c>
      <c r="AU67" s="33">
        <v>0</v>
      </c>
      <c r="AV67" s="33">
        <v>0</v>
      </c>
      <c r="AW67" s="33">
        <v>0</v>
      </c>
      <c r="AX67" s="33">
        <v>0</v>
      </c>
      <c r="AY67" s="33">
        <v>0</v>
      </c>
      <c r="AZ67" s="33">
        <v>0</v>
      </c>
      <c r="BA67" s="33">
        <v>0</v>
      </c>
      <c r="BB67" s="33">
        <v>0</v>
      </c>
      <c r="BC67" s="33">
        <v>0</v>
      </c>
      <c r="BD67" s="33">
        <v>0</v>
      </c>
      <c r="BE67" s="33">
        <v>0</v>
      </c>
      <c r="BF67" s="33">
        <v>0</v>
      </c>
      <c r="BG67" s="32">
        <v>0</v>
      </c>
      <c r="BH67" s="32">
        <v>0</v>
      </c>
      <c r="BI67" s="33">
        <v>0</v>
      </c>
    </row>
    <row r="68" spans="1:61" x14ac:dyDescent="0.25">
      <c r="A68" s="23">
        <f t="shared" si="0"/>
        <v>55</v>
      </c>
      <c r="B68" s="59"/>
      <c r="C68" s="57"/>
      <c r="D68" s="156"/>
      <c r="E68" s="27">
        <f t="shared" si="9"/>
        <v>0</v>
      </c>
      <c r="F68" s="27" t="e">
        <f>VLOOKUP(E68,Tab!$E$2:$F$255,2,TRUE)</f>
        <v>#N/A</v>
      </c>
      <c r="G68" s="28">
        <f t="shared" si="10"/>
        <v>0</v>
      </c>
      <c r="H68" s="28">
        <f t="shared" si="11"/>
        <v>0</v>
      </c>
      <c r="I68" s="28">
        <f t="shared" si="12"/>
        <v>0</v>
      </c>
      <c r="J68" s="28">
        <f t="shared" si="13"/>
        <v>0</v>
      </c>
      <c r="K68" s="28">
        <f t="shared" si="14"/>
        <v>0</v>
      </c>
      <c r="L68" s="29">
        <f t="shared" si="15"/>
        <v>0</v>
      </c>
      <c r="M68" s="30">
        <f t="shared" si="16"/>
        <v>0</v>
      </c>
      <c r="N68" s="31"/>
      <c r="O68" s="33">
        <v>0</v>
      </c>
      <c r="P68" s="33">
        <v>0</v>
      </c>
      <c r="Q68" s="33">
        <v>0</v>
      </c>
      <c r="R68" s="33">
        <v>0</v>
      </c>
      <c r="S68" s="33">
        <v>0</v>
      </c>
      <c r="T68" s="33">
        <v>0</v>
      </c>
      <c r="U68" s="33">
        <v>0</v>
      </c>
      <c r="V68" s="33">
        <v>0</v>
      </c>
      <c r="W68" s="33">
        <v>0</v>
      </c>
      <c r="X68" s="33">
        <v>0</v>
      </c>
      <c r="Y68" s="33">
        <v>0</v>
      </c>
      <c r="Z68" s="33">
        <v>0</v>
      </c>
      <c r="AA68" s="33">
        <v>0</v>
      </c>
      <c r="AB68" s="33">
        <v>0</v>
      </c>
      <c r="AC68" s="33">
        <v>0</v>
      </c>
      <c r="AD68" s="33">
        <v>0</v>
      </c>
      <c r="AE68" s="33">
        <v>0</v>
      </c>
      <c r="AF68" s="33">
        <v>0</v>
      </c>
      <c r="AG68" s="33">
        <v>0</v>
      </c>
      <c r="AH68" s="33">
        <v>0</v>
      </c>
      <c r="AI68" s="33">
        <v>0</v>
      </c>
      <c r="AJ68" s="33">
        <v>0</v>
      </c>
      <c r="AK68" s="33">
        <v>0</v>
      </c>
      <c r="AL68" s="33">
        <v>0</v>
      </c>
      <c r="AM68" s="33">
        <v>0</v>
      </c>
      <c r="AN68" s="33">
        <v>0</v>
      </c>
      <c r="AO68" s="33">
        <v>0</v>
      </c>
      <c r="AP68" s="33">
        <v>0</v>
      </c>
      <c r="AQ68" s="33">
        <v>0</v>
      </c>
      <c r="AR68" s="33">
        <v>0</v>
      </c>
      <c r="AS68" s="33">
        <v>0</v>
      </c>
      <c r="AT68" s="33">
        <v>0</v>
      </c>
      <c r="AU68" s="33">
        <v>0</v>
      </c>
      <c r="AV68" s="33">
        <v>0</v>
      </c>
      <c r="AW68" s="33">
        <v>0</v>
      </c>
      <c r="AX68" s="33">
        <v>0</v>
      </c>
      <c r="AY68" s="33">
        <v>0</v>
      </c>
      <c r="AZ68" s="33">
        <v>0</v>
      </c>
      <c r="BA68" s="33">
        <v>0</v>
      </c>
      <c r="BB68" s="33">
        <v>0</v>
      </c>
      <c r="BC68" s="33">
        <v>0</v>
      </c>
      <c r="BD68" s="33">
        <v>0</v>
      </c>
      <c r="BE68" s="33">
        <v>0</v>
      </c>
      <c r="BF68" s="33">
        <v>0</v>
      </c>
      <c r="BG68" s="32">
        <v>0</v>
      </c>
      <c r="BH68" s="32">
        <v>0</v>
      </c>
      <c r="BI68" s="33">
        <v>0</v>
      </c>
    </row>
  </sheetData>
  <sortState ref="B14:BI68">
    <sortCondition descending="1" ref="L14:L68"/>
    <sortCondition descending="1" ref="E14:E68"/>
  </sortState>
  <mergeCells count="15">
    <mergeCell ref="O9:BI9"/>
    <mergeCell ref="J11:J12"/>
    <mergeCell ref="K11:K12"/>
    <mergeCell ref="A4:M4"/>
    <mergeCell ref="A5:L5"/>
    <mergeCell ref="A9:M9"/>
    <mergeCell ref="A10:A12"/>
    <mergeCell ref="B10:B12"/>
    <mergeCell ref="C10:C12"/>
    <mergeCell ref="D10:D12"/>
    <mergeCell ref="E10:F12"/>
    <mergeCell ref="G10:K10"/>
    <mergeCell ref="G11:G12"/>
    <mergeCell ref="H11:H12"/>
    <mergeCell ref="I11:I12"/>
  </mergeCells>
  <conditionalFormatting sqref="E10">
    <cfRule type="cellIs" dxfId="82" priority="1" stopIfTrue="1" operator="between">
      <formula>563</formula>
      <formula>569</formula>
    </cfRule>
    <cfRule type="cellIs" dxfId="81" priority="2" stopIfTrue="1" operator="between">
      <formula>570</formula>
      <formula>571</formula>
    </cfRule>
    <cfRule type="cellIs" dxfId="80" priority="3" stopIfTrue="1" operator="between">
      <formula>572</formula>
      <formula>600</formula>
    </cfRule>
  </conditionalFormatting>
  <conditionalFormatting sqref="F14:F68">
    <cfRule type="cellIs" dxfId="79" priority="4" stopIfTrue="1" operator="equal">
      <formula>"A"</formula>
    </cfRule>
    <cfRule type="cellIs" dxfId="78" priority="5" stopIfTrue="1" operator="equal">
      <formula>"B"</formula>
    </cfRule>
    <cfRule type="cellIs" dxfId="77" priority="6" stopIfTrue="1" operator="equal">
      <formula>"C"</formula>
    </cfRule>
  </conditionalFormatting>
  <conditionalFormatting sqref="E14:E68">
    <cfRule type="cellIs" dxfId="76" priority="7" stopIfTrue="1" operator="between">
      <formula>365</formula>
      <formula>400</formula>
    </cfRule>
  </conditionalFormatting>
  <pageMargins left="0.74791666666666667" right="0.74791666666666667" top="0.3" bottom="0.19027777777777777" header="0.51180555555555551" footer="0.51180555555555551"/>
  <pageSetup paperSize="9" scale="90" firstPageNumber="0" orientation="landscape" horizontalDpi="300" verticalDpi="300" r:id="rId1"/>
  <headerFooter alignWithMargins="0"/>
  <colBreaks count="1" manualBreakCount="1">
    <brk id="13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K23"/>
  <sheetViews>
    <sheetView showGridLines="0" zoomScaleNormal="100" zoomScaleSheetLayoutView="100" workbookViewId="0">
      <selection activeCell="A9" sqref="A9:M9"/>
    </sheetView>
  </sheetViews>
  <sheetFormatPr defaultRowHeight="15" x14ac:dyDescent="0.2"/>
  <cols>
    <col min="1" max="1" width="4" style="3" customWidth="1"/>
    <col min="2" max="2" width="21.140625" style="2" customWidth="1"/>
    <col min="3" max="3" width="7.28515625" style="2" customWidth="1"/>
    <col min="4" max="4" width="9.5703125" style="2" customWidth="1"/>
    <col min="5" max="6" width="9.28515625" style="4" customWidth="1"/>
    <col min="7" max="8" width="8.140625" style="4" customWidth="1"/>
    <col min="9" max="11" width="8.28515625" style="4" customWidth="1"/>
    <col min="12" max="12" width="10" style="4" customWidth="1"/>
    <col min="13" max="13" width="10.28515625" style="4" customWidth="1"/>
    <col min="14" max="14" width="1.7109375" style="5" customWidth="1"/>
    <col min="15" max="23" width="19.140625" style="5" customWidth="1"/>
    <col min="24" max="37" width="9.140625" style="6"/>
    <col min="38" max="233" width="9.140625" style="4"/>
    <col min="234" max="234" width="4" style="4" customWidth="1"/>
    <col min="235" max="235" width="21.140625" style="4" customWidth="1"/>
    <col min="236" max="236" width="7.28515625" style="4" customWidth="1"/>
    <col min="237" max="237" width="9.5703125" style="4" customWidth="1"/>
    <col min="238" max="239" width="9.28515625" style="4" customWidth="1"/>
    <col min="240" max="241" width="8.140625" style="4" customWidth="1"/>
    <col min="242" max="244" width="8.28515625" style="4" customWidth="1"/>
    <col min="245" max="245" width="10" style="4" customWidth="1"/>
    <col min="246" max="246" width="10.28515625" style="4" customWidth="1"/>
    <col min="247" max="247" width="1.7109375" style="4" customWidth="1"/>
    <col min="248" max="257" width="17.28515625" style="4" customWidth="1"/>
    <col min="258" max="259" width="10.7109375" style="4" customWidth="1"/>
    <col min="260" max="261" width="17.28515625" style="4" customWidth="1"/>
    <col min="262" max="262" width="18.42578125" style="4" bestFit="1" customWidth="1"/>
    <col min="263" max="279" width="17.28515625" style="4" customWidth="1"/>
    <col min="280" max="489" width="9.140625" style="4"/>
    <col min="490" max="490" width="4" style="4" customWidth="1"/>
    <col min="491" max="491" width="21.140625" style="4" customWidth="1"/>
    <col min="492" max="492" width="7.28515625" style="4" customWidth="1"/>
    <col min="493" max="493" width="9.5703125" style="4" customWidth="1"/>
    <col min="494" max="495" width="9.28515625" style="4" customWidth="1"/>
    <col min="496" max="497" width="8.140625" style="4" customWidth="1"/>
    <col min="498" max="500" width="8.28515625" style="4" customWidth="1"/>
    <col min="501" max="501" width="10" style="4" customWidth="1"/>
    <col min="502" max="502" width="10.28515625" style="4" customWidth="1"/>
    <col min="503" max="503" width="1.7109375" style="4" customWidth="1"/>
    <col min="504" max="513" width="17.28515625" style="4" customWidth="1"/>
    <col min="514" max="515" width="10.7109375" style="4" customWidth="1"/>
    <col min="516" max="517" width="17.28515625" style="4" customWidth="1"/>
    <col min="518" max="518" width="18.42578125" style="4" bestFit="1" customWidth="1"/>
    <col min="519" max="535" width="17.28515625" style="4" customWidth="1"/>
    <col min="536" max="745" width="9.140625" style="4"/>
    <col min="746" max="746" width="4" style="4" customWidth="1"/>
    <col min="747" max="747" width="21.140625" style="4" customWidth="1"/>
    <col min="748" max="748" width="7.28515625" style="4" customWidth="1"/>
    <col min="749" max="749" width="9.5703125" style="4" customWidth="1"/>
    <col min="750" max="751" width="9.28515625" style="4" customWidth="1"/>
    <col min="752" max="753" width="8.140625" style="4" customWidth="1"/>
    <col min="754" max="756" width="8.28515625" style="4" customWidth="1"/>
    <col min="757" max="757" width="10" style="4" customWidth="1"/>
    <col min="758" max="758" width="10.28515625" style="4" customWidth="1"/>
    <col min="759" max="759" width="1.7109375" style="4" customWidth="1"/>
    <col min="760" max="769" width="17.28515625" style="4" customWidth="1"/>
    <col min="770" max="771" width="10.7109375" style="4" customWidth="1"/>
    <col min="772" max="773" width="17.28515625" style="4" customWidth="1"/>
    <col min="774" max="774" width="18.42578125" style="4" bestFit="1" customWidth="1"/>
    <col min="775" max="791" width="17.28515625" style="4" customWidth="1"/>
    <col min="792" max="1001" width="9.140625" style="4"/>
    <col min="1002" max="1002" width="4" style="4" customWidth="1"/>
    <col min="1003" max="1003" width="21.140625" style="4" customWidth="1"/>
    <col min="1004" max="1004" width="7.28515625" style="4" customWidth="1"/>
    <col min="1005" max="1005" width="9.5703125" style="4" customWidth="1"/>
    <col min="1006" max="1007" width="9.28515625" style="4" customWidth="1"/>
    <col min="1008" max="1009" width="8.140625" style="4" customWidth="1"/>
    <col min="1010" max="1012" width="8.28515625" style="4" customWidth="1"/>
    <col min="1013" max="1013" width="10" style="4" customWidth="1"/>
    <col min="1014" max="1014" width="10.28515625" style="4" customWidth="1"/>
    <col min="1015" max="1015" width="1.7109375" style="4" customWidth="1"/>
    <col min="1016" max="1025" width="17.28515625" style="4" customWidth="1"/>
    <col min="1026" max="1027" width="10.7109375" style="4" customWidth="1"/>
    <col min="1028" max="1029" width="17.28515625" style="4" customWidth="1"/>
    <col min="1030" max="1030" width="18.42578125" style="4" bestFit="1" customWidth="1"/>
    <col min="1031" max="1047" width="17.28515625" style="4" customWidth="1"/>
    <col min="1048" max="1257" width="9.140625" style="4"/>
    <col min="1258" max="1258" width="4" style="4" customWidth="1"/>
    <col min="1259" max="1259" width="21.140625" style="4" customWidth="1"/>
    <col min="1260" max="1260" width="7.28515625" style="4" customWidth="1"/>
    <col min="1261" max="1261" width="9.5703125" style="4" customWidth="1"/>
    <col min="1262" max="1263" width="9.28515625" style="4" customWidth="1"/>
    <col min="1264" max="1265" width="8.140625" style="4" customWidth="1"/>
    <col min="1266" max="1268" width="8.28515625" style="4" customWidth="1"/>
    <col min="1269" max="1269" width="10" style="4" customWidth="1"/>
    <col min="1270" max="1270" width="10.28515625" style="4" customWidth="1"/>
    <col min="1271" max="1271" width="1.7109375" style="4" customWidth="1"/>
    <col min="1272" max="1281" width="17.28515625" style="4" customWidth="1"/>
    <col min="1282" max="1283" width="10.7109375" style="4" customWidth="1"/>
    <col min="1284" max="1285" width="17.28515625" style="4" customWidth="1"/>
    <col min="1286" max="1286" width="18.42578125" style="4" bestFit="1" customWidth="1"/>
    <col min="1287" max="1303" width="17.28515625" style="4" customWidth="1"/>
    <col min="1304" max="1513" width="9.140625" style="4"/>
    <col min="1514" max="1514" width="4" style="4" customWidth="1"/>
    <col min="1515" max="1515" width="21.140625" style="4" customWidth="1"/>
    <col min="1516" max="1516" width="7.28515625" style="4" customWidth="1"/>
    <col min="1517" max="1517" width="9.5703125" style="4" customWidth="1"/>
    <col min="1518" max="1519" width="9.28515625" style="4" customWidth="1"/>
    <col min="1520" max="1521" width="8.140625" style="4" customWidth="1"/>
    <col min="1522" max="1524" width="8.28515625" style="4" customWidth="1"/>
    <col min="1525" max="1525" width="10" style="4" customWidth="1"/>
    <col min="1526" max="1526" width="10.28515625" style="4" customWidth="1"/>
    <col min="1527" max="1527" width="1.7109375" style="4" customWidth="1"/>
    <col min="1528" max="1537" width="17.28515625" style="4" customWidth="1"/>
    <col min="1538" max="1539" width="10.7109375" style="4" customWidth="1"/>
    <col min="1540" max="1541" width="17.28515625" style="4" customWidth="1"/>
    <col min="1542" max="1542" width="18.42578125" style="4" bestFit="1" customWidth="1"/>
    <col min="1543" max="1559" width="17.28515625" style="4" customWidth="1"/>
    <col min="1560" max="1769" width="9.140625" style="4"/>
    <col min="1770" max="1770" width="4" style="4" customWidth="1"/>
    <col min="1771" max="1771" width="21.140625" style="4" customWidth="1"/>
    <col min="1772" max="1772" width="7.28515625" style="4" customWidth="1"/>
    <col min="1773" max="1773" width="9.5703125" style="4" customWidth="1"/>
    <col min="1774" max="1775" width="9.28515625" style="4" customWidth="1"/>
    <col min="1776" max="1777" width="8.140625" style="4" customWidth="1"/>
    <col min="1778" max="1780" width="8.28515625" style="4" customWidth="1"/>
    <col min="1781" max="1781" width="10" style="4" customWidth="1"/>
    <col min="1782" max="1782" width="10.28515625" style="4" customWidth="1"/>
    <col min="1783" max="1783" width="1.7109375" style="4" customWidth="1"/>
    <col min="1784" max="1793" width="17.28515625" style="4" customWidth="1"/>
    <col min="1794" max="1795" width="10.7109375" style="4" customWidth="1"/>
    <col min="1796" max="1797" width="17.28515625" style="4" customWidth="1"/>
    <col min="1798" max="1798" width="18.42578125" style="4" bestFit="1" customWidth="1"/>
    <col min="1799" max="1815" width="17.28515625" style="4" customWidth="1"/>
    <col min="1816" max="2025" width="9.140625" style="4"/>
    <col min="2026" max="2026" width="4" style="4" customWidth="1"/>
    <col min="2027" max="2027" width="21.140625" style="4" customWidth="1"/>
    <col min="2028" max="2028" width="7.28515625" style="4" customWidth="1"/>
    <col min="2029" max="2029" width="9.5703125" style="4" customWidth="1"/>
    <col min="2030" max="2031" width="9.28515625" style="4" customWidth="1"/>
    <col min="2032" max="2033" width="8.140625" style="4" customWidth="1"/>
    <col min="2034" max="2036" width="8.28515625" style="4" customWidth="1"/>
    <col min="2037" max="2037" width="10" style="4" customWidth="1"/>
    <col min="2038" max="2038" width="10.28515625" style="4" customWidth="1"/>
    <col min="2039" max="2039" width="1.7109375" style="4" customWidth="1"/>
    <col min="2040" max="2049" width="17.28515625" style="4" customWidth="1"/>
    <col min="2050" max="2051" width="10.7109375" style="4" customWidth="1"/>
    <col min="2052" max="2053" width="17.28515625" style="4" customWidth="1"/>
    <col min="2054" max="2054" width="18.42578125" style="4" bestFit="1" customWidth="1"/>
    <col min="2055" max="2071" width="17.28515625" style="4" customWidth="1"/>
    <col min="2072" max="2281" width="9.140625" style="4"/>
    <col min="2282" max="2282" width="4" style="4" customWidth="1"/>
    <col min="2283" max="2283" width="21.140625" style="4" customWidth="1"/>
    <col min="2284" max="2284" width="7.28515625" style="4" customWidth="1"/>
    <col min="2285" max="2285" width="9.5703125" style="4" customWidth="1"/>
    <col min="2286" max="2287" width="9.28515625" style="4" customWidth="1"/>
    <col min="2288" max="2289" width="8.140625" style="4" customWidth="1"/>
    <col min="2290" max="2292" width="8.28515625" style="4" customWidth="1"/>
    <col min="2293" max="2293" width="10" style="4" customWidth="1"/>
    <col min="2294" max="2294" width="10.28515625" style="4" customWidth="1"/>
    <col min="2295" max="2295" width="1.7109375" style="4" customWidth="1"/>
    <col min="2296" max="2305" width="17.28515625" style="4" customWidth="1"/>
    <col min="2306" max="2307" width="10.7109375" style="4" customWidth="1"/>
    <col min="2308" max="2309" width="17.28515625" style="4" customWidth="1"/>
    <col min="2310" max="2310" width="18.42578125" style="4" bestFit="1" customWidth="1"/>
    <col min="2311" max="2327" width="17.28515625" style="4" customWidth="1"/>
    <col min="2328" max="2537" width="9.140625" style="4"/>
    <col min="2538" max="2538" width="4" style="4" customWidth="1"/>
    <col min="2539" max="2539" width="21.140625" style="4" customWidth="1"/>
    <col min="2540" max="2540" width="7.28515625" style="4" customWidth="1"/>
    <col min="2541" max="2541" width="9.5703125" style="4" customWidth="1"/>
    <col min="2542" max="2543" width="9.28515625" style="4" customWidth="1"/>
    <col min="2544" max="2545" width="8.140625" style="4" customWidth="1"/>
    <col min="2546" max="2548" width="8.28515625" style="4" customWidth="1"/>
    <col min="2549" max="2549" width="10" style="4" customWidth="1"/>
    <col min="2550" max="2550" width="10.28515625" style="4" customWidth="1"/>
    <col min="2551" max="2551" width="1.7109375" style="4" customWidth="1"/>
    <col min="2552" max="2561" width="17.28515625" style="4" customWidth="1"/>
    <col min="2562" max="2563" width="10.7109375" style="4" customWidth="1"/>
    <col min="2564" max="2565" width="17.28515625" style="4" customWidth="1"/>
    <col min="2566" max="2566" width="18.42578125" style="4" bestFit="1" customWidth="1"/>
    <col min="2567" max="2583" width="17.28515625" style="4" customWidth="1"/>
    <col min="2584" max="2793" width="9.140625" style="4"/>
    <col min="2794" max="2794" width="4" style="4" customWidth="1"/>
    <col min="2795" max="2795" width="21.140625" style="4" customWidth="1"/>
    <col min="2796" max="2796" width="7.28515625" style="4" customWidth="1"/>
    <col min="2797" max="2797" width="9.5703125" style="4" customWidth="1"/>
    <col min="2798" max="2799" width="9.28515625" style="4" customWidth="1"/>
    <col min="2800" max="2801" width="8.140625" style="4" customWidth="1"/>
    <col min="2802" max="2804" width="8.28515625" style="4" customWidth="1"/>
    <col min="2805" max="2805" width="10" style="4" customWidth="1"/>
    <col min="2806" max="2806" width="10.28515625" style="4" customWidth="1"/>
    <col min="2807" max="2807" width="1.7109375" style="4" customWidth="1"/>
    <col min="2808" max="2817" width="17.28515625" style="4" customWidth="1"/>
    <col min="2818" max="2819" width="10.7109375" style="4" customWidth="1"/>
    <col min="2820" max="2821" width="17.28515625" style="4" customWidth="1"/>
    <col min="2822" max="2822" width="18.42578125" style="4" bestFit="1" customWidth="1"/>
    <col min="2823" max="2839" width="17.28515625" style="4" customWidth="1"/>
    <col min="2840" max="3049" width="9.140625" style="4"/>
    <col min="3050" max="3050" width="4" style="4" customWidth="1"/>
    <col min="3051" max="3051" width="21.140625" style="4" customWidth="1"/>
    <col min="3052" max="3052" width="7.28515625" style="4" customWidth="1"/>
    <col min="3053" max="3053" width="9.5703125" style="4" customWidth="1"/>
    <col min="3054" max="3055" width="9.28515625" style="4" customWidth="1"/>
    <col min="3056" max="3057" width="8.140625" style="4" customWidth="1"/>
    <col min="3058" max="3060" width="8.28515625" style="4" customWidth="1"/>
    <col min="3061" max="3061" width="10" style="4" customWidth="1"/>
    <col min="3062" max="3062" width="10.28515625" style="4" customWidth="1"/>
    <col min="3063" max="3063" width="1.7109375" style="4" customWidth="1"/>
    <col min="3064" max="3073" width="17.28515625" style="4" customWidth="1"/>
    <col min="3074" max="3075" width="10.7109375" style="4" customWidth="1"/>
    <col min="3076" max="3077" width="17.28515625" style="4" customWidth="1"/>
    <col min="3078" max="3078" width="18.42578125" style="4" bestFit="1" customWidth="1"/>
    <col min="3079" max="3095" width="17.28515625" style="4" customWidth="1"/>
    <col min="3096" max="3305" width="9.140625" style="4"/>
    <col min="3306" max="3306" width="4" style="4" customWidth="1"/>
    <col min="3307" max="3307" width="21.140625" style="4" customWidth="1"/>
    <col min="3308" max="3308" width="7.28515625" style="4" customWidth="1"/>
    <col min="3309" max="3309" width="9.5703125" style="4" customWidth="1"/>
    <col min="3310" max="3311" width="9.28515625" style="4" customWidth="1"/>
    <col min="3312" max="3313" width="8.140625" style="4" customWidth="1"/>
    <col min="3314" max="3316" width="8.28515625" style="4" customWidth="1"/>
    <col min="3317" max="3317" width="10" style="4" customWidth="1"/>
    <col min="3318" max="3318" width="10.28515625" style="4" customWidth="1"/>
    <col min="3319" max="3319" width="1.7109375" style="4" customWidth="1"/>
    <col min="3320" max="3329" width="17.28515625" style="4" customWidth="1"/>
    <col min="3330" max="3331" width="10.7109375" style="4" customWidth="1"/>
    <col min="3332" max="3333" width="17.28515625" style="4" customWidth="1"/>
    <col min="3334" max="3334" width="18.42578125" style="4" bestFit="1" customWidth="1"/>
    <col min="3335" max="3351" width="17.28515625" style="4" customWidth="1"/>
    <col min="3352" max="3561" width="9.140625" style="4"/>
    <col min="3562" max="3562" width="4" style="4" customWidth="1"/>
    <col min="3563" max="3563" width="21.140625" style="4" customWidth="1"/>
    <col min="3564" max="3564" width="7.28515625" style="4" customWidth="1"/>
    <col min="3565" max="3565" width="9.5703125" style="4" customWidth="1"/>
    <col min="3566" max="3567" width="9.28515625" style="4" customWidth="1"/>
    <col min="3568" max="3569" width="8.140625" style="4" customWidth="1"/>
    <col min="3570" max="3572" width="8.28515625" style="4" customWidth="1"/>
    <col min="3573" max="3573" width="10" style="4" customWidth="1"/>
    <col min="3574" max="3574" width="10.28515625" style="4" customWidth="1"/>
    <col min="3575" max="3575" width="1.7109375" style="4" customWidth="1"/>
    <col min="3576" max="3585" width="17.28515625" style="4" customWidth="1"/>
    <col min="3586" max="3587" width="10.7109375" style="4" customWidth="1"/>
    <col min="3588" max="3589" width="17.28515625" style="4" customWidth="1"/>
    <col min="3590" max="3590" width="18.42578125" style="4" bestFit="1" customWidth="1"/>
    <col min="3591" max="3607" width="17.28515625" style="4" customWidth="1"/>
    <col min="3608" max="3817" width="9.140625" style="4"/>
    <col min="3818" max="3818" width="4" style="4" customWidth="1"/>
    <col min="3819" max="3819" width="21.140625" style="4" customWidth="1"/>
    <col min="3820" max="3820" width="7.28515625" style="4" customWidth="1"/>
    <col min="3821" max="3821" width="9.5703125" style="4" customWidth="1"/>
    <col min="3822" max="3823" width="9.28515625" style="4" customWidth="1"/>
    <col min="3824" max="3825" width="8.140625" style="4" customWidth="1"/>
    <col min="3826" max="3828" width="8.28515625" style="4" customWidth="1"/>
    <col min="3829" max="3829" width="10" style="4" customWidth="1"/>
    <col min="3830" max="3830" width="10.28515625" style="4" customWidth="1"/>
    <col min="3831" max="3831" width="1.7109375" style="4" customWidth="1"/>
    <col min="3832" max="3841" width="17.28515625" style="4" customWidth="1"/>
    <col min="3842" max="3843" width="10.7109375" style="4" customWidth="1"/>
    <col min="3844" max="3845" width="17.28515625" style="4" customWidth="1"/>
    <col min="3846" max="3846" width="18.42578125" style="4" bestFit="1" customWidth="1"/>
    <col min="3847" max="3863" width="17.28515625" style="4" customWidth="1"/>
    <col min="3864" max="4073" width="9.140625" style="4"/>
    <col min="4074" max="4074" width="4" style="4" customWidth="1"/>
    <col min="4075" max="4075" width="21.140625" style="4" customWidth="1"/>
    <col min="4076" max="4076" width="7.28515625" style="4" customWidth="1"/>
    <col min="4077" max="4077" width="9.5703125" style="4" customWidth="1"/>
    <col min="4078" max="4079" width="9.28515625" style="4" customWidth="1"/>
    <col min="4080" max="4081" width="8.140625" style="4" customWidth="1"/>
    <col min="4082" max="4084" width="8.28515625" style="4" customWidth="1"/>
    <col min="4085" max="4085" width="10" style="4" customWidth="1"/>
    <col min="4086" max="4086" width="10.28515625" style="4" customWidth="1"/>
    <col min="4087" max="4087" width="1.7109375" style="4" customWidth="1"/>
    <col min="4088" max="4097" width="17.28515625" style="4" customWidth="1"/>
    <col min="4098" max="4099" width="10.7109375" style="4" customWidth="1"/>
    <col min="4100" max="4101" width="17.28515625" style="4" customWidth="1"/>
    <col min="4102" max="4102" width="18.42578125" style="4" bestFit="1" customWidth="1"/>
    <col min="4103" max="4119" width="17.28515625" style="4" customWidth="1"/>
    <col min="4120" max="4329" width="9.140625" style="4"/>
    <col min="4330" max="4330" width="4" style="4" customWidth="1"/>
    <col min="4331" max="4331" width="21.140625" style="4" customWidth="1"/>
    <col min="4332" max="4332" width="7.28515625" style="4" customWidth="1"/>
    <col min="4333" max="4333" width="9.5703125" style="4" customWidth="1"/>
    <col min="4334" max="4335" width="9.28515625" style="4" customWidth="1"/>
    <col min="4336" max="4337" width="8.140625" style="4" customWidth="1"/>
    <col min="4338" max="4340" width="8.28515625" style="4" customWidth="1"/>
    <col min="4341" max="4341" width="10" style="4" customWidth="1"/>
    <col min="4342" max="4342" width="10.28515625" style="4" customWidth="1"/>
    <col min="4343" max="4343" width="1.7109375" style="4" customWidth="1"/>
    <col min="4344" max="4353" width="17.28515625" style="4" customWidth="1"/>
    <col min="4354" max="4355" width="10.7109375" style="4" customWidth="1"/>
    <col min="4356" max="4357" width="17.28515625" style="4" customWidth="1"/>
    <col min="4358" max="4358" width="18.42578125" style="4" bestFit="1" customWidth="1"/>
    <col min="4359" max="4375" width="17.28515625" style="4" customWidth="1"/>
    <col min="4376" max="4585" width="9.140625" style="4"/>
    <col min="4586" max="4586" width="4" style="4" customWidth="1"/>
    <col min="4587" max="4587" width="21.140625" style="4" customWidth="1"/>
    <col min="4588" max="4588" width="7.28515625" style="4" customWidth="1"/>
    <col min="4589" max="4589" width="9.5703125" style="4" customWidth="1"/>
    <col min="4590" max="4591" width="9.28515625" style="4" customWidth="1"/>
    <col min="4592" max="4593" width="8.140625" style="4" customWidth="1"/>
    <col min="4594" max="4596" width="8.28515625" style="4" customWidth="1"/>
    <col min="4597" max="4597" width="10" style="4" customWidth="1"/>
    <col min="4598" max="4598" width="10.28515625" style="4" customWidth="1"/>
    <col min="4599" max="4599" width="1.7109375" style="4" customWidth="1"/>
    <col min="4600" max="4609" width="17.28515625" style="4" customWidth="1"/>
    <col min="4610" max="4611" width="10.7109375" style="4" customWidth="1"/>
    <col min="4612" max="4613" width="17.28515625" style="4" customWidth="1"/>
    <col min="4614" max="4614" width="18.42578125" style="4" bestFit="1" customWidth="1"/>
    <col min="4615" max="4631" width="17.28515625" style="4" customWidth="1"/>
    <col min="4632" max="4841" width="9.140625" style="4"/>
    <col min="4842" max="4842" width="4" style="4" customWidth="1"/>
    <col min="4843" max="4843" width="21.140625" style="4" customWidth="1"/>
    <col min="4844" max="4844" width="7.28515625" style="4" customWidth="1"/>
    <col min="4845" max="4845" width="9.5703125" style="4" customWidth="1"/>
    <col min="4846" max="4847" width="9.28515625" style="4" customWidth="1"/>
    <col min="4848" max="4849" width="8.140625" style="4" customWidth="1"/>
    <col min="4850" max="4852" width="8.28515625" style="4" customWidth="1"/>
    <col min="4853" max="4853" width="10" style="4" customWidth="1"/>
    <col min="4854" max="4854" width="10.28515625" style="4" customWidth="1"/>
    <col min="4855" max="4855" width="1.7109375" style="4" customWidth="1"/>
    <col min="4856" max="4865" width="17.28515625" style="4" customWidth="1"/>
    <col min="4866" max="4867" width="10.7109375" style="4" customWidth="1"/>
    <col min="4868" max="4869" width="17.28515625" style="4" customWidth="1"/>
    <col min="4870" max="4870" width="18.42578125" style="4" bestFit="1" customWidth="1"/>
    <col min="4871" max="4887" width="17.28515625" style="4" customWidth="1"/>
    <col min="4888" max="5097" width="9.140625" style="4"/>
    <col min="5098" max="5098" width="4" style="4" customWidth="1"/>
    <col min="5099" max="5099" width="21.140625" style="4" customWidth="1"/>
    <col min="5100" max="5100" width="7.28515625" style="4" customWidth="1"/>
    <col min="5101" max="5101" width="9.5703125" style="4" customWidth="1"/>
    <col min="5102" max="5103" width="9.28515625" style="4" customWidth="1"/>
    <col min="5104" max="5105" width="8.140625" style="4" customWidth="1"/>
    <col min="5106" max="5108" width="8.28515625" style="4" customWidth="1"/>
    <col min="5109" max="5109" width="10" style="4" customWidth="1"/>
    <col min="5110" max="5110" width="10.28515625" style="4" customWidth="1"/>
    <col min="5111" max="5111" width="1.7109375" style="4" customWidth="1"/>
    <col min="5112" max="5121" width="17.28515625" style="4" customWidth="1"/>
    <col min="5122" max="5123" width="10.7109375" style="4" customWidth="1"/>
    <col min="5124" max="5125" width="17.28515625" style="4" customWidth="1"/>
    <col min="5126" max="5126" width="18.42578125" style="4" bestFit="1" customWidth="1"/>
    <col min="5127" max="5143" width="17.28515625" style="4" customWidth="1"/>
    <col min="5144" max="5353" width="9.140625" style="4"/>
    <col min="5354" max="5354" width="4" style="4" customWidth="1"/>
    <col min="5355" max="5355" width="21.140625" style="4" customWidth="1"/>
    <col min="5356" max="5356" width="7.28515625" style="4" customWidth="1"/>
    <col min="5357" max="5357" width="9.5703125" style="4" customWidth="1"/>
    <col min="5358" max="5359" width="9.28515625" style="4" customWidth="1"/>
    <col min="5360" max="5361" width="8.140625" style="4" customWidth="1"/>
    <col min="5362" max="5364" width="8.28515625" style="4" customWidth="1"/>
    <col min="5365" max="5365" width="10" style="4" customWidth="1"/>
    <col min="5366" max="5366" width="10.28515625" style="4" customWidth="1"/>
    <col min="5367" max="5367" width="1.7109375" style="4" customWidth="1"/>
    <col min="5368" max="5377" width="17.28515625" style="4" customWidth="1"/>
    <col min="5378" max="5379" width="10.7109375" style="4" customWidth="1"/>
    <col min="5380" max="5381" width="17.28515625" style="4" customWidth="1"/>
    <col min="5382" max="5382" width="18.42578125" style="4" bestFit="1" customWidth="1"/>
    <col min="5383" max="5399" width="17.28515625" style="4" customWidth="1"/>
    <col min="5400" max="5609" width="9.140625" style="4"/>
    <col min="5610" max="5610" width="4" style="4" customWidth="1"/>
    <col min="5611" max="5611" width="21.140625" style="4" customWidth="1"/>
    <col min="5612" max="5612" width="7.28515625" style="4" customWidth="1"/>
    <col min="5613" max="5613" width="9.5703125" style="4" customWidth="1"/>
    <col min="5614" max="5615" width="9.28515625" style="4" customWidth="1"/>
    <col min="5616" max="5617" width="8.140625" style="4" customWidth="1"/>
    <col min="5618" max="5620" width="8.28515625" style="4" customWidth="1"/>
    <col min="5621" max="5621" width="10" style="4" customWidth="1"/>
    <col min="5622" max="5622" width="10.28515625" style="4" customWidth="1"/>
    <col min="5623" max="5623" width="1.7109375" style="4" customWidth="1"/>
    <col min="5624" max="5633" width="17.28515625" style="4" customWidth="1"/>
    <col min="5634" max="5635" width="10.7109375" style="4" customWidth="1"/>
    <col min="5636" max="5637" width="17.28515625" style="4" customWidth="1"/>
    <col min="5638" max="5638" width="18.42578125" style="4" bestFit="1" customWidth="1"/>
    <col min="5639" max="5655" width="17.28515625" style="4" customWidth="1"/>
    <col min="5656" max="5865" width="9.140625" style="4"/>
    <col min="5866" max="5866" width="4" style="4" customWidth="1"/>
    <col min="5867" max="5867" width="21.140625" style="4" customWidth="1"/>
    <col min="5868" max="5868" width="7.28515625" style="4" customWidth="1"/>
    <col min="5869" max="5869" width="9.5703125" style="4" customWidth="1"/>
    <col min="5870" max="5871" width="9.28515625" style="4" customWidth="1"/>
    <col min="5872" max="5873" width="8.140625" style="4" customWidth="1"/>
    <col min="5874" max="5876" width="8.28515625" style="4" customWidth="1"/>
    <col min="5877" max="5877" width="10" style="4" customWidth="1"/>
    <col min="5878" max="5878" width="10.28515625" style="4" customWidth="1"/>
    <col min="5879" max="5879" width="1.7109375" style="4" customWidth="1"/>
    <col min="5880" max="5889" width="17.28515625" style="4" customWidth="1"/>
    <col min="5890" max="5891" width="10.7109375" style="4" customWidth="1"/>
    <col min="5892" max="5893" width="17.28515625" style="4" customWidth="1"/>
    <col min="5894" max="5894" width="18.42578125" style="4" bestFit="1" customWidth="1"/>
    <col min="5895" max="5911" width="17.28515625" style="4" customWidth="1"/>
    <col min="5912" max="6121" width="9.140625" style="4"/>
    <col min="6122" max="6122" width="4" style="4" customWidth="1"/>
    <col min="6123" max="6123" width="21.140625" style="4" customWidth="1"/>
    <col min="6124" max="6124" width="7.28515625" style="4" customWidth="1"/>
    <col min="6125" max="6125" width="9.5703125" style="4" customWidth="1"/>
    <col min="6126" max="6127" width="9.28515625" style="4" customWidth="1"/>
    <col min="6128" max="6129" width="8.140625" style="4" customWidth="1"/>
    <col min="6130" max="6132" width="8.28515625" style="4" customWidth="1"/>
    <col min="6133" max="6133" width="10" style="4" customWidth="1"/>
    <col min="6134" max="6134" width="10.28515625" style="4" customWidth="1"/>
    <col min="6135" max="6135" width="1.7109375" style="4" customWidth="1"/>
    <col min="6136" max="6145" width="17.28515625" style="4" customWidth="1"/>
    <col min="6146" max="6147" width="10.7109375" style="4" customWidth="1"/>
    <col min="6148" max="6149" width="17.28515625" style="4" customWidth="1"/>
    <col min="6150" max="6150" width="18.42578125" style="4" bestFit="1" customWidth="1"/>
    <col min="6151" max="6167" width="17.28515625" style="4" customWidth="1"/>
    <col min="6168" max="6377" width="9.140625" style="4"/>
    <col min="6378" max="6378" width="4" style="4" customWidth="1"/>
    <col min="6379" max="6379" width="21.140625" style="4" customWidth="1"/>
    <col min="6380" max="6380" width="7.28515625" style="4" customWidth="1"/>
    <col min="6381" max="6381" width="9.5703125" style="4" customWidth="1"/>
    <col min="6382" max="6383" width="9.28515625" style="4" customWidth="1"/>
    <col min="6384" max="6385" width="8.140625" style="4" customWidth="1"/>
    <col min="6386" max="6388" width="8.28515625" style="4" customWidth="1"/>
    <col min="6389" max="6389" width="10" style="4" customWidth="1"/>
    <col min="6390" max="6390" width="10.28515625" style="4" customWidth="1"/>
    <col min="6391" max="6391" width="1.7109375" style="4" customWidth="1"/>
    <col min="6392" max="6401" width="17.28515625" style="4" customWidth="1"/>
    <col min="6402" max="6403" width="10.7109375" style="4" customWidth="1"/>
    <col min="6404" max="6405" width="17.28515625" style="4" customWidth="1"/>
    <col min="6406" max="6406" width="18.42578125" style="4" bestFit="1" customWidth="1"/>
    <col min="6407" max="6423" width="17.28515625" style="4" customWidth="1"/>
    <col min="6424" max="6633" width="9.140625" style="4"/>
    <col min="6634" max="6634" width="4" style="4" customWidth="1"/>
    <col min="6635" max="6635" width="21.140625" style="4" customWidth="1"/>
    <col min="6636" max="6636" width="7.28515625" style="4" customWidth="1"/>
    <col min="6637" max="6637" width="9.5703125" style="4" customWidth="1"/>
    <col min="6638" max="6639" width="9.28515625" style="4" customWidth="1"/>
    <col min="6640" max="6641" width="8.140625" style="4" customWidth="1"/>
    <col min="6642" max="6644" width="8.28515625" style="4" customWidth="1"/>
    <col min="6645" max="6645" width="10" style="4" customWidth="1"/>
    <col min="6646" max="6646" width="10.28515625" style="4" customWidth="1"/>
    <col min="6647" max="6647" width="1.7109375" style="4" customWidth="1"/>
    <col min="6648" max="6657" width="17.28515625" style="4" customWidth="1"/>
    <col min="6658" max="6659" width="10.7109375" style="4" customWidth="1"/>
    <col min="6660" max="6661" width="17.28515625" style="4" customWidth="1"/>
    <col min="6662" max="6662" width="18.42578125" style="4" bestFit="1" customWidth="1"/>
    <col min="6663" max="6679" width="17.28515625" style="4" customWidth="1"/>
    <col min="6680" max="6889" width="9.140625" style="4"/>
    <col min="6890" max="6890" width="4" style="4" customWidth="1"/>
    <col min="6891" max="6891" width="21.140625" style="4" customWidth="1"/>
    <col min="6892" max="6892" width="7.28515625" style="4" customWidth="1"/>
    <col min="6893" max="6893" width="9.5703125" style="4" customWidth="1"/>
    <col min="6894" max="6895" width="9.28515625" style="4" customWidth="1"/>
    <col min="6896" max="6897" width="8.140625" style="4" customWidth="1"/>
    <col min="6898" max="6900" width="8.28515625" style="4" customWidth="1"/>
    <col min="6901" max="6901" width="10" style="4" customWidth="1"/>
    <col min="6902" max="6902" width="10.28515625" style="4" customWidth="1"/>
    <col min="6903" max="6903" width="1.7109375" style="4" customWidth="1"/>
    <col min="6904" max="6913" width="17.28515625" style="4" customWidth="1"/>
    <col min="6914" max="6915" width="10.7109375" style="4" customWidth="1"/>
    <col min="6916" max="6917" width="17.28515625" style="4" customWidth="1"/>
    <col min="6918" max="6918" width="18.42578125" style="4" bestFit="1" customWidth="1"/>
    <col min="6919" max="6935" width="17.28515625" style="4" customWidth="1"/>
    <col min="6936" max="7145" width="9.140625" style="4"/>
    <col min="7146" max="7146" width="4" style="4" customWidth="1"/>
    <col min="7147" max="7147" width="21.140625" style="4" customWidth="1"/>
    <col min="7148" max="7148" width="7.28515625" style="4" customWidth="1"/>
    <col min="7149" max="7149" width="9.5703125" style="4" customWidth="1"/>
    <col min="7150" max="7151" width="9.28515625" style="4" customWidth="1"/>
    <col min="7152" max="7153" width="8.140625" style="4" customWidth="1"/>
    <col min="7154" max="7156" width="8.28515625" style="4" customWidth="1"/>
    <col min="7157" max="7157" width="10" style="4" customWidth="1"/>
    <col min="7158" max="7158" width="10.28515625" style="4" customWidth="1"/>
    <col min="7159" max="7159" width="1.7109375" style="4" customWidth="1"/>
    <col min="7160" max="7169" width="17.28515625" style="4" customWidth="1"/>
    <col min="7170" max="7171" width="10.7109375" style="4" customWidth="1"/>
    <col min="7172" max="7173" width="17.28515625" style="4" customWidth="1"/>
    <col min="7174" max="7174" width="18.42578125" style="4" bestFit="1" customWidth="1"/>
    <col min="7175" max="7191" width="17.28515625" style="4" customWidth="1"/>
    <col min="7192" max="7401" width="9.140625" style="4"/>
    <col min="7402" max="7402" width="4" style="4" customWidth="1"/>
    <col min="7403" max="7403" width="21.140625" style="4" customWidth="1"/>
    <col min="7404" max="7404" width="7.28515625" style="4" customWidth="1"/>
    <col min="7405" max="7405" width="9.5703125" style="4" customWidth="1"/>
    <col min="7406" max="7407" width="9.28515625" style="4" customWidth="1"/>
    <col min="7408" max="7409" width="8.140625" style="4" customWidth="1"/>
    <col min="7410" max="7412" width="8.28515625" style="4" customWidth="1"/>
    <col min="7413" max="7413" width="10" style="4" customWidth="1"/>
    <col min="7414" max="7414" width="10.28515625" style="4" customWidth="1"/>
    <col min="7415" max="7415" width="1.7109375" style="4" customWidth="1"/>
    <col min="7416" max="7425" width="17.28515625" style="4" customWidth="1"/>
    <col min="7426" max="7427" width="10.7109375" style="4" customWidth="1"/>
    <col min="7428" max="7429" width="17.28515625" style="4" customWidth="1"/>
    <col min="7430" max="7430" width="18.42578125" style="4" bestFit="1" customWidth="1"/>
    <col min="7431" max="7447" width="17.28515625" style="4" customWidth="1"/>
    <col min="7448" max="7657" width="9.140625" style="4"/>
    <col min="7658" max="7658" width="4" style="4" customWidth="1"/>
    <col min="7659" max="7659" width="21.140625" style="4" customWidth="1"/>
    <col min="7660" max="7660" width="7.28515625" style="4" customWidth="1"/>
    <col min="7661" max="7661" width="9.5703125" style="4" customWidth="1"/>
    <col min="7662" max="7663" width="9.28515625" style="4" customWidth="1"/>
    <col min="7664" max="7665" width="8.140625" style="4" customWidth="1"/>
    <col min="7666" max="7668" width="8.28515625" style="4" customWidth="1"/>
    <col min="7669" max="7669" width="10" style="4" customWidth="1"/>
    <col min="7670" max="7670" width="10.28515625" style="4" customWidth="1"/>
    <col min="7671" max="7671" width="1.7109375" style="4" customWidth="1"/>
    <col min="7672" max="7681" width="17.28515625" style="4" customWidth="1"/>
    <col min="7682" max="7683" width="10.7109375" style="4" customWidth="1"/>
    <col min="7684" max="7685" width="17.28515625" style="4" customWidth="1"/>
    <col min="7686" max="7686" width="18.42578125" style="4" bestFit="1" customWidth="1"/>
    <col min="7687" max="7703" width="17.28515625" style="4" customWidth="1"/>
    <col min="7704" max="7913" width="9.140625" style="4"/>
    <col min="7914" max="7914" width="4" style="4" customWidth="1"/>
    <col min="7915" max="7915" width="21.140625" style="4" customWidth="1"/>
    <col min="7916" max="7916" width="7.28515625" style="4" customWidth="1"/>
    <col min="7917" max="7917" width="9.5703125" style="4" customWidth="1"/>
    <col min="7918" max="7919" width="9.28515625" style="4" customWidth="1"/>
    <col min="7920" max="7921" width="8.140625" style="4" customWidth="1"/>
    <col min="7922" max="7924" width="8.28515625" style="4" customWidth="1"/>
    <col min="7925" max="7925" width="10" style="4" customWidth="1"/>
    <col min="7926" max="7926" width="10.28515625" style="4" customWidth="1"/>
    <col min="7927" max="7927" width="1.7109375" style="4" customWidth="1"/>
    <col min="7928" max="7937" width="17.28515625" style="4" customWidth="1"/>
    <col min="7938" max="7939" width="10.7109375" style="4" customWidth="1"/>
    <col min="7940" max="7941" width="17.28515625" style="4" customWidth="1"/>
    <col min="7942" max="7942" width="18.42578125" style="4" bestFit="1" customWidth="1"/>
    <col min="7943" max="7959" width="17.28515625" style="4" customWidth="1"/>
    <col min="7960" max="8169" width="9.140625" style="4"/>
    <col min="8170" max="8170" width="4" style="4" customWidth="1"/>
    <col min="8171" max="8171" width="21.140625" style="4" customWidth="1"/>
    <col min="8172" max="8172" width="7.28515625" style="4" customWidth="1"/>
    <col min="8173" max="8173" width="9.5703125" style="4" customWidth="1"/>
    <col min="8174" max="8175" width="9.28515625" style="4" customWidth="1"/>
    <col min="8176" max="8177" width="8.140625" style="4" customWidth="1"/>
    <col min="8178" max="8180" width="8.28515625" style="4" customWidth="1"/>
    <col min="8181" max="8181" width="10" style="4" customWidth="1"/>
    <col min="8182" max="8182" width="10.28515625" style="4" customWidth="1"/>
    <col min="8183" max="8183" width="1.7109375" style="4" customWidth="1"/>
    <col min="8184" max="8193" width="17.28515625" style="4" customWidth="1"/>
    <col min="8194" max="8195" width="10.7109375" style="4" customWidth="1"/>
    <col min="8196" max="8197" width="17.28515625" style="4" customWidth="1"/>
    <col min="8198" max="8198" width="18.42578125" style="4" bestFit="1" customWidth="1"/>
    <col min="8199" max="8215" width="17.28515625" style="4" customWidth="1"/>
    <col min="8216" max="8425" width="9.140625" style="4"/>
    <col min="8426" max="8426" width="4" style="4" customWidth="1"/>
    <col min="8427" max="8427" width="21.140625" style="4" customWidth="1"/>
    <col min="8428" max="8428" width="7.28515625" style="4" customWidth="1"/>
    <col min="8429" max="8429" width="9.5703125" style="4" customWidth="1"/>
    <col min="8430" max="8431" width="9.28515625" style="4" customWidth="1"/>
    <col min="8432" max="8433" width="8.140625" style="4" customWidth="1"/>
    <col min="8434" max="8436" width="8.28515625" style="4" customWidth="1"/>
    <col min="8437" max="8437" width="10" style="4" customWidth="1"/>
    <col min="8438" max="8438" width="10.28515625" style="4" customWidth="1"/>
    <col min="8439" max="8439" width="1.7109375" style="4" customWidth="1"/>
    <col min="8440" max="8449" width="17.28515625" style="4" customWidth="1"/>
    <col min="8450" max="8451" width="10.7109375" style="4" customWidth="1"/>
    <col min="8452" max="8453" width="17.28515625" style="4" customWidth="1"/>
    <col min="8454" max="8454" width="18.42578125" style="4" bestFit="1" customWidth="1"/>
    <col min="8455" max="8471" width="17.28515625" style="4" customWidth="1"/>
    <col min="8472" max="8681" width="9.140625" style="4"/>
    <col min="8682" max="8682" width="4" style="4" customWidth="1"/>
    <col min="8683" max="8683" width="21.140625" style="4" customWidth="1"/>
    <col min="8684" max="8684" width="7.28515625" style="4" customWidth="1"/>
    <col min="8685" max="8685" width="9.5703125" style="4" customWidth="1"/>
    <col min="8686" max="8687" width="9.28515625" style="4" customWidth="1"/>
    <col min="8688" max="8689" width="8.140625" style="4" customWidth="1"/>
    <col min="8690" max="8692" width="8.28515625" style="4" customWidth="1"/>
    <col min="8693" max="8693" width="10" style="4" customWidth="1"/>
    <col min="8694" max="8694" width="10.28515625" style="4" customWidth="1"/>
    <col min="8695" max="8695" width="1.7109375" style="4" customWidth="1"/>
    <col min="8696" max="8705" width="17.28515625" style="4" customWidth="1"/>
    <col min="8706" max="8707" width="10.7109375" style="4" customWidth="1"/>
    <col min="8708" max="8709" width="17.28515625" style="4" customWidth="1"/>
    <col min="8710" max="8710" width="18.42578125" style="4" bestFit="1" customWidth="1"/>
    <col min="8711" max="8727" width="17.28515625" style="4" customWidth="1"/>
    <col min="8728" max="8937" width="9.140625" style="4"/>
    <col min="8938" max="8938" width="4" style="4" customWidth="1"/>
    <col min="8939" max="8939" width="21.140625" style="4" customWidth="1"/>
    <col min="8940" max="8940" width="7.28515625" style="4" customWidth="1"/>
    <col min="8941" max="8941" width="9.5703125" style="4" customWidth="1"/>
    <col min="8942" max="8943" width="9.28515625" style="4" customWidth="1"/>
    <col min="8944" max="8945" width="8.140625" style="4" customWidth="1"/>
    <col min="8946" max="8948" width="8.28515625" style="4" customWidth="1"/>
    <col min="8949" max="8949" width="10" style="4" customWidth="1"/>
    <col min="8950" max="8950" width="10.28515625" style="4" customWidth="1"/>
    <col min="8951" max="8951" width="1.7109375" style="4" customWidth="1"/>
    <col min="8952" max="8961" width="17.28515625" style="4" customWidth="1"/>
    <col min="8962" max="8963" width="10.7109375" style="4" customWidth="1"/>
    <col min="8964" max="8965" width="17.28515625" style="4" customWidth="1"/>
    <col min="8966" max="8966" width="18.42578125" style="4" bestFit="1" customWidth="1"/>
    <col min="8967" max="8983" width="17.28515625" style="4" customWidth="1"/>
    <col min="8984" max="9193" width="9.140625" style="4"/>
    <col min="9194" max="9194" width="4" style="4" customWidth="1"/>
    <col min="9195" max="9195" width="21.140625" style="4" customWidth="1"/>
    <col min="9196" max="9196" width="7.28515625" style="4" customWidth="1"/>
    <col min="9197" max="9197" width="9.5703125" style="4" customWidth="1"/>
    <col min="9198" max="9199" width="9.28515625" style="4" customWidth="1"/>
    <col min="9200" max="9201" width="8.140625" style="4" customWidth="1"/>
    <col min="9202" max="9204" width="8.28515625" style="4" customWidth="1"/>
    <col min="9205" max="9205" width="10" style="4" customWidth="1"/>
    <col min="9206" max="9206" width="10.28515625" style="4" customWidth="1"/>
    <col min="9207" max="9207" width="1.7109375" style="4" customWidth="1"/>
    <col min="9208" max="9217" width="17.28515625" style="4" customWidth="1"/>
    <col min="9218" max="9219" width="10.7109375" style="4" customWidth="1"/>
    <col min="9220" max="9221" width="17.28515625" style="4" customWidth="1"/>
    <col min="9222" max="9222" width="18.42578125" style="4" bestFit="1" customWidth="1"/>
    <col min="9223" max="9239" width="17.28515625" style="4" customWidth="1"/>
    <col min="9240" max="9449" width="9.140625" style="4"/>
    <col min="9450" max="9450" width="4" style="4" customWidth="1"/>
    <col min="9451" max="9451" width="21.140625" style="4" customWidth="1"/>
    <col min="9452" max="9452" width="7.28515625" style="4" customWidth="1"/>
    <col min="9453" max="9453" width="9.5703125" style="4" customWidth="1"/>
    <col min="9454" max="9455" width="9.28515625" style="4" customWidth="1"/>
    <col min="9456" max="9457" width="8.140625" style="4" customWidth="1"/>
    <col min="9458" max="9460" width="8.28515625" style="4" customWidth="1"/>
    <col min="9461" max="9461" width="10" style="4" customWidth="1"/>
    <col min="9462" max="9462" width="10.28515625" style="4" customWidth="1"/>
    <col min="9463" max="9463" width="1.7109375" style="4" customWidth="1"/>
    <col min="9464" max="9473" width="17.28515625" style="4" customWidth="1"/>
    <col min="9474" max="9475" width="10.7109375" style="4" customWidth="1"/>
    <col min="9476" max="9477" width="17.28515625" style="4" customWidth="1"/>
    <col min="9478" max="9478" width="18.42578125" style="4" bestFit="1" customWidth="1"/>
    <col min="9479" max="9495" width="17.28515625" style="4" customWidth="1"/>
    <col min="9496" max="9705" width="9.140625" style="4"/>
    <col min="9706" max="9706" width="4" style="4" customWidth="1"/>
    <col min="9707" max="9707" width="21.140625" style="4" customWidth="1"/>
    <col min="9708" max="9708" width="7.28515625" style="4" customWidth="1"/>
    <col min="9709" max="9709" width="9.5703125" style="4" customWidth="1"/>
    <col min="9710" max="9711" width="9.28515625" style="4" customWidth="1"/>
    <col min="9712" max="9713" width="8.140625" style="4" customWidth="1"/>
    <col min="9714" max="9716" width="8.28515625" style="4" customWidth="1"/>
    <col min="9717" max="9717" width="10" style="4" customWidth="1"/>
    <col min="9718" max="9718" width="10.28515625" style="4" customWidth="1"/>
    <col min="9719" max="9719" width="1.7109375" style="4" customWidth="1"/>
    <col min="9720" max="9729" width="17.28515625" style="4" customWidth="1"/>
    <col min="9730" max="9731" width="10.7109375" style="4" customWidth="1"/>
    <col min="9732" max="9733" width="17.28515625" style="4" customWidth="1"/>
    <col min="9734" max="9734" width="18.42578125" style="4" bestFit="1" customWidth="1"/>
    <col min="9735" max="9751" width="17.28515625" style="4" customWidth="1"/>
    <col min="9752" max="9961" width="9.140625" style="4"/>
    <col min="9962" max="9962" width="4" style="4" customWidth="1"/>
    <col min="9963" max="9963" width="21.140625" style="4" customWidth="1"/>
    <col min="9964" max="9964" width="7.28515625" style="4" customWidth="1"/>
    <col min="9965" max="9965" width="9.5703125" style="4" customWidth="1"/>
    <col min="9966" max="9967" width="9.28515625" style="4" customWidth="1"/>
    <col min="9968" max="9969" width="8.140625" style="4" customWidth="1"/>
    <col min="9970" max="9972" width="8.28515625" style="4" customWidth="1"/>
    <col min="9973" max="9973" width="10" style="4" customWidth="1"/>
    <col min="9974" max="9974" width="10.28515625" style="4" customWidth="1"/>
    <col min="9975" max="9975" width="1.7109375" style="4" customWidth="1"/>
    <col min="9976" max="9985" width="17.28515625" style="4" customWidth="1"/>
    <col min="9986" max="9987" width="10.7109375" style="4" customWidth="1"/>
    <col min="9988" max="9989" width="17.28515625" style="4" customWidth="1"/>
    <col min="9990" max="9990" width="18.42578125" style="4" bestFit="1" customWidth="1"/>
    <col min="9991" max="10007" width="17.28515625" style="4" customWidth="1"/>
    <col min="10008" max="10217" width="9.140625" style="4"/>
    <col min="10218" max="10218" width="4" style="4" customWidth="1"/>
    <col min="10219" max="10219" width="21.140625" style="4" customWidth="1"/>
    <col min="10220" max="10220" width="7.28515625" style="4" customWidth="1"/>
    <col min="10221" max="10221" width="9.5703125" style="4" customWidth="1"/>
    <col min="10222" max="10223" width="9.28515625" style="4" customWidth="1"/>
    <col min="10224" max="10225" width="8.140625" style="4" customWidth="1"/>
    <col min="10226" max="10228" width="8.28515625" style="4" customWidth="1"/>
    <col min="10229" max="10229" width="10" style="4" customWidth="1"/>
    <col min="10230" max="10230" width="10.28515625" style="4" customWidth="1"/>
    <col min="10231" max="10231" width="1.7109375" style="4" customWidth="1"/>
    <col min="10232" max="10241" width="17.28515625" style="4" customWidth="1"/>
    <col min="10242" max="10243" width="10.7109375" style="4" customWidth="1"/>
    <col min="10244" max="10245" width="17.28515625" style="4" customWidth="1"/>
    <col min="10246" max="10246" width="18.42578125" style="4" bestFit="1" customWidth="1"/>
    <col min="10247" max="10263" width="17.28515625" style="4" customWidth="1"/>
    <col min="10264" max="10473" width="9.140625" style="4"/>
    <col min="10474" max="10474" width="4" style="4" customWidth="1"/>
    <col min="10475" max="10475" width="21.140625" style="4" customWidth="1"/>
    <col min="10476" max="10476" width="7.28515625" style="4" customWidth="1"/>
    <col min="10477" max="10477" width="9.5703125" style="4" customWidth="1"/>
    <col min="10478" max="10479" width="9.28515625" style="4" customWidth="1"/>
    <col min="10480" max="10481" width="8.140625" style="4" customWidth="1"/>
    <col min="10482" max="10484" width="8.28515625" style="4" customWidth="1"/>
    <col min="10485" max="10485" width="10" style="4" customWidth="1"/>
    <col min="10486" max="10486" width="10.28515625" style="4" customWidth="1"/>
    <col min="10487" max="10487" width="1.7109375" style="4" customWidth="1"/>
    <col min="10488" max="10497" width="17.28515625" style="4" customWidth="1"/>
    <col min="10498" max="10499" width="10.7109375" style="4" customWidth="1"/>
    <col min="10500" max="10501" width="17.28515625" style="4" customWidth="1"/>
    <col min="10502" max="10502" width="18.42578125" style="4" bestFit="1" customWidth="1"/>
    <col min="10503" max="10519" width="17.28515625" style="4" customWidth="1"/>
    <col min="10520" max="10729" width="9.140625" style="4"/>
    <col min="10730" max="10730" width="4" style="4" customWidth="1"/>
    <col min="10731" max="10731" width="21.140625" style="4" customWidth="1"/>
    <col min="10732" max="10732" width="7.28515625" style="4" customWidth="1"/>
    <col min="10733" max="10733" width="9.5703125" style="4" customWidth="1"/>
    <col min="10734" max="10735" width="9.28515625" style="4" customWidth="1"/>
    <col min="10736" max="10737" width="8.140625" style="4" customWidth="1"/>
    <col min="10738" max="10740" width="8.28515625" style="4" customWidth="1"/>
    <col min="10741" max="10741" width="10" style="4" customWidth="1"/>
    <col min="10742" max="10742" width="10.28515625" style="4" customWidth="1"/>
    <col min="10743" max="10743" width="1.7109375" style="4" customWidth="1"/>
    <col min="10744" max="10753" width="17.28515625" style="4" customWidth="1"/>
    <col min="10754" max="10755" width="10.7109375" style="4" customWidth="1"/>
    <col min="10756" max="10757" width="17.28515625" style="4" customWidth="1"/>
    <col min="10758" max="10758" width="18.42578125" style="4" bestFit="1" customWidth="1"/>
    <col min="10759" max="10775" width="17.28515625" style="4" customWidth="1"/>
    <col min="10776" max="10985" width="9.140625" style="4"/>
    <col min="10986" max="10986" width="4" style="4" customWidth="1"/>
    <col min="10987" max="10987" width="21.140625" style="4" customWidth="1"/>
    <col min="10988" max="10988" width="7.28515625" style="4" customWidth="1"/>
    <col min="10989" max="10989" width="9.5703125" style="4" customWidth="1"/>
    <col min="10990" max="10991" width="9.28515625" style="4" customWidth="1"/>
    <col min="10992" max="10993" width="8.140625" style="4" customWidth="1"/>
    <col min="10994" max="10996" width="8.28515625" style="4" customWidth="1"/>
    <col min="10997" max="10997" width="10" style="4" customWidth="1"/>
    <col min="10998" max="10998" width="10.28515625" style="4" customWidth="1"/>
    <col min="10999" max="10999" width="1.7109375" style="4" customWidth="1"/>
    <col min="11000" max="11009" width="17.28515625" style="4" customWidth="1"/>
    <col min="11010" max="11011" width="10.7109375" style="4" customWidth="1"/>
    <col min="11012" max="11013" width="17.28515625" style="4" customWidth="1"/>
    <col min="11014" max="11014" width="18.42578125" style="4" bestFit="1" customWidth="1"/>
    <col min="11015" max="11031" width="17.28515625" style="4" customWidth="1"/>
    <col min="11032" max="11241" width="9.140625" style="4"/>
    <col min="11242" max="11242" width="4" style="4" customWidth="1"/>
    <col min="11243" max="11243" width="21.140625" style="4" customWidth="1"/>
    <col min="11244" max="11244" width="7.28515625" style="4" customWidth="1"/>
    <col min="11245" max="11245" width="9.5703125" style="4" customWidth="1"/>
    <col min="11246" max="11247" width="9.28515625" style="4" customWidth="1"/>
    <col min="11248" max="11249" width="8.140625" style="4" customWidth="1"/>
    <col min="11250" max="11252" width="8.28515625" style="4" customWidth="1"/>
    <col min="11253" max="11253" width="10" style="4" customWidth="1"/>
    <col min="11254" max="11254" width="10.28515625" style="4" customWidth="1"/>
    <col min="11255" max="11255" width="1.7109375" style="4" customWidth="1"/>
    <col min="11256" max="11265" width="17.28515625" style="4" customWidth="1"/>
    <col min="11266" max="11267" width="10.7109375" style="4" customWidth="1"/>
    <col min="11268" max="11269" width="17.28515625" style="4" customWidth="1"/>
    <col min="11270" max="11270" width="18.42578125" style="4" bestFit="1" customWidth="1"/>
    <col min="11271" max="11287" width="17.28515625" style="4" customWidth="1"/>
    <col min="11288" max="11497" width="9.140625" style="4"/>
    <col min="11498" max="11498" width="4" style="4" customWidth="1"/>
    <col min="11499" max="11499" width="21.140625" style="4" customWidth="1"/>
    <col min="11500" max="11500" width="7.28515625" style="4" customWidth="1"/>
    <col min="11501" max="11501" width="9.5703125" style="4" customWidth="1"/>
    <col min="11502" max="11503" width="9.28515625" style="4" customWidth="1"/>
    <col min="11504" max="11505" width="8.140625" style="4" customWidth="1"/>
    <col min="11506" max="11508" width="8.28515625" style="4" customWidth="1"/>
    <col min="11509" max="11509" width="10" style="4" customWidth="1"/>
    <col min="11510" max="11510" width="10.28515625" style="4" customWidth="1"/>
    <col min="11511" max="11511" width="1.7109375" style="4" customWidth="1"/>
    <col min="11512" max="11521" width="17.28515625" style="4" customWidth="1"/>
    <col min="11522" max="11523" width="10.7109375" style="4" customWidth="1"/>
    <col min="11524" max="11525" width="17.28515625" style="4" customWidth="1"/>
    <col min="11526" max="11526" width="18.42578125" style="4" bestFit="1" customWidth="1"/>
    <col min="11527" max="11543" width="17.28515625" style="4" customWidth="1"/>
    <col min="11544" max="11753" width="9.140625" style="4"/>
    <col min="11754" max="11754" width="4" style="4" customWidth="1"/>
    <col min="11755" max="11755" width="21.140625" style="4" customWidth="1"/>
    <col min="11756" max="11756" width="7.28515625" style="4" customWidth="1"/>
    <col min="11757" max="11757" width="9.5703125" style="4" customWidth="1"/>
    <col min="11758" max="11759" width="9.28515625" style="4" customWidth="1"/>
    <col min="11760" max="11761" width="8.140625" style="4" customWidth="1"/>
    <col min="11762" max="11764" width="8.28515625" style="4" customWidth="1"/>
    <col min="11765" max="11765" width="10" style="4" customWidth="1"/>
    <col min="11766" max="11766" width="10.28515625" style="4" customWidth="1"/>
    <col min="11767" max="11767" width="1.7109375" style="4" customWidth="1"/>
    <col min="11768" max="11777" width="17.28515625" style="4" customWidth="1"/>
    <col min="11778" max="11779" width="10.7109375" style="4" customWidth="1"/>
    <col min="11780" max="11781" width="17.28515625" style="4" customWidth="1"/>
    <col min="11782" max="11782" width="18.42578125" style="4" bestFit="1" customWidth="1"/>
    <col min="11783" max="11799" width="17.28515625" style="4" customWidth="1"/>
    <col min="11800" max="12009" width="9.140625" style="4"/>
    <col min="12010" max="12010" width="4" style="4" customWidth="1"/>
    <col min="12011" max="12011" width="21.140625" style="4" customWidth="1"/>
    <col min="12012" max="12012" width="7.28515625" style="4" customWidth="1"/>
    <col min="12013" max="12013" width="9.5703125" style="4" customWidth="1"/>
    <col min="12014" max="12015" width="9.28515625" style="4" customWidth="1"/>
    <col min="12016" max="12017" width="8.140625" style="4" customWidth="1"/>
    <col min="12018" max="12020" width="8.28515625" style="4" customWidth="1"/>
    <col min="12021" max="12021" width="10" style="4" customWidth="1"/>
    <col min="12022" max="12022" width="10.28515625" style="4" customWidth="1"/>
    <col min="12023" max="12023" width="1.7109375" style="4" customWidth="1"/>
    <col min="12024" max="12033" width="17.28515625" style="4" customWidth="1"/>
    <col min="12034" max="12035" width="10.7109375" style="4" customWidth="1"/>
    <col min="12036" max="12037" width="17.28515625" style="4" customWidth="1"/>
    <col min="12038" max="12038" width="18.42578125" style="4" bestFit="1" customWidth="1"/>
    <col min="12039" max="12055" width="17.28515625" style="4" customWidth="1"/>
    <col min="12056" max="12265" width="9.140625" style="4"/>
    <col min="12266" max="12266" width="4" style="4" customWidth="1"/>
    <col min="12267" max="12267" width="21.140625" style="4" customWidth="1"/>
    <col min="12268" max="12268" width="7.28515625" style="4" customWidth="1"/>
    <col min="12269" max="12269" width="9.5703125" style="4" customWidth="1"/>
    <col min="12270" max="12271" width="9.28515625" style="4" customWidth="1"/>
    <col min="12272" max="12273" width="8.140625" style="4" customWidth="1"/>
    <col min="12274" max="12276" width="8.28515625" style="4" customWidth="1"/>
    <col min="12277" max="12277" width="10" style="4" customWidth="1"/>
    <col min="12278" max="12278" width="10.28515625" style="4" customWidth="1"/>
    <col min="12279" max="12279" width="1.7109375" style="4" customWidth="1"/>
    <col min="12280" max="12289" width="17.28515625" style="4" customWidth="1"/>
    <col min="12290" max="12291" width="10.7109375" style="4" customWidth="1"/>
    <col min="12292" max="12293" width="17.28515625" style="4" customWidth="1"/>
    <col min="12294" max="12294" width="18.42578125" style="4" bestFit="1" customWidth="1"/>
    <col min="12295" max="12311" width="17.28515625" style="4" customWidth="1"/>
    <col min="12312" max="12521" width="9.140625" style="4"/>
    <col min="12522" max="12522" width="4" style="4" customWidth="1"/>
    <col min="12523" max="12523" width="21.140625" style="4" customWidth="1"/>
    <col min="12524" max="12524" width="7.28515625" style="4" customWidth="1"/>
    <col min="12525" max="12525" width="9.5703125" style="4" customWidth="1"/>
    <col min="12526" max="12527" width="9.28515625" style="4" customWidth="1"/>
    <col min="12528" max="12529" width="8.140625" style="4" customWidth="1"/>
    <col min="12530" max="12532" width="8.28515625" style="4" customWidth="1"/>
    <col min="12533" max="12533" width="10" style="4" customWidth="1"/>
    <col min="12534" max="12534" width="10.28515625" style="4" customWidth="1"/>
    <col min="12535" max="12535" width="1.7109375" style="4" customWidth="1"/>
    <col min="12536" max="12545" width="17.28515625" style="4" customWidth="1"/>
    <col min="12546" max="12547" width="10.7109375" style="4" customWidth="1"/>
    <col min="12548" max="12549" width="17.28515625" style="4" customWidth="1"/>
    <col min="12550" max="12550" width="18.42578125" style="4" bestFit="1" customWidth="1"/>
    <col min="12551" max="12567" width="17.28515625" style="4" customWidth="1"/>
    <col min="12568" max="12777" width="9.140625" style="4"/>
    <col min="12778" max="12778" width="4" style="4" customWidth="1"/>
    <col min="12779" max="12779" width="21.140625" style="4" customWidth="1"/>
    <col min="12780" max="12780" width="7.28515625" style="4" customWidth="1"/>
    <col min="12781" max="12781" width="9.5703125" style="4" customWidth="1"/>
    <col min="12782" max="12783" width="9.28515625" style="4" customWidth="1"/>
    <col min="12784" max="12785" width="8.140625" style="4" customWidth="1"/>
    <col min="12786" max="12788" width="8.28515625" style="4" customWidth="1"/>
    <col min="12789" max="12789" width="10" style="4" customWidth="1"/>
    <col min="12790" max="12790" width="10.28515625" style="4" customWidth="1"/>
    <col min="12791" max="12791" width="1.7109375" style="4" customWidth="1"/>
    <col min="12792" max="12801" width="17.28515625" style="4" customWidth="1"/>
    <col min="12802" max="12803" width="10.7109375" style="4" customWidth="1"/>
    <col min="12804" max="12805" width="17.28515625" style="4" customWidth="1"/>
    <col min="12806" max="12806" width="18.42578125" style="4" bestFit="1" customWidth="1"/>
    <col min="12807" max="12823" width="17.28515625" style="4" customWidth="1"/>
    <col min="12824" max="13033" width="9.140625" style="4"/>
    <col min="13034" max="13034" width="4" style="4" customWidth="1"/>
    <col min="13035" max="13035" width="21.140625" style="4" customWidth="1"/>
    <col min="13036" max="13036" width="7.28515625" style="4" customWidth="1"/>
    <col min="13037" max="13037" width="9.5703125" style="4" customWidth="1"/>
    <col min="13038" max="13039" width="9.28515625" style="4" customWidth="1"/>
    <col min="13040" max="13041" width="8.140625" style="4" customWidth="1"/>
    <col min="13042" max="13044" width="8.28515625" style="4" customWidth="1"/>
    <col min="13045" max="13045" width="10" style="4" customWidth="1"/>
    <col min="13046" max="13046" width="10.28515625" style="4" customWidth="1"/>
    <col min="13047" max="13047" width="1.7109375" style="4" customWidth="1"/>
    <col min="13048" max="13057" width="17.28515625" style="4" customWidth="1"/>
    <col min="13058" max="13059" width="10.7109375" style="4" customWidth="1"/>
    <col min="13060" max="13061" width="17.28515625" style="4" customWidth="1"/>
    <col min="13062" max="13062" width="18.42578125" style="4" bestFit="1" customWidth="1"/>
    <col min="13063" max="13079" width="17.28515625" style="4" customWidth="1"/>
    <col min="13080" max="13289" width="9.140625" style="4"/>
    <col min="13290" max="13290" width="4" style="4" customWidth="1"/>
    <col min="13291" max="13291" width="21.140625" style="4" customWidth="1"/>
    <col min="13292" max="13292" width="7.28515625" style="4" customWidth="1"/>
    <col min="13293" max="13293" width="9.5703125" style="4" customWidth="1"/>
    <col min="13294" max="13295" width="9.28515625" style="4" customWidth="1"/>
    <col min="13296" max="13297" width="8.140625" style="4" customWidth="1"/>
    <col min="13298" max="13300" width="8.28515625" style="4" customWidth="1"/>
    <col min="13301" max="13301" width="10" style="4" customWidth="1"/>
    <col min="13302" max="13302" width="10.28515625" style="4" customWidth="1"/>
    <col min="13303" max="13303" width="1.7109375" style="4" customWidth="1"/>
    <col min="13304" max="13313" width="17.28515625" style="4" customWidth="1"/>
    <col min="13314" max="13315" width="10.7109375" style="4" customWidth="1"/>
    <col min="13316" max="13317" width="17.28515625" style="4" customWidth="1"/>
    <col min="13318" max="13318" width="18.42578125" style="4" bestFit="1" customWidth="1"/>
    <col min="13319" max="13335" width="17.28515625" style="4" customWidth="1"/>
    <col min="13336" max="13545" width="9.140625" style="4"/>
    <col min="13546" max="13546" width="4" style="4" customWidth="1"/>
    <col min="13547" max="13547" width="21.140625" style="4" customWidth="1"/>
    <col min="13548" max="13548" width="7.28515625" style="4" customWidth="1"/>
    <col min="13549" max="13549" width="9.5703125" style="4" customWidth="1"/>
    <col min="13550" max="13551" width="9.28515625" style="4" customWidth="1"/>
    <col min="13552" max="13553" width="8.140625" style="4" customWidth="1"/>
    <col min="13554" max="13556" width="8.28515625" style="4" customWidth="1"/>
    <col min="13557" max="13557" width="10" style="4" customWidth="1"/>
    <col min="13558" max="13558" width="10.28515625" style="4" customWidth="1"/>
    <col min="13559" max="13559" width="1.7109375" style="4" customWidth="1"/>
    <col min="13560" max="13569" width="17.28515625" style="4" customWidth="1"/>
    <col min="13570" max="13571" width="10.7109375" style="4" customWidth="1"/>
    <col min="13572" max="13573" width="17.28515625" style="4" customWidth="1"/>
    <col min="13574" max="13574" width="18.42578125" style="4" bestFit="1" customWidth="1"/>
    <col min="13575" max="13591" width="17.28515625" style="4" customWidth="1"/>
    <col min="13592" max="13801" width="9.140625" style="4"/>
    <col min="13802" max="13802" width="4" style="4" customWidth="1"/>
    <col min="13803" max="13803" width="21.140625" style="4" customWidth="1"/>
    <col min="13804" max="13804" width="7.28515625" style="4" customWidth="1"/>
    <col min="13805" max="13805" width="9.5703125" style="4" customWidth="1"/>
    <col min="13806" max="13807" width="9.28515625" style="4" customWidth="1"/>
    <col min="13808" max="13809" width="8.140625" style="4" customWidth="1"/>
    <col min="13810" max="13812" width="8.28515625" style="4" customWidth="1"/>
    <col min="13813" max="13813" width="10" style="4" customWidth="1"/>
    <col min="13814" max="13814" width="10.28515625" style="4" customWidth="1"/>
    <col min="13815" max="13815" width="1.7109375" style="4" customWidth="1"/>
    <col min="13816" max="13825" width="17.28515625" style="4" customWidth="1"/>
    <col min="13826" max="13827" width="10.7109375" style="4" customWidth="1"/>
    <col min="13828" max="13829" width="17.28515625" style="4" customWidth="1"/>
    <col min="13830" max="13830" width="18.42578125" style="4" bestFit="1" customWidth="1"/>
    <col min="13831" max="13847" width="17.28515625" style="4" customWidth="1"/>
    <col min="13848" max="14057" width="9.140625" style="4"/>
    <col min="14058" max="14058" width="4" style="4" customWidth="1"/>
    <col min="14059" max="14059" width="21.140625" style="4" customWidth="1"/>
    <col min="14060" max="14060" width="7.28515625" style="4" customWidth="1"/>
    <col min="14061" max="14061" width="9.5703125" style="4" customWidth="1"/>
    <col min="14062" max="14063" width="9.28515625" style="4" customWidth="1"/>
    <col min="14064" max="14065" width="8.140625" style="4" customWidth="1"/>
    <col min="14066" max="14068" width="8.28515625" style="4" customWidth="1"/>
    <col min="14069" max="14069" width="10" style="4" customWidth="1"/>
    <col min="14070" max="14070" width="10.28515625" style="4" customWidth="1"/>
    <col min="14071" max="14071" width="1.7109375" style="4" customWidth="1"/>
    <col min="14072" max="14081" width="17.28515625" style="4" customWidth="1"/>
    <col min="14082" max="14083" width="10.7109375" style="4" customWidth="1"/>
    <col min="14084" max="14085" width="17.28515625" style="4" customWidth="1"/>
    <col min="14086" max="14086" width="18.42578125" style="4" bestFit="1" customWidth="1"/>
    <col min="14087" max="14103" width="17.28515625" style="4" customWidth="1"/>
    <col min="14104" max="14313" width="9.140625" style="4"/>
    <col min="14314" max="14314" width="4" style="4" customWidth="1"/>
    <col min="14315" max="14315" width="21.140625" style="4" customWidth="1"/>
    <col min="14316" max="14316" width="7.28515625" style="4" customWidth="1"/>
    <col min="14317" max="14317" width="9.5703125" style="4" customWidth="1"/>
    <col min="14318" max="14319" width="9.28515625" style="4" customWidth="1"/>
    <col min="14320" max="14321" width="8.140625" style="4" customWidth="1"/>
    <col min="14322" max="14324" width="8.28515625" style="4" customWidth="1"/>
    <col min="14325" max="14325" width="10" style="4" customWidth="1"/>
    <col min="14326" max="14326" width="10.28515625" style="4" customWidth="1"/>
    <col min="14327" max="14327" width="1.7109375" style="4" customWidth="1"/>
    <col min="14328" max="14337" width="17.28515625" style="4" customWidth="1"/>
    <col min="14338" max="14339" width="10.7109375" style="4" customWidth="1"/>
    <col min="14340" max="14341" width="17.28515625" style="4" customWidth="1"/>
    <col min="14342" max="14342" width="18.42578125" style="4" bestFit="1" customWidth="1"/>
    <col min="14343" max="14359" width="17.28515625" style="4" customWidth="1"/>
    <col min="14360" max="14569" width="9.140625" style="4"/>
    <col min="14570" max="14570" width="4" style="4" customWidth="1"/>
    <col min="14571" max="14571" width="21.140625" style="4" customWidth="1"/>
    <col min="14572" max="14572" width="7.28515625" style="4" customWidth="1"/>
    <col min="14573" max="14573" width="9.5703125" style="4" customWidth="1"/>
    <col min="14574" max="14575" width="9.28515625" style="4" customWidth="1"/>
    <col min="14576" max="14577" width="8.140625" style="4" customWidth="1"/>
    <col min="14578" max="14580" width="8.28515625" style="4" customWidth="1"/>
    <col min="14581" max="14581" width="10" style="4" customWidth="1"/>
    <col min="14582" max="14582" width="10.28515625" style="4" customWidth="1"/>
    <col min="14583" max="14583" width="1.7109375" style="4" customWidth="1"/>
    <col min="14584" max="14593" width="17.28515625" style="4" customWidth="1"/>
    <col min="14594" max="14595" width="10.7109375" style="4" customWidth="1"/>
    <col min="14596" max="14597" width="17.28515625" style="4" customWidth="1"/>
    <col min="14598" max="14598" width="18.42578125" style="4" bestFit="1" customWidth="1"/>
    <col min="14599" max="14615" width="17.28515625" style="4" customWidth="1"/>
    <col min="14616" max="14825" width="9.140625" style="4"/>
    <col min="14826" max="14826" width="4" style="4" customWidth="1"/>
    <col min="14827" max="14827" width="21.140625" style="4" customWidth="1"/>
    <col min="14828" max="14828" width="7.28515625" style="4" customWidth="1"/>
    <col min="14829" max="14829" width="9.5703125" style="4" customWidth="1"/>
    <col min="14830" max="14831" width="9.28515625" style="4" customWidth="1"/>
    <col min="14832" max="14833" width="8.140625" style="4" customWidth="1"/>
    <col min="14834" max="14836" width="8.28515625" style="4" customWidth="1"/>
    <col min="14837" max="14837" width="10" style="4" customWidth="1"/>
    <col min="14838" max="14838" width="10.28515625" style="4" customWidth="1"/>
    <col min="14839" max="14839" width="1.7109375" style="4" customWidth="1"/>
    <col min="14840" max="14849" width="17.28515625" style="4" customWidth="1"/>
    <col min="14850" max="14851" width="10.7109375" style="4" customWidth="1"/>
    <col min="14852" max="14853" width="17.28515625" style="4" customWidth="1"/>
    <col min="14854" max="14854" width="18.42578125" style="4" bestFit="1" customWidth="1"/>
    <col min="14855" max="14871" width="17.28515625" style="4" customWidth="1"/>
    <col min="14872" max="15081" width="9.140625" style="4"/>
    <col min="15082" max="15082" width="4" style="4" customWidth="1"/>
    <col min="15083" max="15083" width="21.140625" style="4" customWidth="1"/>
    <col min="15084" max="15084" width="7.28515625" style="4" customWidth="1"/>
    <col min="15085" max="15085" width="9.5703125" style="4" customWidth="1"/>
    <col min="15086" max="15087" width="9.28515625" style="4" customWidth="1"/>
    <col min="15088" max="15089" width="8.140625" style="4" customWidth="1"/>
    <col min="15090" max="15092" width="8.28515625" style="4" customWidth="1"/>
    <col min="15093" max="15093" width="10" style="4" customWidth="1"/>
    <col min="15094" max="15094" width="10.28515625" style="4" customWidth="1"/>
    <col min="15095" max="15095" width="1.7109375" style="4" customWidth="1"/>
    <col min="15096" max="15105" width="17.28515625" style="4" customWidth="1"/>
    <col min="15106" max="15107" width="10.7109375" style="4" customWidth="1"/>
    <col min="15108" max="15109" width="17.28515625" style="4" customWidth="1"/>
    <col min="15110" max="15110" width="18.42578125" style="4" bestFit="1" customWidth="1"/>
    <col min="15111" max="15127" width="17.28515625" style="4" customWidth="1"/>
    <col min="15128" max="15337" width="9.140625" style="4"/>
    <col min="15338" max="15338" width="4" style="4" customWidth="1"/>
    <col min="15339" max="15339" width="21.140625" style="4" customWidth="1"/>
    <col min="15340" max="15340" width="7.28515625" style="4" customWidth="1"/>
    <col min="15341" max="15341" width="9.5703125" style="4" customWidth="1"/>
    <col min="15342" max="15343" width="9.28515625" style="4" customWidth="1"/>
    <col min="15344" max="15345" width="8.140625" style="4" customWidth="1"/>
    <col min="15346" max="15348" width="8.28515625" style="4" customWidth="1"/>
    <col min="15349" max="15349" width="10" style="4" customWidth="1"/>
    <col min="15350" max="15350" width="10.28515625" style="4" customWidth="1"/>
    <col min="15351" max="15351" width="1.7109375" style="4" customWidth="1"/>
    <col min="15352" max="15361" width="17.28515625" style="4" customWidth="1"/>
    <col min="15362" max="15363" width="10.7109375" style="4" customWidth="1"/>
    <col min="15364" max="15365" width="17.28515625" style="4" customWidth="1"/>
    <col min="15366" max="15366" width="18.42578125" style="4" bestFit="1" customWidth="1"/>
    <col min="15367" max="15383" width="17.28515625" style="4" customWidth="1"/>
    <col min="15384" max="15593" width="9.140625" style="4"/>
    <col min="15594" max="15594" width="4" style="4" customWidth="1"/>
    <col min="15595" max="15595" width="21.140625" style="4" customWidth="1"/>
    <col min="15596" max="15596" width="7.28515625" style="4" customWidth="1"/>
    <col min="15597" max="15597" width="9.5703125" style="4" customWidth="1"/>
    <col min="15598" max="15599" width="9.28515625" style="4" customWidth="1"/>
    <col min="15600" max="15601" width="8.140625" style="4" customWidth="1"/>
    <col min="15602" max="15604" width="8.28515625" style="4" customWidth="1"/>
    <col min="15605" max="15605" width="10" style="4" customWidth="1"/>
    <col min="15606" max="15606" width="10.28515625" style="4" customWidth="1"/>
    <col min="15607" max="15607" width="1.7109375" style="4" customWidth="1"/>
    <col min="15608" max="15617" width="17.28515625" style="4" customWidth="1"/>
    <col min="15618" max="15619" width="10.7109375" style="4" customWidth="1"/>
    <col min="15620" max="15621" width="17.28515625" style="4" customWidth="1"/>
    <col min="15622" max="15622" width="18.42578125" style="4" bestFit="1" customWidth="1"/>
    <col min="15623" max="15639" width="17.28515625" style="4" customWidth="1"/>
    <col min="15640" max="15849" width="9.140625" style="4"/>
    <col min="15850" max="15850" width="4" style="4" customWidth="1"/>
    <col min="15851" max="15851" width="21.140625" style="4" customWidth="1"/>
    <col min="15852" max="15852" width="7.28515625" style="4" customWidth="1"/>
    <col min="15853" max="15853" width="9.5703125" style="4" customWidth="1"/>
    <col min="15854" max="15855" width="9.28515625" style="4" customWidth="1"/>
    <col min="15856" max="15857" width="8.140625" style="4" customWidth="1"/>
    <col min="15858" max="15860" width="8.28515625" style="4" customWidth="1"/>
    <col min="15861" max="15861" width="10" style="4" customWidth="1"/>
    <col min="15862" max="15862" width="10.28515625" style="4" customWidth="1"/>
    <col min="15863" max="15863" width="1.7109375" style="4" customWidth="1"/>
    <col min="15864" max="15873" width="17.28515625" style="4" customWidth="1"/>
    <col min="15874" max="15875" width="10.7109375" style="4" customWidth="1"/>
    <col min="15876" max="15877" width="17.28515625" style="4" customWidth="1"/>
    <col min="15878" max="15878" width="18.42578125" style="4" bestFit="1" customWidth="1"/>
    <col min="15879" max="15895" width="17.28515625" style="4" customWidth="1"/>
    <col min="15896" max="16105" width="9.140625" style="4"/>
    <col min="16106" max="16106" width="4" style="4" customWidth="1"/>
    <col min="16107" max="16107" width="21.140625" style="4" customWidth="1"/>
    <col min="16108" max="16108" width="7.28515625" style="4" customWidth="1"/>
    <col min="16109" max="16109" width="9.5703125" style="4" customWidth="1"/>
    <col min="16110" max="16111" width="9.28515625" style="4" customWidth="1"/>
    <col min="16112" max="16113" width="8.140625" style="4" customWidth="1"/>
    <col min="16114" max="16116" width="8.28515625" style="4" customWidth="1"/>
    <col min="16117" max="16117" width="10" style="4" customWidth="1"/>
    <col min="16118" max="16118" width="10.28515625" style="4" customWidth="1"/>
    <col min="16119" max="16119" width="1.7109375" style="4" customWidth="1"/>
    <col min="16120" max="16129" width="17.28515625" style="4" customWidth="1"/>
    <col min="16130" max="16131" width="10.7109375" style="4" customWidth="1"/>
    <col min="16132" max="16133" width="17.28515625" style="4" customWidth="1"/>
    <col min="16134" max="16134" width="18.42578125" style="4" bestFit="1" customWidth="1"/>
    <col min="16135" max="16151" width="17.28515625" style="4" customWidth="1"/>
    <col min="16152" max="16384" width="9.140625" style="4"/>
  </cols>
  <sheetData>
    <row r="2" spans="1:37" x14ac:dyDescent="0.2">
      <c r="A2" s="4"/>
      <c r="B2" s="4"/>
      <c r="C2" s="4"/>
      <c r="D2" s="4"/>
    </row>
    <row r="5" spans="1:37" x14ac:dyDescent="0.2">
      <c r="A5" s="177" t="s">
        <v>0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8"/>
      <c r="O5" s="8"/>
      <c r="P5" s="8"/>
      <c r="Q5" s="8"/>
      <c r="R5" s="8"/>
      <c r="S5" s="8"/>
      <c r="T5" s="8"/>
      <c r="U5" s="8"/>
      <c r="V5" s="8"/>
      <c r="W5" s="8"/>
    </row>
    <row r="9" spans="1:37" s="10" customFormat="1" ht="24.75" customHeight="1" x14ac:dyDescent="0.25">
      <c r="A9" s="191" t="s">
        <v>492</v>
      </c>
      <c r="B9" s="191"/>
      <c r="C9" s="191"/>
      <c r="D9" s="191"/>
      <c r="E9" s="191"/>
      <c r="F9" s="191"/>
      <c r="G9" s="191"/>
      <c r="H9" s="191"/>
      <c r="I9" s="191"/>
      <c r="J9" s="191"/>
      <c r="K9" s="191"/>
      <c r="L9" s="191"/>
      <c r="M9" s="191"/>
      <c r="N9" s="9"/>
      <c r="O9" s="174">
        <v>2020</v>
      </c>
      <c r="P9" s="175"/>
      <c r="Q9" s="175"/>
      <c r="R9" s="175"/>
      <c r="S9" s="175"/>
      <c r="T9" s="175"/>
      <c r="U9" s="175"/>
      <c r="V9" s="175"/>
      <c r="W9" s="176"/>
    </row>
    <row r="10" spans="1:37" s="10" customFormat="1" x14ac:dyDescent="0.25">
      <c r="A10" s="189" t="s">
        <v>1</v>
      </c>
      <c r="B10" s="189" t="s">
        <v>2</v>
      </c>
      <c r="C10" s="189" t="s">
        <v>3</v>
      </c>
      <c r="D10" s="189" t="s">
        <v>4</v>
      </c>
      <c r="E10" s="182" t="s">
        <v>5</v>
      </c>
      <c r="F10" s="183"/>
      <c r="G10" s="189" t="s">
        <v>6</v>
      </c>
      <c r="H10" s="189"/>
      <c r="I10" s="189"/>
      <c r="J10" s="189"/>
      <c r="K10" s="189"/>
      <c r="L10" s="55" t="s">
        <v>7</v>
      </c>
      <c r="M10" s="12" t="s">
        <v>8</v>
      </c>
      <c r="N10" s="13"/>
      <c r="O10" s="123">
        <v>44164</v>
      </c>
      <c r="P10" s="123">
        <v>44164</v>
      </c>
      <c r="Q10" s="123">
        <v>44143</v>
      </c>
      <c r="R10" s="123">
        <v>44121</v>
      </c>
      <c r="S10" s="123">
        <v>44122</v>
      </c>
      <c r="T10" s="123">
        <v>44108</v>
      </c>
      <c r="U10" s="123">
        <v>44094</v>
      </c>
      <c r="V10" s="123">
        <v>44086</v>
      </c>
      <c r="W10" s="119">
        <v>44045</v>
      </c>
    </row>
    <row r="11" spans="1:37" s="10" customFormat="1" x14ac:dyDescent="0.25">
      <c r="A11" s="189"/>
      <c r="B11" s="189"/>
      <c r="C11" s="189"/>
      <c r="D11" s="189"/>
      <c r="E11" s="184"/>
      <c r="F11" s="185"/>
      <c r="G11" s="189">
        <v>1</v>
      </c>
      <c r="H11" s="189">
        <v>2</v>
      </c>
      <c r="I11" s="189">
        <v>3</v>
      </c>
      <c r="J11" s="189">
        <v>4</v>
      </c>
      <c r="K11" s="189">
        <v>5</v>
      </c>
      <c r="L11" s="11" t="s">
        <v>9</v>
      </c>
      <c r="M11" s="14" t="s">
        <v>10</v>
      </c>
      <c r="N11" s="13"/>
      <c r="O11" s="120" t="s">
        <v>14</v>
      </c>
      <c r="P11" s="120" t="s">
        <v>580</v>
      </c>
      <c r="Q11" s="120" t="s">
        <v>16</v>
      </c>
      <c r="R11" s="120" t="s">
        <v>380</v>
      </c>
      <c r="S11" s="120" t="s">
        <v>495</v>
      </c>
      <c r="T11" s="120" t="s">
        <v>12</v>
      </c>
      <c r="U11" s="120" t="s">
        <v>11</v>
      </c>
      <c r="V11" s="120" t="s">
        <v>12</v>
      </c>
      <c r="W11" s="120" t="s">
        <v>12</v>
      </c>
    </row>
    <row r="12" spans="1:37" s="10" customFormat="1" x14ac:dyDescent="0.25">
      <c r="A12" s="189"/>
      <c r="B12" s="189"/>
      <c r="C12" s="189"/>
      <c r="D12" s="189"/>
      <c r="E12" s="186"/>
      <c r="F12" s="187"/>
      <c r="G12" s="189"/>
      <c r="H12" s="189"/>
      <c r="I12" s="189"/>
      <c r="J12" s="189"/>
      <c r="K12" s="189"/>
      <c r="L12" s="17" t="s">
        <v>10</v>
      </c>
      <c r="M12" s="18" t="s">
        <v>17</v>
      </c>
      <c r="N12" s="19"/>
      <c r="O12" s="122" t="s">
        <v>25</v>
      </c>
      <c r="P12" s="122" t="s">
        <v>22</v>
      </c>
      <c r="Q12" s="122" t="s">
        <v>27</v>
      </c>
      <c r="R12" s="122" t="s">
        <v>324</v>
      </c>
      <c r="S12" s="122" t="s">
        <v>24</v>
      </c>
      <c r="T12" s="122" t="s">
        <v>379</v>
      </c>
      <c r="U12" s="122" t="s">
        <v>300</v>
      </c>
      <c r="V12" s="122" t="s">
        <v>527</v>
      </c>
      <c r="W12" s="122" t="s">
        <v>536</v>
      </c>
    </row>
    <row r="13" spans="1:37" x14ac:dyDescent="0.2">
      <c r="O13" s="86"/>
      <c r="P13" s="86"/>
      <c r="Q13" s="86"/>
      <c r="R13" s="86"/>
      <c r="S13" s="86"/>
      <c r="T13" s="86"/>
      <c r="U13" s="86"/>
      <c r="V13" s="86"/>
      <c r="W13" s="86"/>
    </row>
    <row r="14" spans="1:37" s="5" customFormat="1" ht="14.1" customHeight="1" x14ac:dyDescent="0.25">
      <c r="A14" s="23">
        <f t="shared" ref="A14:A23" si="0">A13+1</f>
        <v>1</v>
      </c>
      <c r="B14" s="37" t="s">
        <v>210</v>
      </c>
      <c r="C14" s="25">
        <v>12699</v>
      </c>
      <c r="D14" s="26" t="s">
        <v>22</v>
      </c>
      <c r="E14" s="27">
        <f t="shared" ref="E14:E23" si="1">MAX(O14:W14)</f>
        <v>493</v>
      </c>
      <c r="F14" s="27" t="e">
        <f>VLOOKUP(E14,Tab!$G$2:$H$255,2,TRUE)</f>
        <v>#N/A</v>
      </c>
      <c r="G14" s="28">
        <f t="shared" ref="G14:G23" si="2">LARGE(O14:W14,1)</f>
        <v>493</v>
      </c>
      <c r="H14" s="28">
        <f t="shared" ref="H14:H23" si="3">LARGE(O14:W14,2)</f>
        <v>463</v>
      </c>
      <c r="I14" s="28">
        <f t="shared" ref="I14:I23" si="4">LARGE(O14:W14,3)</f>
        <v>462</v>
      </c>
      <c r="J14" s="28">
        <f t="shared" ref="J14:J23" si="5">LARGE(O14:W14,4)</f>
        <v>0</v>
      </c>
      <c r="K14" s="28">
        <f t="shared" ref="K14:K23" si="6">LARGE(O14:W14,5)</f>
        <v>0</v>
      </c>
      <c r="L14" s="29">
        <f t="shared" ref="L14:L23" si="7">SUM(G14:K14)</f>
        <v>1418</v>
      </c>
      <c r="M14" s="30">
        <f t="shared" ref="M14:M23" si="8">L14/5</f>
        <v>283.60000000000002</v>
      </c>
      <c r="N14" s="31"/>
      <c r="O14" s="33">
        <v>0</v>
      </c>
      <c r="P14" s="33">
        <v>0</v>
      </c>
      <c r="Q14" s="33">
        <v>0</v>
      </c>
      <c r="R14" s="33">
        <v>0</v>
      </c>
      <c r="S14" s="33">
        <v>0</v>
      </c>
      <c r="T14" s="33">
        <v>462</v>
      </c>
      <c r="U14" s="33">
        <v>463</v>
      </c>
      <c r="V14" s="33">
        <v>0</v>
      </c>
      <c r="W14" s="33">
        <v>493</v>
      </c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</row>
    <row r="15" spans="1:37" s="5" customFormat="1" ht="14.1" customHeight="1" x14ac:dyDescent="0.25">
      <c r="A15" s="23">
        <f t="shared" si="0"/>
        <v>2</v>
      </c>
      <c r="B15" s="37" t="s">
        <v>352</v>
      </c>
      <c r="C15" s="25">
        <v>14840</v>
      </c>
      <c r="D15" s="26" t="s">
        <v>22</v>
      </c>
      <c r="E15" s="27">
        <f t="shared" si="1"/>
        <v>367</v>
      </c>
      <c r="F15" s="27" t="e">
        <f>VLOOKUP(E15,Tab!$G$2:$H$255,2,TRUE)</f>
        <v>#N/A</v>
      </c>
      <c r="G15" s="28">
        <f t="shared" si="2"/>
        <v>367</v>
      </c>
      <c r="H15" s="28">
        <f t="shared" si="3"/>
        <v>366</v>
      </c>
      <c r="I15" s="28">
        <f t="shared" si="4"/>
        <v>340</v>
      </c>
      <c r="J15" s="28">
        <f t="shared" si="5"/>
        <v>0</v>
      </c>
      <c r="K15" s="28">
        <f t="shared" si="6"/>
        <v>0</v>
      </c>
      <c r="L15" s="29">
        <f t="shared" si="7"/>
        <v>1073</v>
      </c>
      <c r="M15" s="30">
        <f t="shared" si="8"/>
        <v>214.6</v>
      </c>
      <c r="N15" s="31"/>
      <c r="O15" s="33">
        <v>0</v>
      </c>
      <c r="P15" s="33">
        <v>366</v>
      </c>
      <c r="Q15" s="33">
        <v>0</v>
      </c>
      <c r="R15" s="33">
        <v>0</v>
      </c>
      <c r="S15" s="33">
        <v>0</v>
      </c>
      <c r="T15" s="33">
        <v>367</v>
      </c>
      <c r="U15" s="33">
        <v>340</v>
      </c>
      <c r="V15" s="33">
        <v>0</v>
      </c>
      <c r="W15" s="33">
        <v>0</v>
      </c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</row>
    <row r="16" spans="1:37" s="5" customFormat="1" ht="14.1" customHeight="1" x14ac:dyDescent="0.25">
      <c r="A16" s="23">
        <f t="shared" si="0"/>
        <v>3</v>
      </c>
      <c r="B16" s="37" t="s">
        <v>565</v>
      </c>
      <c r="C16" s="25">
        <v>11799</v>
      </c>
      <c r="D16" s="52" t="s">
        <v>26</v>
      </c>
      <c r="E16" s="27">
        <f t="shared" si="1"/>
        <v>518</v>
      </c>
      <c r="F16" s="27" t="str">
        <f>VLOOKUP(E16,Tab!$G$2:$H$255,2,TRUE)</f>
        <v>Não</v>
      </c>
      <c r="G16" s="28">
        <f t="shared" si="2"/>
        <v>518</v>
      </c>
      <c r="H16" s="28">
        <f t="shared" si="3"/>
        <v>0</v>
      </c>
      <c r="I16" s="28">
        <f t="shared" si="4"/>
        <v>0</v>
      </c>
      <c r="J16" s="28">
        <f t="shared" si="5"/>
        <v>0</v>
      </c>
      <c r="K16" s="28">
        <f t="shared" si="6"/>
        <v>0</v>
      </c>
      <c r="L16" s="29">
        <f t="shared" si="7"/>
        <v>518</v>
      </c>
      <c r="M16" s="30">
        <f t="shared" si="8"/>
        <v>103.6</v>
      </c>
      <c r="N16" s="31"/>
      <c r="O16" s="33">
        <v>518</v>
      </c>
      <c r="P16" s="33">
        <v>0</v>
      </c>
      <c r="Q16" s="33">
        <v>0</v>
      </c>
      <c r="R16" s="33">
        <v>0</v>
      </c>
      <c r="S16" s="33">
        <v>0</v>
      </c>
      <c r="T16" s="33">
        <v>0</v>
      </c>
      <c r="U16" s="33">
        <v>0</v>
      </c>
      <c r="V16" s="33">
        <v>0</v>
      </c>
      <c r="W16" s="33">
        <v>0</v>
      </c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</row>
    <row r="17" spans="1:37" ht="14.1" customHeight="1" x14ac:dyDescent="0.25">
      <c r="A17" s="23">
        <f t="shared" si="0"/>
        <v>4</v>
      </c>
      <c r="B17" s="155" t="s">
        <v>566</v>
      </c>
      <c r="C17" s="35">
        <v>15541</v>
      </c>
      <c r="D17" s="68" t="s">
        <v>567</v>
      </c>
      <c r="E17" s="27">
        <f t="shared" si="1"/>
        <v>513</v>
      </c>
      <c r="F17" s="27" t="str">
        <f>VLOOKUP(E17,Tab!$G$2:$H$255,2,TRUE)</f>
        <v>Não</v>
      </c>
      <c r="G17" s="39">
        <f t="shared" si="2"/>
        <v>513</v>
      </c>
      <c r="H17" s="39">
        <f t="shared" si="3"/>
        <v>0</v>
      </c>
      <c r="I17" s="39">
        <f t="shared" si="4"/>
        <v>0</v>
      </c>
      <c r="J17" s="39">
        <f t="shared" si="5"/>
        <v>0</v>
      </c>
      <c r="K17" s="39">
        <f t="shared" si="6"/>
        <v>0</v>
      </c>
      <c r="L17" s="29">
        <f t="shared" si="7"/>
        <v>513</v>
      </c>
      <c r="M17" s="30">
        <f t="shared" si="8"/>
        <v>102.6</v>
      </c>
      <c r="N17" s="31"/>
      <c r="O17" s="33">
        <v>513</v>
      </c>
      <c r="P17" s="33">
        <v>0</v>
      </c>
      <c r="Q17" s="33">
        <v>0</v>
      </c>
      <c r="R17" s="33">
        <v>0</v>
      </c>
      <c r="S17" s="33">
        <v>0</v>
      </c>
      <c r="T17" s="33">
        <v>0</v>
      </c>
      <c r="U17" s="33">
        <v>0</v>
      </c>
      <c r="V17" s="33">
        <v>0</v>
      </c>
      <c r="W17" s="33">
        <v>0</v>
      </c>
    </row>
    <row r="18" spans="1:37" ht="14.1" customHeight="1" x14ac:dyDescent="0.25">
      <c r="A18" s="23">
        <f t="shared" si="0"/>
        <v>5</v>
      </c>
      <c r="B18" s="37" t="s">
        <v>528</v>
      </c>
      <c r="C18" s="25">
        <v>15313</v>
      </c>
      <c r="D18" s="52" t="s">
        <v>156</v>
      </c>
      <c r="E18" s="27">
        <f t="shared" si="1"/>
        <v>484</v>
      </c>
      <c r="F18" s="27" t="e">
        <f>VLOOKUP(E18,Tab!$G$2:$H$255,2,TRUE)</f>
        <v>#N/A</v>
      </c>
      <c r="G18" s="28">
        <f t="shared" si="2"/>
        <v>484</v>
      </c>
      <c r="H18" s="28">
        <f t="shared" si="3"/>
        <v>0</v>
      </c>
      <c r="I18" s="28">
        <f t="shared" si="4"/>
        <v>0</v>
      </c>
      <c r="J18" s="28">
        <f t="shared" si="5"/>
        <v>0</v>
      </c>
      <c r="K18" s="28">
        <f t="shared" si="6"/>
        <v>0</v>
      </c>
      <c r="L18" s="29">
        <f t="shared" si="7"/>
        <v>484</v>
      </c>
      <c r="M18" s="30">
        <f t="shared" si="8"/>
        <v>96.8</v>
      </c>
      <c r="N18" s="31"/>
      <c r="O18" s="33">
        <v>0</v>
      </c>
      <c r="P18" s="33">
        <v>0</v>
      </c>
      <c r="Q18" s="33">
        <v>0</v>
      </c>
      <c r="R18" s="33">
        <v>0</v>
      </c>
      <c r="S18" s="33">
        <v>0</v>
      </c>
      <c r="T18" s="33">
        <v>0</v>
      </c>
      <c r="U18" s="33">
        <v>0</v>
      </c>
      <c r="V18" s="33">
        <v>484</v>
      </c>
      <c r="W18" s="33">
        <v>0</v>
      </c>
    </row>
    <row r="19" spans="1:37" s="5" customFormat="1" ht="14.1" customHeight="1" x14ac:dyDescent="0.25">
      <c r="A19" s="23">
        <f t="shared" si="0"/>
        <v>6</v>
      </c>
      <c r="B19" s="155" t="s">
        <v>555</v>
      </c>
      <c r="C19" s="35">
        <v>15413</v>
      </c>
      <c r="D19" s="68" t="s">
        <v>44</v>
      </c>
      <c r="E19" s="27">
        <f t="shared" si="1"/>
        <v>400</v>
      </c>
      <c r="F19" s="27" t="e">
        <f>VLOOKUP(E19,Tab!$G$2:$H$255,2,TRUE)</f>
        <v>#N/A</v>
      </c>
      <c r="G19" s="39">
        <f t="shared" si="2"/>
        <v>400</v>
      </c>
      <c r="H19" s="39">
        <f t="shared" si="3"/>
        <v>0</v>
      </c>
      <c r="I19" s="39">
        <f t="shared" si="4"/>
        <v>0</v>
      </c>
      <c r="J19" s="39">
        <f t="shared" si="5"/>
        <v>0</v>
      </c>
      <c r="K19" s="39">
        <f t="shared" si="6"/>
        <v>0</v>
      </c>
      <c r="L19" s="29">
        <f t="shared" si="7"/>
        <v>400</v>
      </c>
      <c r="M19" s="30">
        <f t="shared" si="8"/>
        <v>80</v>
      </c>
      <c r="N19" s="31"/>
      <c r="O19" s="33">
        <v>0</v>
      </c>
      <c r="P19" s="33">
        <v>0</v>
      </c>
      <c r="Q19" s="33">
        <v>400</v>
      </c>
      <c r="R19" s="33">
        <v>0</v>
      </c>
      <c r="S19" s="33">
        <v>0</v>
      </c>
      <c r="T19" s="33">
        <v>0</v>
      </c>
      <c r="U19" s="33">
        <v>0</v>
      </c>
      <c r="V19" s="33">
        <v>0</v>
      </c>
      <c r="W19" s="33">
        <v>0</v>
      </c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</row>
    <row r="20" spans="1:37" s="5" customFormat="1" ht="14.1" customHeight="1" x14ac:dyDescent="0.25">
      <c r="A20" s="23">
        <f t="shared" si="0"/>
        <v>7</v>
      </c>
      <c r="B20" s="155" t="s">
        <v>274</v>
      </c>
      <c r="C20" s="35">
        <v>14368</v>
      </c>
      <c r="D20" s="68" t="s">
        <v>66</v>
      </c>
      <c r="E20" s="27">
        <f t="shared" si="1"/>
        <v>373</v>
      </c>
      <c r="F20" s="27" t="e">
        <f>VLOOKUP(E20,Tab!$G$2:$H$255,2,TRUE)</f>
        <v>#N/A</v>
      </c>
      <c r="G20" s="39">
        <f t="shared" si="2"/>
        <v>373</v>
      </c>
      <c r="H20" s="39">
        <f t="shared" si="3"/>
        <v>0</v>
      </c>
      <c r="I20" s="39">
        <f t="shared" si="4"/>
        <v>0</v>
      </c>
      <c r="J20" s="39">
        <f t="shared" si="5"/>
        <v>0</v>
      </c>
      <c r="K20" s="39">
        <f t="shared" si="6"/>
        <v>0</v>
      </c>
      <c r="L20" s="29">
        <f t="shared" si="7"/>
        <v>373</v>
      </c>
      <c r="M20" s="30">
        <f t="shared" si="8"/>
        <v>74.599999999999994</v>
      </c>
      <c r="N20" s="31"/>
      <c r="O20" s="33">
        <v>0</v>
      </c>
      <c r="P20" s="33">
        <v>0</v>
      </c>
      <c r="Q20" s="33">
        <v>0</v>
      </c>
      <c r="R20" s="33">
        <v>373</v>
      </c>
      <c r="S20" s="33">
        <v>0</v>
      </c>
      <c r="T20" s="33">
        <v>0</v>
      </c>
      <c r="U20" s="33">
        <v>0</v>
      </c>
      <c r="V20" s="33">
        <v>0</v>
      </c>
      <c r="W20" s="33">
        <v>0</v>
      </c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</row>
    <row r="21" spans="1:37" ht="14.1" customHeight="1" x14ac:dyDescent="0.25">
      <c r="A21" s="23">
        <f t="shared" si="0"/>
        <v>8</v>
      </c>
      <c r="B21" s="24" t="s">
        <v>496</v>
      </c>
      <c r="C21" s="25">
        <v>15495</v>
      </c>
      <c r="D21" s="51" t="s">
        <v>24</v>
      </c>
      <c r="E21" s="27">
        <f t="shared" si="1"/>
        <v>335</v>
      </c>
      <c r="F21" s="27" t="e">
        <f>VLOOKUP(E21,Tab!$G$2:$H$255,2,TRUE)</f>
        <v>#N/A</v>
      </c>
      <c r="G21" s="28">
        <f t="shared" si="2"/>
        <v>335</v>
      </c>
      <c r="H21" s="28">
        <f t="shared" si="3"/>
        <v>0</v>
      </c>
      <c r="I21" s="28">
        <f t="shared" si="4"/>
        <v>0</v>
      </c>
      <c r="J21" s="28">
        <f t="shared" si="5"/>
        <v>0</v>
      </c>
      <c r="K21" s="28">
        <f t="shared" si="6"/>
        <v>0</v>
      </c>
      <c r="L21" s="29">
        <f t="shared" si="7"/>
        <v>335</v>
      </c>
      <c r="M21" s="30">
        <f t="shared" si="8"/>
        <v>67</v>
      </c>
      <c r="N21" s="31"/>
      <c r="O21" s="33">
        <v>0</v>
      </c>
      <c r="P21" s="33">
        <v>0</v>
      </c>
      <c r="Q21" s="33">
        <v>0</v>
      </c>
      <c r="R21" s="33">
        <v>0</v>
      </c>
      <c r="S21" s="33">
        <v>335</v>
      </c>
      <c r="T21" s="33">
        <v>0</v>
      </c>
      <c r="U21" s="33">
        <v>0</v>
      </c>
      <c r="V21" s="33">
        <v>0</v>
      </c>
      <c r="W21" s="33">
        <v>0</v>
      </c>
    </row>
    <row r="22" spans="1:37" ht="14.1" customHeight="1" x14ac:dyDescent="0.25">
      <c r="A22" s="23">
        <f t="shared" si="0"/>
        <v>9</v>
      </c>
      <c r="B22" s="37"/>
      <c r="C22" s="25"/>
      <c r="D22" s="26"/>
      <c r="E22" s="27">
        <f t="shared" si="1"/>
        <v>0</v>
      </c>
      <c r="F22" s="27" t="e">
        <f>VLOOKUP(E22,Tab!$G$2:$H$255,2,TRUE)</f>
        <v>#N/A</v>
      </c>
      <c r="G22" s="28">
        <f t="shared" si="2"/>
        <v>0</v>
      </c>
      <c r="H22" s="28">
        <f t="shared" si="3"/>
        <v>0</v>
      </c>
      <c r="I22" s="28">
        <f t="shared" si="4"/>
        <v>0</v>
      </c>
      <c r="J22" s="28">
        <f t="shared" si="5"/>
        <v>0</v>
      </c>
      <c r="K22" s="28">
        <f t="shared" si="6"/>
        <v>0</v>
      </c>
      <c r="L22" s="29">
        <f t="shared" si="7"/>
        <v>0</v>
      </c>
      <c r="M22" s="30">
        <f t="shared" si="8"/>
        <v>0</v>
      </c>
      <c r="N22" s="31"/>
      <c r="O22" s="33">
        <v>0</v>
      </c>
      <c r="P22" s="33">
        <v>0</v>
      </c>
      <c r="Q22" s="33">
        <v>0</v>
      </c>
      <c r="R22" s="33">
        <v>0</v>
      </c>
      <c r="S22" s="33">
        <v>0</v>
      </c>
      <c r="T22" s="33">
        <v>0</v>
      </c>
      <c r="U22" s="33">
        <v>0</v>
      </c>
      <c r="V22" s="33">
        <v>0</v>
      </c>
      <c r="W22" s="33">
        <v>0</v>
      </c>
    </row>
    <row r="23" spans="1:37" s="5" customFormat="1" ht="14.1" customHeight="1" x14ac:dyDescent="0.25">
      <c r="A23" s="23">
        <f t="shared" si="0"/>
        <v>10</v>
      </c>
      <c r="B23" s="24"/>
      <c r="C23" s="25"/>
      <c r="D23" s="51"/>
      <c r="E23" s="27">
        <f t="shared" si="1"/>
        <v>0</v>
      </c>
      <c r="F23" s="27" t="e">
        <f>VLOOKUP(E23,Tab!$G$2:$H$255,2,TRUE)</f>
        <v>#N/A</v>
      </c>
      <c r="G23" s="28">
        <f t="shared" si="2"/>
        <v>0</v>
      </c>
      <c r="H23" s="28">
        <f t="shared" si="3"/>
        <v>0</v>
      </c>
      <c r="I23" s="28">
        <f t="shared" si="4"/>
        <v>0</v>
      </c>
      <c r="J23" s="28">
        <f t="shared" si="5"/>
        <v>0</v>
      </c>
      <c r="K23" s="28">
        <f t="shared" si="6"/>
        <v>0</v>
      </c>
      <c r="L23" s="29">
        <f t="shared" si="7"/>
        <v>0</v>
      </c>
      <c r="M23" s="30">
        <f t="shared" si="8"/>
        <v>0</v>
      </c>
      <c r="N23" s="31"/>
      <c r="O23" s="33">
        <v>0</v>
      </c>
      <c r="P23" s="33">
        <v>0</v>
      </c>
      <c r="Q23" s="33">
        <v>0</v>
      </c>
      <c r="R23" s="33">
        <v>0</v>
      </c>
      <c r="S23" s="33">
        <v>0</v>
      </c>
      <c r="T23" s="33">
        <v>0</v>
      </c>
      <c r="U23" s="33">
        <v>0</v>
      </c>
      <c r="V23" s="33">
        <v>0</v>
      </c>
      <c r="W23" s="33">
        <v>0</v>
      </c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</row>
  </sheetData>
  <sortState ref="B14:W23">
    <sortCondition descending="1" ref="L14:L23"/>
    <sortCondition descending="1" ref="E14:E23"/>
  </sortState>
  <mergeCells count="14">
    <mergeCell ref="O9:W9"/>
    <mergeCell ref="A5:M5"/>
    <mergeCell ref="A9:M9"/>
    <mergeCell ref="A10:A12"/>
    <mergeCell ref="B10:B12"/>
    <mergeCell ref="C10:C12"/>
    <mergeCell ref="D10:D12"/>
    <mergeCell ref="E10:F12"/>
    <mergeCell ref="G10:K10"/>
    <mergeCell ref="G11:G12"/>
    <mergeCell ref="H11:H12"/>
    <mergeCell ref="I11:I12"/>
    <mergeCell ref="J11:J12"/>
    <mergeCell ref="K11:K12"/>
  </mergeCells>
  <conditionalFormatting sqref="E10">
    <cfRule type="cellIs" dxfId="75" priority="1" stopIfTrue="1" operator="between">
      <formula>563</formula>
      <formula>569</formula>
    </cfRule>
    <cfRule type="cellIs" dxfId="74" priority="2" stopIfTrue="1" operator="between">
      <formula>570</formula>
      <formula>571</formula>
    </cfRule>
    <cfRule type="cellIs" dxfId="73" priority="3" stopIfTrue="1" operator="between">
      <formula>572</formula>
      <formula>600</formula>
    </cfRule>
  </conditionalFormatting>
  <conditionalFormatting sqref="E14:E23">
    <cfRule type="cellIs" dxfId="72" priority="4" stopIfTrue="1" operator="between">
      <formula>563</formula>
      <formula>600</formula>
    </cfRule>
  </conditionalFormatting>
  <conditionalFormatting sqref="F14:F23">
    <cfRule type="cellIs" dxfId="71" priority="5" stopIfTrue="1" operator="equal">
      <formula>"A"</formula>
    </cfRule>
    <cfRule type="cellIs" dxfId="70" priority="6" stopIfTrue="1" operator="equal">
      <formula>"B"</formula>
    </cfRule>
    <cfRule type="cellIs" dxfId="69" priority="7" stopIfTrue="1" operator="equal">
      <formula>"C"</formula>
    </cfRule>
  </conditionalFormatting>
  <pageMargins left="0.25" right="0.27013888888888887" top="0.2" bottom="0.19027777777777777" header="0.51180555555555551" footer="0.51180555555555551"/>
  <pageSetup paperSize="9" scale="90" firstPageNumber="0" orientation="landscape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58"/>
  <sheetViews>
    <sheetView showGridLines="0" zoomScaleSheetLayoutView="100" workbookViewId="0">
      <selection activeCell="A9" sqref="A9:K9"/>
    </sheetView>
  </sheetViews>
  <sheetFormatPr defaultRowHeight="15" x14ac:dyDescent="0.25"/>
  <cols>
    <col min="1" max="1" width="4" style="3" customWidth="1"/>
    <col min="2" max="2" width="22.42578125" style="2" customWidth="1"/>
    <col min="3" max="3" width="7.28515625" style="2" customWidth="1"/>
    <col min="4" max="4" width="10" style="2" customWidth="1"/>
    <col min="5" max="6" width="9.28515625" style="4" customWidth="1"/>
    <col min="7" max="8" width="8.140625" style="4" customWidth="1"/>
    <col min="9" max="9" width="8.28515625" style="4" customWidth="1"/>
    <col min="10" max="10" width="10" style="4" customWidth="1"/>
    <col min="11" max="11" width="11" style="4" customWidth="1"/>
    <col min="12" max="12" width="2.7109375" style="5" customWidth="1"/>
    <col min="13" max="19" width="16.42578125" style="5" customWidth="1"/>
    <col min="20" max="16384" width="9.140625" style="4"/>
  </cols>
  <sheetData>
    <row r="2" spans="1:19" x14ac:dyDescent="0.25">
      <c r="A2" s="4"/>
      <c r="B2" s="4"/>
    </row>
    <row r="5" spans="1:19" x14ac:dyDescent="0.25">
      <c r="A5" s="177" t="s">
        <v>0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8"/>
      <c r="M5" s="8"/>
      <c r="N5" s="8"/>
      <c r="O5" s="8"/>
      <c r="P5" s="8"/>
      <c r="Q5" s="8"/>
      <c r="R5" s="8"/>
      <c r="S5" s="8"/>
    </row>
    <row r="9" spans="1:19" s="10" customFormat="1" ht="24.75" customHeight="1" x14ac:dyDescent="0.25">
      <c r="A9" s="191" t="s">
        <v>310</v>
      </c>
      <c r="B9" s="191"/>
      <c r="C9" s="191"/>
      <c r="D9" s="191"/>
      <c r="E9" s="191"/>
      <c r="F9" s="191"/>
      <c r="G9" s="191"/>
      <c r="H9" s="191"/>
      <c r="I9" s="191"/>
      <c r="J9" s="191"/>
      <c r="K9" s="191"/>
      <c r="L9" s="9"/>
      <c r="M9" s="174">
        <v>2020</v>
      </c>
      <c r="N9" s="175"/>
      <c r="O9" s="175"/>
      <c r="P9" s="175"/>
      <c r="Q9" s="175"/>
      <c r="R9" s="175"/>
      <c r="S9" s="176"/>
    </row>
    <row r="10" spans="1:19" s="10" customFormat="1" x14ac:dyDescent="0.25">
      <c r="A10" s="181" t="s">
        <v>1</v>
      </c>
      <c r="B10" s="181" t="s">
        <v>2</v>
      </c>
      <c r="C10" s="189" t="s">
        <v>3</v>
      </c>
      <c r="D10" s="189" t="s">
        <v>4</v>
      </c>
      <c r="E10" s="182" t="s">
        <v>5</v>
      </c>
      <c r="F10" s="183"/>
      <c r="G10" s="188" t="s">
        <v>6</v>
      </c>
      <c r="H10" s="188"/>
      <c r="I10" s="188"/>
      <c r="J10" s="55" t="s">
        <v>7</v>
      </c>
      <c r="K10" s="12" t="s">
        <v>8</v>
      </c>
      <c r="L10" s="13"/>
      <c r="M10" s="74">
        <v>44031</v>
      </c>
      <c r="N10" s="74">
        <v>44017</v>
      </c>
      <c r="O10" s="74">
        <v>44016</v>
      </c>
      <c r="P10" s="74">
        <v>44009</v>
      </c>
      <c r="Q10" s="74">
        <v>44002</v>
      </c>
      <c r="R10" s="74">
        <v>43904</v>
      </c>
      <c r="S10" s="74">
        <v>43898</v>
      </c>
    </row>
    <row r="11" spans="1:19" s="10" customFormat="1" x14ac:dyDescent="0.25">
      <c r="A11" s="181"/>
      <c r="B11" s="181"/>
      <c r="C11" s="189"/>
      <c r="D11" s="189"/>
      <c r="E11" s="184"/>
      <c r="F11" s="185"/>
      <c r="G11" s="189">
        <v>1</v>
      </c>
      <c r="H11" s="189">
        <v>2</v>
      </c>
      <c r="I11" s="192">
        <v>3</v>
      </c>
      <c r="J11" s="11" t="s">
        <v>9</v>
      </c>
      <c r="K11" s="14" t="s">
        <v>10</v>
      </c>
      <c r="L11" s="13"/>
      <c r="M11" s="73" t="s">
        <v>14</v>
      </c>
      <c r="N11" s="73" t="s">
        <v>16</v>
      </c>
      <c r="O11" s="73" t="s">
        <v>16</v>
      </c>
      <c r="P11" s="73" t="s">
        <v>16</v>
      </c>
      <c r="Q11" s="73" t="s">
        <v>11</v>
      </c>
      <c r="R11" s="73" t="s">
        <v>11</v>
      </c>
      <c r="S11" s="73" t="s">
        <v>281</v>
      </c>
    </row>
    <row r="12" spans="1:19" s="10" customFormat="1" x14ac:dyDescent="0.25">
      <c r="A12" s="181"/>
      <c r="B12" s="181"/>
      <c r="C12" s="181"/>
      <c r="D12" s="181"/>
      <c r="E12" s="186"/>
      <c r="F12" s="187"/>
      <c r="G12" s="189"/>
      <c r="H12" s="189"/>
      <c r="I12" s="192"/>
      <c r="J12" s="17" t="s">
        <v>10</v>
      </c>
      <c r="K12" s="18" t="s">
        <v>17</v>
      </c>
      <c r="L12" s="19"/>
      <c r="M12" s="72" t="s">
        <v>25</v>
      </c>
      <c r="N12" s="72" t="s">
        <v>27</v>
      </c>
      <c r="O12" s="72" t="s">
        <v>28</v>
      </c>
      <c r="P12" s="72" t="s">
        <v>30</v>
      </c>
      <c r="Q12" s="72" t="s">
        <v>345</v>
      </c>
      <c r="R12" s="72" t="s">
        <v>31</v>
      </c>
      <c r="S12" s="72" t="s">
        <v>78</v>
      </c>
    </row>
    <row r="13" spans="1:19" x14ac:dyDescent="0.25">
      <c r="M13" s="71"/>
      <c r="N13" s="71"/>
      <c r="O13" s="71"/>
      <c r="P13" s="71"/>
      <c r="Q13" s="71"/>
      <c r="R13" s="71"/>
      <c r="S13" s="71"/>
    </row>
    <row r="14" spans="1:19" ht="14.1" customHeight="1" x14ac:dyDescent="0.25">
      <c r="A14" s="23">
        <f t="shared" ref="A14:A45" si="0">A13+1</f>
        <v>1</v>
      </c>
      <c r="B14" s="53" t="s">
        <v>120</v>
      </c>
      <c r="C14" s="35">
        <v>14112</v>
      </c>
      <c r="D14" s="154" t="s">
        <v>75</v>
      </c>
      <c r="E14" s="27">
        <f t="shared" ref="E14:E58" si="1">MAX(M14:O14)</f>
        <v>538</v>
      </c>
      <c r="F14" s="27" t="str">
        <f>VLOOKUP(E14,Tab!$Y$2:$Z$255,2,TRUE)</f>
        <v>Não</v>
      </c>
      <c r="G14" s="28">
        <f t="shared" ref="G14:G58" si="2">LARGE(M14:S14,1)</f>
        <v>538</v>
      </c>
      <c r="H14" s="28">
        <f t="shared" ref="H14:H58" si="3">LARGE(M14:S14,2)</f>
        <v>533</v>
      </c>
      <c r="I14" s="28">
        <f t="shared" ref="I14:I58" si="4">LARGE(M14:S14,3)</f>
        <v>526</v>
      </c>
      <c r="J14" s="29">
        <f t="shared" ref="J14:J58" si="5">SUM(G14:I14)</f>
        <v>1597</v>
      </c>
      <c r="K14" s="30">
        <f t="shared" ref="K14:K58" si="6">J14/3</f>
        <v>532.33333333333337</v>
      </c>
      <c r="L14" s="31"/>
      <c r="M14" s="70">
        <v>538</v>
      </c>
      <c r="N14" s="70">
        <v>522</v>
      </c>
      <c r="O14" s="70">
        <v>533</v>
      </c>
      <c r="P14" s="70">
        <v>0</v>
      </c>
      <c r="Q14" s="70">
        <v>526</v>
      </c>
      <c r="R14" s="70">
        <v>0</v>
      </c>
      <c r="S14" s="70">
        <v>514</v>
      </c>
    </row>
    <row r="15" spans="1:19" ht="14.1" customHeight="1" x14ac:dyDescent="0.25">
      <c r="A15" s="23">
        <f t="shared" si="0"/>
        <v>2</v>
      </c>
      <c r="B15" s="67" t="s">
        <v>35</v>
      </c>
      <c r="C15" s="25">
        <v>1671</v>
      </c>
      <c r="D15" s="26" t="s">
        <v>36</v>
      </c>
      <c r="E15" s="27">
        <f t="shared" si="1"/>
        <v>537</v>
      </c>
      <c r="F15" s="27" t="str">
        <f>VLOOKUP(E15,Tab!$Y$2:$Z$255,2,TRUE)</f>
        <v>Não</v>
      </c>
      <c r="G15" s="28">
        <f t="shared" si="2"/>
        <v>537</v>
      </c>
      <c r="H15" s="28">
        <f t="shared" si="3"/>
        <v>534</v>
      </c>
      <c r="I15" s="28">
        <f t="shared" si="4"/>
        <v>522</v>
      </c>
      <c r="J15" s="29">
        <f t="shared" si="5"/>
        <v>1593</v>
      </c>
      <c r="K15" s="30">
        <f t="shared" si="6"/>
        <v>531</v>
      </c>
      <c r="L15" s="31"/>
      <c r="M15" s="70">
        <v>534</v>
      </c>
      <c r="N15" s="70">
        <v>537</v>
      </c>
      <c r="O15" s="70">
        <v>522</v>
      </c>
      <c r="P15" s="70">
        <v>0</v>
      </c>
      <c r="Q15" s="70">
        <v>518</v>
      </c>
      <c r="R15" s="70">
        <v>0</v>
      </c>
      <c r="S15" s="70">
        <v>0</v>
      </c>
    </row>
    <row r="16" spans="1:19" ht="14.1" customHeight="1" x14ac:dyDescent="0.25">
      <c r="A16" s="23">
        <f t="shared" si="0"/>
        <v>3</v>
      </c>
      <c r="B16" s="53" t="s">
        <v>356</v>
      </c>
      <c r="C16" s="35">
        <v>13828</v>
      </c>
      <c r="D16" s="36" t="s">
        <v>44</v>
      </c>
      <c r="E16" s="27">
        <f t="shared" si="1"/>
        <v>536</v>
      </c>
      <c r="F16" s="27" t="str">
        <f>VLOOKUP(E16,Tab!$Y$2:$Z$255,2,TRUE)</f>
        <v>Não</v>
      </c>
      <c r="G16" s="28">
        <f t="shared" si="2"/>
        <v>536</v>
      </c>
      <c r="H16" s="28">
        <f t="shared" si="3"/>
        <v>524</v>
      </c>
      <c r="I16" s="28">
        <f t="shared" si="4"/>
        <v>516</v>
      </c>
      <c r="J16" s="29">
        <f t="shared" si="5"/>
        <v>1576</v>
      </c>
      <c r="K16" s="30">
        <f t="shared" si="6"/>
        <v>525.33333333333337</v>
      </c>
      <c r="L16" s="31"/>
      <c r="M16" s="70">
        <v>536</v>
      </c>
      <c r="N16" s="70">
        <v>524</v>
      </c>
      <c r="O16" s="70">
        <v>516</v>
      </c>
      <c r="P16" s="70">
        <v>0</v>
      </c>
      <c r="Q16" s="70">
        <v>0</v>
      </c>
      <c r="R16" s="70">
        <v>0</v>
      </c>
      <c r="S16" s="70">
        <v>0</v>
      </c>
    </row>
    <row r="17" spans="1:19" ht="14.1" customHeight="1" x14ac:dyDescent="0.25">
      <c r="A17" s="23">
        <f t="shared" si="0"/>
        <v>4</v>
      </c>
      <c r="B17" s="53" t="s">
        <v>40</v>
      </c>
      <c r="C17" s="35">
        <v>7139</v>
      </c>
      <c r="D17" s="154" t="s">
        <v>41</v>
      </c>
      <c r="E17" s="27">
        <f t="shared" si="1"/>
        <v>525</v>
      </c>
      <c r="F17" s="27" t="str">
        <f>VLOOKUP(E17,Tab!$Y$2:$Z$255,2,TRUE)</f>
        <v>Não</v>
      </c>
      <c r="G17" s="28">
        <f t="shared" si="2"/>
        <v>526</v>
      </c>
      <c r="H17" s="28">
        <f t="shared" si="3"/>
        <v>525</v>
      </c>
      <c r="I17" s="28">
        <f t="shared" si="4"/>
        <v>522</v>
      </c>
      <c r="J17" s="29">
        <f t="shared" si="5"/>
        <v>1573</v>
      </c>
      <c r="K17" s="30">
        <f t="shared" si="6"/>
        <v>524.33333333333337</v>
      </c>
      <c r="L17" s="31"/>
      <c r="M17" s="70">
        <v>518</v>
      </c>
      <c r="N17" s="70">
        <v>525</v>
      </c>
      <c r="O17" s="70">
        <v>0</v>
      </c>
      <c r="P17" s="70">
        <v>0</v>
      </c>
      <c r="Q17" s="70">
        <v>522</v>
      </c>
      <c r="R17" s="70">
        <v>0</v>
      </c>
      <c r="S17" s="70">
        <v>526</v>
      </c>
    </row>
    <row r="18" spans="1:19" ht="14.1" customHeight="1" x14ac:dyDescent="0.25">
      <c r="A18" s="23">
        <f t="shared" si="0"/>
        <v>5</v>
      </c>
      <c r="B18" s="37" t="s">
        <v>111</v>
      </c>
      <c r="C18" s="25">
        <v>602</v>
      </c>
      <c r="D18" s="26" t="s">
        <v>64</v>
      </c>
      <c r="E18" s="27">
        <f t="shared" si="1"/>
        <v>531</v>
      </c>
      <c r="F18" s="27" t="str">
        <f>VLOOKUP(E18,Tab!$Y$2:$Z$255,2,TRUE)</f>
        <v>Não</v>
      </c>
      <c r="G18" s="28">
        <f t="shared" si="2"/>
        <v>531</v>
      </c>
      <c r="H18" s="28">
        <f t="shared" si="3"/>
        <v>525</v>
      </c>
      <c r="I18" s="28">
        <f t="shared" si="4"/>
        <v>516</v>
      </c>
      <c r="J18" s="29">
        <f t="shared" si="5"/>
        <v>1572</v>
      </c>
      <c r="K18" s="30">
        <f t="shared" si="6"/>
        <v>524</v>
      </c>
      <c r="L18" s="31"/>
      <c r="M18" s="70">
        <v>516</v>
      </c>
      <c r="N18" s="70">
        <v>531</v>
      </c>
      <c r="O18" s="70">
        <v>525</v>
      </c>
      <c r="P18" s="70">
        <v>0</v>
      </c>
      <c r="Q18" s="70">
        <v>0</v>
      </c>
      <c r="R18" s="70">
        <v>0</v>
      </c>
      <c r="S18" s="70">
        <v>0</v>
      </c>
    </row>
    <row r="19" spans="1:19" ht="14.1" customHeight="1" x14ac:dyDescent="0.25">
      <c r="A19" s="23">
        <f t="shared" si="0"/>
        <v>6</v>
      </c>
      <c r="B19" s="67" t="s">
        <v>43</v>
      </c>
      <c r="C19" s="25">
        <v>633</v>
      </c>
      <c r="D19" s="26" t="s">
        <v>26</v>
      </c>
      <c r="E19" s="27">
        <f t="shared" si="1"/>
        <v>531</v>
      </c>
      <c r="F19" s="27" t="str">
        <f>VLOOKUP(E19,Tab!$Y$2:$Z$255,2,TRUE)</f>
        <v>Não</v>
      </c>
      <c r="G19" s="28">
        <f t="shared" si="2"/>
        <v>531</v>
      </c>
      <c r="H19" s="28">
        <f t="shared" si="3"/>
        <v>518</v>
      </c>
      <c r="I19" s="28">
        <f t="shared" si="4"/>
        <v>516</v>
      </c>
      <c r="J19" s="29">
        <f t="shared" si="5"/>
        <v>1565</v>
      </c>
      <c r="K19" s="30">
        <f t="shared" si="6"/>
        <v>521.66666666666663</v>
      </c>
      <c r="L19" s="31"/>
      <c r="M19" s="70">
        <v>518</v>
      </c>
      <c r="N19" s="70">
        <v>516</v>
      </c>
      <c r="O19" s="70">
        <v>531</v>
      </c>
      <c r="P19" s="70">
        <v>0</v>
      </c>
      <c r="Q19" s="70">
        <v>516</v>
      </c>
      <c r="R19" s="70">
        <v>0</v>
      </c>
      <c r="S19" s="70">
        <v>0</v>
      </c>
    </row>
    <row r="20" spans="1:19" ht="14.1" customHeight="1" x14ac:dyDescent="0.25">
      <c r="A20" s="23">
        <f t="shared" si="0"/>
        <v>7</v>
      </c>
      <c r="B20" s="53" t="s">
        <v>54</v>
      </c>
      <c r="C20" s="35">
        <v>881</v>
      </c>
      <c r="D20" s="154" t="s">
        <v>26</v>
      </c>
      <c r="E20" s="27">
        <f t="shared" si="1"/>
        <v>525</v>
      </c>
      <c r="F20" s="27" t="str">
        <f>VLOOKUP(E20,Tab!$Y$2:$Z$255,2,TRUE)</f>
        <v>Não</v>
      </c>
      <c r="G20" s="28">
        <f t="shared" si="2"/>
        <v>525</v>
      </c>
      <c r="H20" s="28">
        <f t="shared" si="3"/>
        <v>517</v>
      </c>
      <c r="I20" s="28">
        <f t="shared" si="4"/>
        <v>516</v>
      </c>
      <c r="J20" s="29">
        <f t="shared" si="5"/>
        <v>1558</v>
      </c>
      <c r="K20" s="30">
        <f t="shared" si="6"/>
        <v>519.33333333333337</v>
      </c>
      <c r="L20" s="31"/>
      <c r="M20" s="70">
        <v>517</v>
      </c>
      <c r="N20" s="70">
        <v>525</v>
      </c>
      <c r="O20" s="70">
        <v>516</v>
      </c>
      <c r="P20" s="70">
        <v>0</v>
      </c>
      <c r="Q20" s="70">
        <v>0</v>
      </c>
      <c r="R20" s="70">
        <v>0</v>
      </c>
      <c r="S20" s="70">
        <v>0</v>
      </c>
    </row>
    <row r="21" spans="1:19" ht="14.1" customHeight="1" x14ac:dyDescent="0.25">
      <c r="A21" s="23">
        <f t="shared" si="0"/>
        <v>8</v>
      </c>
      <c r="B21" s="53" t="s">
        <v>56</v>
      </c>
      <c r="C21" s="35">
        <v>13351</v>
      </c>
      <c r="D21" s="154" t="s">
        <v>57</v>
      </c>
      <c r="E21" s="27">
        <f t="shared" si="1"/>
        <v>523</v>
      </c>
      <c r="F21" s="27" t="str">
        <f>VLOOKUP(E21,Tab!$Y$2:$Z$255,2,TRUE)</f>
        <v>Não</v>
      </c>
      <c r="G21" s="28">
        <f t="shared" si="2"/>
        <v>523</v>
      </c>
      <c r="H21" s="28">
        <f t="shared" si="3"/>
        <v>516</v>
      </c>
      <c r="I21" s="28">
        <f t="shared" si="4"/>
        <v>509</v>
      </c>
      <c r="J21" s="29">
        <f t="shared" si="5"/>
        <v>1548</v>
      </c>
      <c r="K21" s="30">
        <f t="shared" si="6"/>
        <v>516</v>
      </c>
      <c r="L21" s="31"/>
      <c r="M21" s="70">
        <v>523</v>
      </c>
      <c r="N21" s="70">
        <v>516</v>
      </c>
      <c r="O21" s="70">
        <v>0</v>
      </c>
      <c r="P21" s="70">
        <v>0</v>
      </c>
      <c r="Q21" s="70">
        <v>509</v>
      </c>
      <c r="R21" s="70">
        <v>0</v>
      </c>
      <c r="S21" s="70">
        <v>0</v>
      </c>
    </row>
    <row r="22" spans="1:19" ht="14.1" customHeight="1" x14ac:dyDescent="0.25">
      <c r="A22" s="23">
        <f t="shared" si="0"/>
        <v>9</v>
      </c>
      <c r="B22" s="53" t="s">
        <v>282</v>
      </c>
      <c r="C22" s="35">
        <v>14540</v>
      </c>
      <c r="D22" s="36" t="s">
        <v>44</v>
      </c>
      <c r="E22" s="27">
        <f t="shared" si="1"/>
        <v>522</v>
      </c>
      <c r="F22" s="27" t="str">
        <f>VLOOKUP(E22,Tab!$Y$2:$Z$255,2,TRUE)</f>
        <v>Não</v>
      </c>
      <c r="G22" s="28">
        <f t="shared" si="2"/>
        <v>522</v>
      </c>
      <c r="H22" s="28">
        <f t="shared" si="3"/>
        <v>511</v>
      </c>
      <c r="I22" s="28">
        <f t="shared" si="4"/>
        <v>509</v>
      </c>
      <c r="J22" s="29">
        <f t="shared" si="5"/>
        <v>1542</v>
      </c>
      <c r="K22" s="30">
        <f t="shared" si="6"/>
        <v>514</v>
      </c>
      <c r="L22" s="31"/>
      <c r="M22" s="70">
        <v>522</v>
      </c>
      <c r="N22" s="70">
        <v>509</v>
      </c>
      <c r="O22" s="70">
        <v>511</v>
      </c>
      <c r="P22" s="70">
        <v>0</v>
      </c>
      <c r="Q22" s="70">
        <v>0</v>
      </c>
      <c r="R22" s="70">
        <v>0</v>
      </c>
      <c r="S22" s="70">
        <v>0</v>
      </c>
    </row>
    <row r="23" spans="1:19" ht="14.1" customHeight="1" x14ac:dyDescent="0.25">
      <c r="A23" s="23">
        <f t="shared" si="0"/>
        <v>10</v>
      </c>
      <c r="B23" s="53" t="s">
        <v>112</v>
      </c>
      <c r="C23" s="35">
        <v>4562</v>
      </c>
      <c r="D23" s="154" t="s">
        <v>78</v>
      </c>
      <c r="E23" s="27">
        <f t="shared" si="1"/>
        <v>504</v>
      </c>
      <c r="F23" s="27" t="str">
        <f>VLOOKUP(E23,Tab!$Y$2:$Z$255,2,TRUE)</f>
        <v>Não</v>
      </c>
      <c r="G23" s="28">
        <f t="shared" si="2"/>
        <v>525</v>
      </c>
      <c r="H23" s="28">
        <f t="shared" si="3"/>
        <v>510</v>
      </c>
      <c r="I23" s="28">
        <f t="shared" si="4"/>
        <v>504</v>
      </c>
      <c r="J23" s="29">
        <f t="shared" si="5"/>
        <v>1539</v>
      </c>
      <c r="K23" s="30">
        <f t="shared" si="6"/>
        <v>513</v>
      </c>
      <c r="L23" s="31"/>
      <c r="M23" s="70">
        <v>504</v>
      </c>
      <c r="N23" s="70">
        <v>488</v>
      </c>
      <c r="O23" s="70">
        <v>0</v>
      </c>
      <c r="P23" s="70">
        <v>0</v>
      </c>
      <c r="Q23" s="70">
        <v>510</v>
      </c>
      <c r="R23" s="70">
        <v>0</v>
      </c>
      <c r="S23" s="70">
        <v>525</v>
      </c>
    </row>
    <row r="24" spans="1:19" ht="14.1" customHeight="1" x14ac:dyDescent="0.25">
      <c r="A24" s="23">
        <f t="shared" si="0"/>
        <v>11</v>
      </c>
      <c r="B24" s="53" t="s">
        <v>51</v>
      </c>
      <c r="C24" s="35">
        <v>10772</v>
      </c>
      <c r="D24" s="36" t="s">
        <v>44</v>
      </c>
      <c r="E24" s="27">
        <f t="shared" si="1"/>
        <v>518</v>
      </c>
      <c r="F24" s="27" t="str">
        <f>VLOOKUP(E24,Tab!$Y$2:$Z$255,2,TRUE)</f>
        <v>Não</v>
      </c>
      <c r="G24" s="28">
        <f t="shared" si="2"/>
        <v>518</v>
      </c>
      <c r="H24" s="28">
        <f t="shared" si="3"/>
        <v>516</v>
      </c>
      <c r="I24" s="28">
        <f t="shared" si="4"/>
        <v>503</v>
      </c>
      <c r="J24" s="29">
        <f t="shared" si="5"/>
        <v>1537</v>
      </c>
      <c r="K24" s="30">
        <f t="shared" si="6"/>
        <v>512.33333333333337</v>
      </c>
      <c r="L24" s="31"/>
      <c r="M24" s="70">
        <v>518</v>
      </c>
      <c r="N24" s="70">
        <v>503</v>
      </c>
      <c r="O24" s="70">
        <v>516</v>
      </c>
      <c r="P24" s="70">
        <v>0</v>
      </c>
      <c r="Q24" s="70">
        <v>0</v>
      </c>
      <c r="R24" s="70">
        <v>0</v>
      </c>
      <c r="S24" s="70">
        <v>0</v>
      </c>
    </row>
    <row r="25" spans="1:19" ht="14.1" customHeight="1" x14ac:dyDescent="0.25">
      <c r="A25" s="23">
        <f t="shared" si="0"/>
        <v>12</v>
      </c>
      <c r="B25" s="53" t="s">
        <v>225</v>
      </c>
      <c r="C25" s="35">
        <v>13965</v>
      </c>
      <c r="D25" s="36" t="s">
        <v>66</v>
      </c>
      <c r="E25" s="27">
        <f t="shared" si="1"/>
        <v>514</v>
      </c>
      <c r="F25" s="27" t="str">
        <f>VLOOKUP(E25,Tab!$Y$2:$Z$255,2,TRUE)</f>
        <v>Não</v>
      </c>
      <c r="G25" s="28">
        <f t="shared" si="2"/>
        <v>514</v>
      </c>
      <c r="H25" s="28">
        <f t="shared" si="3"/>
        <v>510</v>
      </c>
      <c r="I25" s="28">
        <f t="shared" si="4"/>
        <v>503</v>
      </c>
      <c r="J25" s="29">
        <f t="shared" si="5"/>
        <v>1527</v>
      </c>
      <c r="K25" s="30">
        <f t="shared" si="6"/>
        <v>509</v>
      </c>
      <c r="L25" s="31"/>
      <c r="M25" s="70">
        <v>514</v>
      </c>
      <c r="N25" s="70">
        <v>0</v>
      </c>
      <c r="O25" s="70">
        <v>0</v>
      </c>
      <c r="P25" s="70">
        <v>0</v>
      </c>
      <c r="Q25" s="70">
        <v>510</v>
      </c>
      <c r="R25" s="70">
        <v>0</v>
      </c>
      <c r="S25" s="70">
        <v>503</v>
      </c>
    </row>
    <row r="26" spans="1:19" ht="14.1" customHeight="1" x14ac:dyDescent="0.25">
      <c r="A26" s="23">
        <f t="shared" si="0"/>
        <v>13</v>
      </c>
      <c r="B26" s="53" t="s">
        <v>42</v>
      </c>
      <c r="C26" s="35">
        <v>9676</v>
      </c>
      <c r="D26" s="154" t="s">
        <v>36</v>
      </c>
      <c r="E26" s="27">
        <f t="shared" si="1"/>
        <v>522</v>
      </c>
      <c r="F26" s="27" t="str">
        <f>VLOOKUP(E26,Tab!$Y$2:$Z$255,2,TRUE)</f>
        <v>Não</v>
      </c>
      <c r="G26" s="28">
        <f t="shared" si="2"/>
        <v>522</v>
      </c>
      <c r="H26" s="28">
        <f t="shared" si="3"/>
        <v>499</v>
      </c>
      <c r="I26" s="28">
        <f t="shared" si="4"/>
        <v>495</v>
      </c>
      <c r="J26" s="29">
        <f t="shared" si="5"/>
        <v>1516</v>
      </c>
      <c r="K26" s="30">
        <f t="shared" si="6"/>
        <v>505.33333333333331</v>
      </c>
      <c r="L26" s="31"/>
      <c r="M26" s="70">
        <v>522</v>
      </c>
      <c r="N26" s="70">
        <v>499</v>
      </c>
      <c r="O26" s="70">
        <v>495</v>
      </c>
      <c r="P26" s="70">
        <v>0</v>
      </c>
      <c r="Q26" s="70">
        <v>0</v>
      </c>
      <c r="R26" s="70">
        <v>0</v>
      </c>
      <c r="S26" s="70">
        <v>0</v>
      </c>
    </row>
    <row r="27" spans="1:19" ht="14.1" customHeight="1" x14ac:dyDescent="0.25">
      <c r="A27" s="23">
        <f t="shared" si="0"/>
        <v>14</v>
      </c>
      <c r="B27" s="53" t="s">
        <v>278</v>
      </c>
      <c r="C27" s="35">
        <v>14432</v>
      </c>
      <c r="D27" s="36" t="s">
        <v>39</v>
      </c>
      <c r="E27" s="27">
        <f t="shared" si="1"/>
        <v>490</v>
      </c>
      <c r="F27" s="27" t="e">
        <f>VLOOKUP(E27,Tab!$Y$2:$Z$255,2,TRUE)</f>
        <v>#N/A</v>
      </c>
      <c r="G27" s="28">
        <f t="shared" si="2"/>
        <v>490</v>
      </c>
      <c r="H27" s="28">
        <f t="shared" si="3"/>
        <v>485</v>
      </c>
      <c r="I27" s="28">
        <f t="shared" si="4"/>
        <v>475</v>
      </c>
      <c r="J27" s="29">
        <f t="shared" si="5"/>
        <v>1450</v>
      </c>
      <c r="K27" s="30">
        <f t="shared" si="6"/>
        <v>483.33333333333331</v>
      </c>
      <c r="L27" s="31"/>
      <c r="M27" s="70">
        <v>475</v>
      </c>
      <c r="N27" s="70">
        <v>490</v>
      </c>
      <c r="O27" s="70">
        <v>485</v>
      </c>
      <c r="P27" s="70">
        <v>0</v>
      </c>
      <c r="Q27" s="70">
        <v>0</v>
      </c>
      <c r="R27" s="70">
        <v>0</v>
      </c>
      <c r="S27" s="70">
        <v>0</v>
      </c>
    </row>
    <row r="28" spans="1:19" ht="14.1" customHeight="1" x14ac:dyDescent="0.25">
      <c r="A28" s="23">
        <f t="shared" si="0"/>
        <v>15</v>
      </c>
      <c r="B28" s="53" t="s">
        <v>38</v>
      </c>
      <c r="C28" s="35">
        <v>10436</v>
      </c>
      <c r="D28" s="154" t="s">
        <v>39</v>
      </c>
      <c r="E28" s="27">
        <f t="shared" si="1"/>
        <v>526</v>
      </c>
      <c r="F28" s="27" t="str">
        <f>VLOOKUP(E28,Tab!$Y$2:$Z$255,2,TRUE)</f>
        <v>Não</v>
      </c>
      <c r="G28" s="28">
        <f t="shared" si="2"/>
        <v>526</v>
      </c>
      <c r="H28" s="28">
        <f t="shared" si="3"/>
        <v>524</v>
      </c>
      <c r="I28" s="28">
        <f t="shared" si="4"/>
        <v>351</v>
      </c>
      <c r="J28" s="29">
        <f t="shared" si="5"/>
        <v>1401</v>
      </c>
      <c r="K28" s="30">
        <f t="shared" si="6"/>
        <v>467</v>
      </c>
      <c r="L28" s="31"/>
      <c r="M28" s="70">
        <v>351</v>
      </c>
      <c r="N28" s="70">
        <v>524</v>
      </c>
      <c r="O28" s="70">
        <v>526</v>
      </c>
      <c r="P28" s="70">
        <v>0</v>
      </c>
      <c r="Q28" s="70">
        <v>0</v>
      </c>
      <c r="R28" s="70">
        <v>0</v>
      </c>
      <c r="S28" s="70">
        <v>0</v>
      </c>
    </row>
    <row r="29" spans="1:19" ht="14.1" customHeight="1" x14ac:dyDescent="0.25">
      <c r="A29" s="23">
        <f t="shared" si="0"/>
        <v>16</v>
      </c>
      <c r="B29" s="53" t="s">
        <v>32</v>
      </c>
      <c r="C29" s="35">
        <v>498</v>
      </c>
      <c r="D29" s="154" t="s">
        <v>26</v>
      </c>
      <c r="E29" s="27">
        <f t="shared" si="1"/>
        <v>555</v>
      </c>
      <c r="F29" s="27" t="str">
        <f>VLOOKUP(E29,Tab!$Y$2:$Z$255,2,TRUE)</f>
        <v>B</v>
      </c>
      <c r="G29" s="28">
        <f t="shared" si="2"/>
        <v>555</v>
      </c>
      <c r="H29" s="28">
        <f t="shared" si="3"/>
        <v>538</v>
      </c>
      <c r="I29" s="28">
        <f t="shared" si="4"/>
        <v>0</v>
      </c>
      <c r="J29" s="29">
        <f t="shared" si="5"/>
        <v>1093</v>
      </c>
      <c r="K29" s="30">
        <f t="shared" si="6"/>
        <v>364.33333333333331</v>
      </c>
      <c r="L29" s="31"/>
      <c r="M29" s="70">
        <v>555</v>
      </c>
      <c r="N29" s="70">
        <v>538</v>
      </c>
      <c r="O29" s="70">
        <v>0</v>
      </c>
      <c r="P29" s="70">
        <v>0</v>
      </c>
      <c r="Q29" s="70">
        <v>0</v>
      </c>
      <c r="R29" s="70">
        <v>0</v>
      </c>
      <c r="S29" s="70">
        <v>0</v>
      </c>
    </row>
    <row r="30" spans="1:19" ht="14.1" customHeight="1" x14ac:dyDescent="0.25">
      <c r="A30" s="23">
        <f t="shared" si="0"/>
        <v>17</v>
      </c>
      <c r="B30" s="53" t="s">
        <v>52</v>
      </c>
      <c r="C30" s="35">
        <v>449</v>
      </c>
      <c r="D30" s="36" t="s">
        <v>24</v>
      </c>
      <c r="E30" s="27">
        <f t="shared" si="1"/>
        <v>0</v>
      </c>
      <c r="F30" s="27" t="e">
        <f>VLOOKUP(E30,Tab!$Y$2:$Z$255,2,TRUE)</f>
        <v>#N/A</v>
      </c>
      <c r="G30" s="28">
        <f t="shared" si="2"/>
        <v>531</v>
      </c>
      <c r="H30" s="28">
        <f t="shared" si="3"/>
        <v>510</v>
      </c>
      <c r="I30" s="28">
        <f t="shared" si="4"/>
        <v>0</v>
      </c>
      <c r="J30" s="29">
        <f t="shared" si="5"/>
        <v>1041</v>
      </c>
      <c r="K30" s="30">
        <f t="shared" si="6"/>
        <v>347</v>
      </c>
      <c r="L30" s="31"/>
      <c r="M30" s="70">
        <v>0</v>
      </c>
      <c r="N30" s="70">
        <v>0</v>
      </c>
      <c r="O30" s="70">
        <v>0</v>
      </c>
      <c r="P30" s="70">
        <v>531</v>
      </c>
      <c r="Q30" s="70">
        <v>0</v>
      </c>
      <c r="R30" s="70">
        <v>510</v>
      </c>
      <c r="S30" s="70">
        <v>0</v>
      </c>
    </row>
    <row r="31" spans="1:19" ht="14.1" customHeight="1" x14ac:dyDescent="0.25">
      <c r="A31" s="23">
        <f t="shared" si="0"/>
        <v>18</v>
      </c>
      <c r="B31" s="67" t="s">
        <v>50</v>
      </c>
      <c r="C31" s="25">
        <v>11037</v>
      </c>
      <c r="D31" s="26" t="s">
        <v>39</v>
      </c>
      <c r="E31" s="27">
        <f t="shared" si="1"/>
        <v>519</v>
      </c>
      <c r="F31" s="27" t="str">
        <f>VLOOKUP(E31,Tab!$Y$2:$Z$255,2,TRUE)</f>
        <v>Não</v>
      </c>
      <c r="G31" s="28">
        <f t="shared" si="2"/>
        <v>519</v>
      </c>
      <c r="H31" s="28">
        <f t="shared" si="3"/>
        <v>505</v>
      </c>
      <c r="I31" s="28">
        <f t="shared" si="4"/>
        <v>0</v>
      </c>
      <c r="J31" s="29">
        <f t="shared" si="5"/>
        <v>1024</v>
      </c>
      <c r="K31" s="30">
        <f t="shared" si="6"/>
        <v>341.33333333333331</v>
      </c>
      <c r="L31" s="31"/>
      <c r="M31" s="70">
        <v>519</v>
      </c>
      <c r="N31" s="70">
        <v>0</v>
      </c>
      <c r="O31" s="70">
        <v>505</v>
      </c>
      <c r="P31" s="70">
        <v>0</v>
      </c>
      <c r="Q31" s="70">
        <v>0</v>
      </c>
      <c r="R31" s="70">
        <v>0</v>
      </c>
      <c r="S31" s="70">
        <v>0</v>
      </c>
    </row>
    <row r="32" spans="1:19" ht="14.1" customHeight="1" x14ac:dyDescent="0.25">
      <c r="A32" s="23">
        <f t="shared" si="0"/>
        <v>19</v>
      </c>
      <c r="B32" s="67" t="s">
        <v>115</v>
      </c>
      <c r="C32" s="25">
        <v>3617</v>
      </c>
      <c r="D32" s="26" t="s">
        <v>116</v>
      </c>
      <c r="E32" s="27">
        <f t="shared" si="1"/>
        <v>0</v>
      </c>
      <c r="F32" s="27" t="e">
        <f>VLOOKUP(E32,Tab!$Y$2:$Z$255,2,TRUE)</f>
        <v>#N/A</v>
      </c>
      <c r="G32" s="28">
        <f t="shared" si="2"/>
        <v>525</v>
      </c>
      <c r="H32" s="28">
        <f t="shared" si="3"/>
        <v>488</v>
      </c>
      <c r="I32" s="28">
        <f t="shared" si="4"/>
        <v>0</v>
      </c>
      <c r="J32" s="29">
        <f t="shared" si="5"/>
        <v>1013</v>
      </c>
      <c r="K32" s="30">
        <f t="shared" si="6"/>
        <v>337.66666666666669</v>
      </c>
      <c r="L32" s="31"/>
      <c r="M32" s="70">
        <v>0</v>
      </c>
      <c r="N32" s="70">
        <v>0</v>
      </c>
      <c r="O32" s="70">
        <v>0</v>
      </c>
      <c r="P32" s="70">
        <v>0</v>
      </c>
      <c r="Q32" s="70">
        <v>488</v>
      </c>
      <c r="R32" s="70">
        <v>0</v>
      </c>
      <c r="S32" s="70">
        <v>525</v>
      </c>
    </row>
    <row r="33" spans="1:19" ht="14.1" customHeight="1" x14ac:dyDescent="0.25">
      <c r="A33" s="23">
        <f t="shared" si="0"/>
        <v>20</v>
      </c>
      <c r="B33" s="53" t="s">
        <v>70</v>
      </c>
      <c r="C33" s="35">
        <v>12263</v>
      </c>
      <c r="D33" s="154" t="s">
        <v>44</v>
      </c>
      <c r="E33" s="27">
        <f t="shared" si="1"/>
        <v>505</v>
      </c>
      <c r="F33" s="27" t="str">
        <f>VLOOKUP(E33,Tab!$Y$2:$Z$255,2,TRUE)</f>
        <v>Não</v>
      </c>
      <c r="G33" s="28">
        <f t="shared" si="2"/>
        <v>505</v>
      </c>
      <c r="H33" s="28">
        <f t="shared" si="3"/>
        <v>503</v>
      </c>
      <c r="I33" s="28">
        <f t="shared" si="4"/>
        <v>0</v>
      </c>
      <c r="J33" s="29">
        <f t="shared" si="5"/>
        <v>1008</v>
      </c>
      <c r="K33" s="30">
        <f t="shared" si="6"/>
        <v>336</v>
      </c>
      <c r="L33" s="31"/>
      <c r="M33" s="70">
        <v>503</v>
      </c>
      <c r="N33" s="70">
        <v>505</v>
      </c>
      <c r="O33" s="70">
        <v>0</v>
      </c>
      <c r="P33" s="70">
        <v>0</v>
      </c>
      <c r="Q33" s="70">
        <v>0</v>
      </c>
      <c r="R33" s="70">
        <v>0</v>
      </c>
      <c r="S33" s="70">
        <v>0</v>
      </c>
    </row>
    <row r="34" spans="1:19" ht="14.1" customHeight="1" x14ac:dyDescent="0.25">
      <c r="A34" s="23">
        <f t="shared" si="0"/>
        <v>21</v>
      </c>
      <c r="B34" s="53" t="s">
        <v>61</v>
      </c>
      <c r="C34" s="35">
        <v>7427</v>
      </c>
      <c r="D34" s="154" t="s">
        <v>62</v>
      </c>
      <c r="E34" s="27">
        <f t="shared" si="1"/>
        <v>508</v>
      </c>
      <c r="F34" s="27" t="str">
        <f>VLOOKUP(E34,Tab!$Y$2:$Z$255,2,TRUE)</f>
        <v>Não</v>
      </c>
      <c r="G34" s="28">
        <f t="shared" si="2"/>
        <v>508</v>
      </c>
      <c r="H34" s="28">
        <f t="shared" si="3"/>
        <v>495</v>
      </c>
      <c r="I34" s="28">
        <f t="shared" si="4"/>
        <v>0</v>
      </c>
      <c r="J34" s="29">
        <f t="shared" si="5"/>
        <v>1003</v>
      </c>
      <c r="K34" s="30">
        <f t="shared" si="6"/>
        <v>334.33333333333331</v>
      </c>
      <c r="L34" s="31"/>
      <c r="M34" s="70">
        <v>508</v>
      </c>
      <c r="N34" s="70">
        <v>495</v>
      </c>
      <c r="O34" s="70">
        <v>0</v>
      </c>
      <c r="P34" s="70">
        <v>0</v>
      </c>
      <c r="Q34" s="70">
        <v>0</v>
      </c>
      <c r="R34" s="70">
        <v>0</v>
      </c>
      <c r="S34" s="70">
        <v>0</v>
      </c>
    </row>
    <row r="35" spans="1:19" ht="14.1" customHeight="1" x14ac:dyDescent="0.25">
      <c r="A35" s="23">
        <f t="shared" si="0"/>
        <v>22</v>
      </c>
      <c r="B35" s="53" t="s">
        <v>63</v>
      </c>
      <c r="C35" s="35">
        <v>779</v>
      </c>
      <c r="D35" s="36" t="s">
        <v>44</v>
      </c>
      <c r="E35" s="27">
        <f t="shared" si="1"/>
        <v>518</v>
      </c>
      <c r="F35" s="27" t="str">
        <f>VLOOKUP(E35,Tab!$Y$2:$Z$255,2,TRUE)</f>
        <v>Não</v>
      </c>
      <c r="G35" s="28">
        <f t="shared" si="2"/>
        <v>518</v>
      </c>
      <c r="H35" s="28">
        <f t="shared" si="3"/>
        <v>483</v>
      </c>
      <c r="I35" s="28">
        <f t="shared" si="4"/>
        <v>0</v>
      </c>
      <c r="J35" s="29">
        <f t="shared" si="5"/>
        <v>1001</v>
      </c>
      <c r="K35" s="30">
        <f t="shared" si="6"/>
        <v>333.66666666666669</v>
      </c>
      <c r="L35" s="31"/>
      <c r="M35" s="70">
        <v>483</v>
      </c>
      <c r="N35" s="70">
        <v>518</v>
      </c>
      <c r="O35" s="70">
        <v>0</v>
      </c>
      <c r="P35" s="70">
        <v>0</v>
      </c>
      <c r="Q35" s="70">
        <v>0</v>
      </c>
      <c r="R35" s="70">
        <v>0</v>
      </c>
      <c r="S35" s="70">
        <v>0</v>
      </c>
    </row>
    <row r="36" spans="1:19" ht="14.1" customHeight="1" x14ac:dyDescent="0.25">
      <c r="A36" s="23">
        <f t="shared" si="0"/>
        <v>23</v>
      </c>
      <c r="B36" s="53" t="s">
        <v>47</v>
      </c>
      <c r="C36" s="35">
        <v>10124</v>
      </c>
      <c r="D36" s="36" t="s">
        <v>24</v>
      </c>
      <c r="E36" s="27">
        <f t="shared" si="1"/>
        <v>0</v>
      </c>
      <c r="F36" s="27" t="e">
        <f>VLOOKUP(E36,Tab!$Y$2:$Z$255,2,TRUE)</f>
        <v>#N/A</v>
      </c>
      <c r="G36" s="28">
        <f t="shared" si="2"/>
        <v>522</v>
      </c>
      <c r="H36" s="28">
        <f t="shared" si="3"/>
        <v>472</v>
      </c>
      <c r="I36" s="28">
        <f t="shared" si="4"/>
        <v>0</v>
      </c>
      <c r="J36" s="29">
        <f t="shared" si="5"/>
        <v>994</v>
      </c>
      <c r="K36" s="30">
        <f t="shared" si="6"/>
        <v>331.33333333333331</v>
      </c>
      <c r="L36" s="31"/>
      <c r="M36" s="70">
        <v>0</v>
      </c>
      <c r="N36" s="70">
        <v>0</v>
      </c>
      <c r="O36" s="70">
        <v>0</v>
      </c>
      <c r="P36" s="70">
        <v>472</v>
      </c>
      <c r="Q36" s="70">
        <v>0</v>
      </c>
      <c r="R36" s="70">
        <v>522</v>
      </c>
      <c r="S36" s="70">
        <v>0</v>
      </c>
    </row>
    <row r="37" spans="1:19" ht="14.1" customHeight="1" x14ac:dyDescent="0.25">
      <c r="A37" s="23">
        <f t="shared" si="0"/>
        <v>24</v>
      </c>
      <c r="B37" s="53" t="s">
        <v>140</v>
      </c>
      <c r="C37" s="35">
        <v>963</v>
      </c>
      <c r="D37" s="154" t="s">
        <v>64</v>
      </c>
      <c r="E37" s="27">
        <f t="shared" si="1"/>
        <v>501</v>
      </c>
      <c r="F37" s="27" t="str">
        <f>VLOOKUP(E37,Tab!$Y$2:$Z$255,2,TRUE)</f>
        <v>Não</v>
      </c>
      <c r="G37" s="28">
        <f t="shared" si="2"/>
        <v>501</v>
      </c>
      <c r="H37" s="28">
        <f t="shared" si="3"/>
        <v>487</v>
      </c>
      <c r="I37" s="28">
        <f t="shared" si="4"/>
        <v>0</v>
      </c>
      <c r="J37" s="29">
        <f t="shared" si="5"/>
        <v>988</v>
      </c>
      <c r="K37" s="30">
        <f t="shared" si="6"/>
        <v>329.33333333333331</v>
      </c>
      <c r="L37" s="31"/>
      <c r="M37" s="70">
        <v>501</v>
      </c>
      <c r="N37" s="70">
        <v>487</v>
      </c>
      <c r="O37" s="70">
        <v>0</v>
      </c>
      <c r="P37" s="70">
        <v>0</v>
      </c>
      <c r="Q37" s="70">
        <v>0</v>
      </c>
      <c r="R37" s="70">
        <v>0</v>
      </c>
      <c r="S37" s="70">
        <v>0</v>
      </c>
    </row>
    <row r="38" spans="1:19" ht="14.1" customHeight="1" x14ac:dyDescent="0.25">
      <c r="A38" s="23">
        <f t="shared" si="0"/>
        <v>25</v>
      </c>
      <c r="B38" s="53" t="s">
        <v>126</v>
      </c>
      <c r="C38" s="35">
        <v>38</v>
      </c>
      <c r="D38" s="154" t="s">
        <v>26</v>
      </c>
      <c r="E38" s="27">
        <f t="shared" si="1"/>
        <v>487</v>
      </c>
      <c r="F38" s="27" t="e">
        <f>VLOOKUP(E38,Tab!$Y$2:$Z$255,2,TRUE)</f>
        <v>#N/A</v>
      </c>
      <c r="G38" s="28">
        <f t="shared" si="2"/>
        <v>487</v>
      </c>
      <c r="H38" s="28">
        <f t="shared" si="3"/>
        <v>487</v>
      </c>
      <c r="I38" s="28">
        <f t="shared" si="4"/>
        <v>0</v>
      </c>
      <c r="J38" s="29">
        <f t="shared" si="5"/>
        <v>974</v>
      </c>
      <c r="K38" s="30">
        <f t="shared" si="6"/>
        <v>324.66666666666669</v>
      </c>
      <c r="L38" s="31"/>
      <c r="M38" s="70">
        <v>487</v>
      </c>
      <c r="N38" s="70">
        <v>487</v>
      </c>
      <c r="O38" s="70">
        <v>0</v>
      </c>
      <c r="P38" s="70">
        <v>0</v>
      </c>
      <c r="Q38" s="70">
        <v>0</v>
      </c>
      <c r="R38" s="70">
        <v>0</v>
      </c>
      <c r="S38" s="70">
        <v>0</v>
      </c>
    </row>
    <row r="39" spans="1:19" ht="14.1" customHeight="1" x14ac:dyDescent="0.25">
      <c r="A39" s="23">
        <f t="shared" si="0"/>
        <v>26</v>
      </c>
      <c r="B39" s="53" t="s">
        <v>90</v>
      </c>
      <c r="C39" s="35">
        <v>1805</v>
      </c>
      <c r="D39" s="154" t="s">
        <v>26</v>
      </c>
      <c r="E39" s="27">
        <f t="shared" si="1"/>
        <v>485</v>
      </c>
      <c r="F39" s="27" t="e">
        <f>VLOOKUP(E39,Tab!$Y$2:$Z$255,2,TRUE)</f>
        <v>#N/A</v>
      </c>
      <c r="G39" s="28">
        <f t="shared" si="2"/>
        <v>485</v>
      </c>
      <c r="H39" s="28">
        <f t="shared" si="3"/>
        <v>461</v>
      </c>
      <c r="I39" s="28">
        <f t="shared" si="4"/>
        <v>0</v>
      </c>
      <c r="J39" s="29">
        <f t="shared" si="5"/>
        <v>946</v>
      </c>
      <c r="K39" s="30">
        <f t="shared" si="6"/>
        <v>315.33333333333331</v>
      </c>
      <c r="L39" s="31"/>
      <c r="M39" s="70">
        <v>485</v>
      </c>
      <c r="N39" s="70">
        <v>461</v>
      </c>
      <c r="O39" s="70">
        <v>0</v>
      </c>
      <c r="P39" s="70">
        <v>0</v>
      </c>
      <c r="Q39" s="70">
        <v>0</v>
      </c>
      <c r="R39" s="70">
        <v>0</v>
      </c>
      <c r="S39" s="70">
        <v>0</v>
      </c>
    </row>
    <row r="40" spans="1:19" ht="14.1" customHeight="1" x14ac:dyDescent="0.25">
      <c r="A40" s="23">
        <f t="shared" si="0"/>
        <v>27</v>
      </c>
      <c r="B40" s="53" t="s">
        <v>117</v>
      </c>
      <c r="C40" s="35">
        <v>320</v>
      </c>
      <c r="D40" s="154" t="s">
        <v>62</v>
      </c>
      <c r="E40" s="27">
        <f t="shared" si="1"/>
        <v>483</v>
      </c>
      <c r="F40" s="27" t="e">
        <f>VLOOKUP(E40,Tab!$Y$2:$Z$255,2,TRUE)</f>
        <v>#N/A</v>
      </c>
      <c r="G40" s="28">
        <f t="shared" si="2"/>
        <v>483</v>
      </c>
      <c r="H40" s="28">
        <f t="shared" si="3"/>
        <v>462</v>
      </c>
      <c r="I40" s="28">
        <f t="shared" si="4"/>
        <v>0</v>
      </c>
      <c r="J40" s="29">
        <f t="shared" si="5"/>
        <v>945</v>
      </c>
      <c r="K40" s="30">
        <f t="shared" si="6"/>
        <v>315</v>
      </c>
      <c r="L40" s="31"/>
      <c r="M40" s="70">
        <v>462</v>
      </c>
      <c r="N40" s="70">
        <v>483</v>
      </c>
      <c r="O40" s="70">
        <v>0</v>
      </c>
      <c r="P40" s="70">
        <v>0</v>
      </c>
      <c r="Q40" s="70">
        <v>0</v>
      </c>
      <c r="R40" s="70">
        <v>0</v>
      </c>
      <c r="S40" s="70">
        <v>0</v>
      </c>
    </row>
    <row r="41" spans="1:19" ht="14.1" customHeight="1" x14ac:dyDescent="0.25">
      <c r="A41" s="23">
        <f t="shared" si="0"/>
        <v>28</v>
      </c>
      <c r="B41" s="67" t="s">
        <v>181</v>
      </c>
      <c r="C41" s="25">
        <v>12150</v>
      </c>
      <c r="D41" s="26" t="s">
        <v>39</v>
      </c>
      <c r="E41" s="27">
        <f t="shared" si="1"/>
        <v>450</v>
      </c>
      <c r="F41" s="27" t="e">
        <f>VLOOKUP(E41,Tab!$Y$2:$Z$255,2,TRUE)</f>
        <v>#N/A</v>
      </c>
      <c r="G41" s="28">
        <f t="shared" si="2"/>
        <v>450</v>
      </c>
      <c r="H41" s="28">
        <f t="shared" si="3"/>
        <v>445</v>
      </c>
      <c r="I41" s="28">
        <f t="shared" si="4"/>
        <v>0</v>
      </c>
      <c r="J41" s="29">
        <f t="shared" si="5"/>
        <v>895</v>
      </c>
      <c r="K41" s="30">
        <f t="shared" si="6"/>
        <v>298.33333333333331</v>
      </c>
      <c r="L41" s="31"/>
      <c r="M41" s="70">
        <v>445</v>
      </c>
      <c r="N41" s="70">
        <v>0</v>
      </c>
      <c r="O41" s="70">
        <v>450</v>
      </c>
      <c r="P41" s="70">
        <v>0</v>
      </c>
      <c r="Q41" s="70">
        <v>0</v>
      </c>
      <c r="R41" s="70">
        <v>0</v>
      </c>
      <c r="S41" s="70">
        <v>0</v>
      </c>
    </row>
    <row r="42" spans="1:19" ht="14.1" customHeight="1" x14ac:dyDescent="0.25">
      <c r="A42" s="23">
        <f t="shared" si="0"/>
        <v>29</v>
      </c>
      <c r="B42" s="53" t="s">
        <v>85</v>
      </c>
      <c r="C42" s="35">
        <v>314</v>
      </c>
      <c r="D42" s="154" t="s">
        <v>24</v>
      </c>
      <c r="E42" s="27">
        <f t="shared" si="1"/>
        <v>0</v>
      </c>
      <c r="F42" s="27" t="e">
        <f>VLOOKUP(E42,Tab!$Y$2:$Z$255,2,TRUE)</f>
        <v>#N/A</v>
      </c>
      <c r="G42" s="28">
        <f t="shared" si="2"/>
        <v>455</v>
      </c>
      <c r="H42" s="28">
        <f t="shared" si="3"/>
        <v>431</v>
      </c>
      <c r="I42" s="28">
        <f t="shared" si="4"/>
        <v>0</v>
      </c>
      <c r="J42" s="29">
        <f t="shared" si="5"/>
        <v>886</v>
      </c>
      <c r="K42" s="30">
        <f t="shared" si="6"/>
        <v>295.33333333333331</v>
      </c>
      <c r="L42" s="31"/>
      <c r="M42" s="70">
        <v>0</v>
      </c>
      <c r="N42" s="70">
        <v>0</v>
      </c>
      <c r="O42" s="70">
        <v>0</v>
      </c>
      <c r="P42" s="70">
        <v>431</v>
      </c>
      <c r="Q42" s="70">
        <v>0</v>
      </c>
      <c r="R42" s="70">
        <v>455</v>
      </c>
      <c r="S42" s="70">
        <v>0</v>
      </c>
    </row>
    <row r="43" spans="1:19" ht="14.1" customHeight="1" x14ac:dyDescent="0.25">
      <c r="A43" s="23">
        <f t="shared" si="0"/>
        <v>30</v>
      </c>
      <c r="B43" s="53" t="s">
        <v>76</v>
      </c>
      <c r="C43" s="35">
        <v>567</v>
      </c>
      <c r="D43" s="154" t="s">
        <v>26</v>
      </c>
      <c r="E43" s="27">
        <f t="shared" si="1"/>
        <v>461</v>
      </c>
      <c r="F43" s="27" t="e">
        <f>VLOOKUP(E43,Tab!$Y$2:$Z$255,2,TRUE)</f>
        <v>#N/A</v>
      </c>
      <c r="G43" s="28">
        <f t="shared" si="2"/>
        <v>461</v>
      </c>
      <c r="H43" s="28">
        <f t="shared" si="3"/>
        <v>415</v>
      </c>
      <c r="I43" s="28">
        <f t="shared" si="4"/>
        <v>0</v>
      </c>
      <c r="J43" s="29">
        <f t="shared" si="5"/>
        <v>876</v>
      </c>
      <c r="K43" s="30">
        <f t="shared" si="6"/>
        <v>292</v>
      </c>
      <c r="L43" s="31"/>
      <c r="M43" s="70">
        <v>461</v>
      </c>
      <c r="N43" s="70">
        <v>415</v>
      </c>
      <c r="O43" s="70">
        <v>0</v>
      </c>
      <c r="P43" s="70">
        <v>0</v>
      </c>
      <c r="Q43" s="70">
        <v>0</v>
      </c>
      <c r="R43" s="70">
        <v>0</v>
      </c>
      <c r="S43" s="70">
        <v>0</v>
      </c>
    </row>
    <row r="44" spans="1:19" ht="14.1" customHeight="1" x14ac:dyDescent="0.25">
      <c r="A44" s="23">
        <f t="shared" si="0"/>
        <v>31</v>
      </c>
      <c r="B44" s="53" t="s">
        <v>449</v>
      </c>
      <c r="C44" s="35">
        <v>9550</v>
      </c>
      <c r="D44" s="154" t="s">
        <v>24</v>
      </c>
      <c r="E44" s="27">
        <f t="shared" si="1"/>
        <v>438</v>
      </c>
      <c r="F44" s="27" t="e">
        <f>VLOOKUP(E44,Tab!$Y$2:$Z$255,2,TRUE)</f>
        <v>#N/A</v>
      </c>
      <c r="G44" s="28">
        <f t="shared" si="2"/>
        <v>438</v>
      </c>
      <c r="H44" s="28">
        <f t="shared" si="3"/>
        <v>438</v>
      </c>
      <c r="I44" s="28">
        <f t="shared" si="4"/>
        <v>0</v>
      </c>
      <c r="J44" s="29">
        <f t="shared" si="5"/>
        <v>876</v>
      </c>
      <c r="K44" s="30">
        <f t="shared" si="6"/>
        <v>292</v>
      </c>
      <c r="L44" s="31"/>
      <c r="M44" s="70">
        <v>438</v>
      </c>
      <c r="N44" s="70">
        <v>0</v>
      </c>
      <c r="O44" s="70">
        <v>0</v>
      </c>
      <c r="P44" s="70">
        <v>438</v>
      </c>
      <c r="Q44" s="70">
        <v>0</v>
      </c>
      <c r="R44" s="70">
        <v>0</v>
      </c>
      <c r="S44" s="70">
        <v>0</v>
      </c>
    </row>
    <row r="45" spans="1:19" ht="14.1" customHeight="1" x14ac:dyDescent="0.25">
      <c r="A45" s="23">
        <f t="shared" si="0"/>
        <v>32</v>
      </c>
      <c r="B45" s="67" t="s">
        <v>37</v>
      </c>
      <c r="C45" s="25">
        <v>10792</v>
      </c>
      <c r="D45" s="26" t="s">
        <v>26</v>
      </c>
      <c r="E45" s="27">
        <f t="shared" si="1"/>
        <v>512</v>
      </c>
      <c r="F45" s="27" t="str">
        <f>VLOOKUP(E45,Tab!$Y$2:$Z$255,2,TRUE)</f>
        <v>Não</v>
      </c>
      <c r="G45" s="28">
        <f t="shared" si="2"/>
        <v>512</v>
      </c>
      <c r="H45" s="28">
        <f t="shared" si="3"/>
        <v>352</v>
      </c>
      <c r="I45" s="28">
        <f t="shared" si="4"/>
        <v>0</v>
      </c>
      <c r="J45" s="29">
        <f t="shared" si="5"/>
        <v>864</v>
      </c>
      <c r="K45" s="30">
        <f t="shared" si="6"/>
        <v>288</v>
      </c>
      <c r="L45" s="31"/>
      <c r="M45" s="70">
        <v>0</v>
      </c>
      <c r="N45" s="70">
        <v>352</v>
      </c>
      <c r="O45" s="70">
        <v>512</v>
      </c>
      <c r="P45" s="70">
        <v>0</v>
      </c>
      <c r="Q45" s="70">
        <v>0</v>
      </c>
      <c r="R45" s="70">
        <v>0</v>
      </c>
      <c r="S45" s="70">
        <v>0</v>
      </c>
    </row>
    <row r="46" spans="1:19" ht="14.1" customHeight="1" x14ac:dyDescent="0.25">
      <c r="A46" s="23">
        <f t="shared" ref="A46:A58" si="7">A45+1</f>
        <v>33</v>
      </c>
      <c r="B46" s="53" t="s">
        <v>128</v>
      </c>
      <c r="C46" s="35">
        <v>787</v>
      </c>
      <c r="D46" s="154" t="s">
        <v>64</v>
      </c>
      <c r="E46" s="27">
        <f t="shared" si="1"/>
        <v>517</v>
      </c>
      <c r="F46" s="27" t="str">
        <f>VLOOKUP(E46,Tab!$Y$2:$Z$255,2,TRUE)</f>
        <v>Não</v>
      </c>
      <c r="G46" s="28">
        <f t="shared" si="2"/>
        <v>517</v>
      </c>
      <c r="H46" s="28">
        <f t="shared" si="3"/>
        <v>0</v>
      </c>
      <c r="I46" s="28">
        <f t="shared" si="4"/>
        <v>0</v>
      </c>
      <c r="J46" s="29">
        <f t="shared" si="5"/>
        <v>517</v>
      </c>
      <c r="K46" s="30">
        <f t="shared" si="6"/>
        <v>172.33333333333334</v>
      </c>
      <c r="L46" s="31"/>
      <c r="M46" s="70">
        <v>517</v>
      </c>
      <c r="N46" s="70">
        <v>0</v>
      </c>
      <c r="O46" s="70">
        <v>0</v>
      </c>
      <c r="P46" s="70">
        <v>0</v>
      </c>
      <c r="Q46" s="70">
        <v>0</v>
      </c>
      <c r="R46" s="70">
        <v>0</v>
      </c>
      <c r="S46" s="70">
        <v>0</v>
      </c>
    </row>
    <row r="47" spans="1:19" ht="14.1" customHeight="1" x14ac:dyDescent="0.25">
      <c r="A47" s="23">
        <f t="shared" si="7"/>
        <v>34</v>
      </c>
      <c r="B47" s="53" t="s">
        <v>160</v>
      </c>
      <c r="C47" s="35">
        <v>10362</v>
      </c>
      <c r="D47" s="36" t="s">
        <v>97</v>
      </c>
      <c r="E47" s="27">
        <f t="shared" si="1"/>
        <v>0</v>
      </c>
      <c r="F47" s="27" t="e">
        <f>VLOOKUP(E47,Tab!$Y$2:$Z$255,2,TRUE)</f>
        <v>#N/A</v>
      </c>
      <c r="G47" s="28">
        <f t="shared" si="2"/>
        <v>477</v>
      </c>
      <c r="H47" s="28">
        <f t="shared" si="3"/>
        <v>0</v>
      </c>
      <c r="I47" s="28">
        <f t="shared" si="4"/>
        <v>0</v>
      </c>
      <c r="J47" s="29">
        <f t="shared" si="5"/>
        <v>477</v>
      </c>
      <c r="K47" s="30">
        <f t="shared" si="6"/>
        <v>159</v>
      </c>
      <c r="L47" s="31"/>
      <c r="M47" s="70">
        <v>0</v>
      </c>
      <c r="N47" s="70">
        <v>0</v>
      </c>
      <c r="O47" s="70">
        <v>0</v>
      </c>
      <c r="P47" s="70">
        <v>477</v>
      </c>
      <c r="Q47" s="70">
        <v>0</v>
      </c>
      <c r="R47" s="70">
        <v>0</v>
      </c>
      <c r="S47" s="70">
        <v>0</v>
      </c>
    </row>
    <row r="48" spans="1:19" ht="14.1" customHeight="1" x14ac:dyDescent="0.25">
      <c r="A48" s="23">
        <f t="shared" si="7"/>
        <v>35</v>
      </c>
      <c r="B48" s="53" t="s">
        <v>82</v>
      </c>
      <c r="C48" s="35">
        <v>11482</v>
      </c>
      <c r="D48" s="154" t="s">
        <v>83</v>
      </c>
      <c r="E48" s="27">
        <f t="shared" si="1"/>
        <v>468</v>
      </c>
      <c r="F48" s="27" t="e">
        <f>VLOOKUP(E48,Tab!$Y$2:$Z$255,2,TRUE)</f>
        <v>#N/A</v>
      </c>
      <c r="G48" s="28">
        <f t="shared" si="2"/>
        <v>468</v>
      </c>
      <c r="H48" s="28">
        <f t="shared" si="3"/>
        <v>0</v>
      </c>
      <c r="I48" s="28">
        <f t="shared" si="4"/>
        <v>0</v>
      </c>
      <c r="J48" s="29">
        <f t="shared" si="5"/>
        <v>468</v>
      </c>
      <c r="K48" s="30">
        <f t="shared" si="6"/>
        <v>156</v>
      </c>
      <c r="L48" s="31"/>
      <c r="M48" s="70">
        <v>468</v>
      </c>
      <c r="N48" s="70">
        <v>0</v>
      </c>
      <c r="O48" s="70">
        <v>0</v>
      </c>
      <c r="P48" s="70">
        <v>0</v>
      </c>
      <c r="Q48" s="70">
        <v>0</v>
      </c>
      <c r="R48" s="70">
        <v>0</v>
      </c>
      <c r="S48" s="70">
        <v>0</v>
      </c>
    </row>
    <row r="49" spans="1:19" ht="14.1" customHeight="1" x14ac:dyDescent="0.25">
      <c r="A49" s="23">
        <f t="shared" si="7"/>
        <v>36</v>
      </c>
      <c r="B49" s="53" t="s">
        <v>215</v>
      </c>
      <c r="C49" s="35">
        <v>7536</v>
      </c>
      <c r="D49" s="154" t="s">
        <v>97</v>
      </c>
      <c r="E49" s="27">
        <f t="shared" si="1"/>
        <v>0</v>
      </c>
      <c r="F49" s="27" t="e">
        <f>VLOOKUP(E49,Tab!$Y$2:$Z$255,2,TRUE)</f>
        <v>#N/A</v>
      </c>
      <c r="G49" s="28">
        <f t="shared" si="2"/>
        <v>433</v>
      </c>
      <c r="H49" s="28">
        <f t="shared" si="3"/>
        <v>0</v>
      </c>
      <c r="I49" s="28">
        <f t="shared" si="4"/>
        <v>0</v>
      </c>
      <c r="J49" s="29">
        <f t="shared" si="5"/>
        <v>433</v>
      </c>
      <c r="K49" s="30">
        <f t="shared" si="6"/>
        <v>144.33333333333334</v>
      </c>
      <c r="L49" s="31"/>
      <c r="M49" s="70">
        <v>0</v>
      </c>
      <c r="N49" s="70">
        <v>0</v>
      </c>
      <c r="O49" s="70">
        <v>0</v>
      </c>
      <c r="P49" s="70">
        <v>433</v>
      </c>
      <c r="Q49" s="70">
        <v>0</v>
      </c>
      <c r="R49" s="70">
        <v>0</v>
      </c>
      <c r="S49" s="70">
        <v>0</v>
      </c>
    </row>
    <row r="50" spans="1:19" ht="14.1" customHeight="1" x14ac:dyDescent="0.25">
      <c r="A50" s="23">
        <f t="shared" si="7"/>
        <v>37</v>
      </c>
      <c r="B50" s="53" t="s">
        <v>284</v>
      </c>
      <c r="C50" s="35">
        <v>16</v>
      </c>
      <c r="D50" s="154" t="s">
        <v>26</v>
      </c>
      <c r="E50" s="27">
        <f t="shared" si="1"/>
        <v>430</v>
      </c>
      <c r="F50" s="27" t="e">
        <f>VLOOKUP(E50,Tab!$Y$2:$Z$255,2,TRUE)</f>
        <v>#N/A</v>
      </c>
      <c r="G50" s="28">
        <f t="shared" si="2"/>
        <v>430</v>
      </c>
      <c r="H50" s="28">
        <f t="shared" si="3"/>
        <v>0</v>
      </c>
      <c r="I50" s="28">
        <f t="shared" si="4"/>
        <v>0</v>
      </c>
      <c r="J50" s="29">
        <f t="shared" si="5"/>
        <v>430</v>
      </c>
      <c r="K50" s="30">
        <f t="shared" si="6"/>
        <v>143.33333333333334</v>
      </c>
      <c r="L50" s="31"/>
      <c r="M50" s="70">
        <v>0</v>
      </c>
      <c r="N50" s="70">
        <v>430</v>
      </c>
      <c r="O50" s="70">
        <v>0</v>
      </c>
      <c r="P50" s="70">
        <v>0</v>
      </c>
      <c r="Q50" s="70">
        <v>0</v>
      </c>
      <c r="R50" s="70">
        <v>0</v>
      </c>
      <c r="S50" s="70">
        <v>0</v>
      </c>
    </row>
    <row r="51" spans="1:19" ht="14.1" customHeight="1" x14ac:dyDescent="0.25">
      <c r="A51" s="23">
        <f t="shared" si="7"/>
        <v>38</v>
      </c>
      <c r="B51" s="53" t="s">
        <v>448</v>
      </c>
      <c r="C51" s="35">
        <v>2120</v>
      </c>
      <c r="D51" s="154" t="s">
        <v>46</v>
      </c>
      <c r="E51" s="27">
        <f t="shared" si="1"/>
        <v>0</v>
      </c>
      <c r="F51" s="27" t="e">
        <f>VLOOKUP(E51,Tab!$Y$2:$Z$255,2,TRUE)</f>
        <v>#N/A</v>
      </c>
      <c r="G51" s="28">
        <f t="shared" si="2"/>
        <v>427</v>
      </c>
      <c r="H51" s="28">
        <f t="shared" si="3"/>
        <v>0</v>
      </c>
      <c r="I51" s="28">
        <f t="shared" si="4"/>
        <v>0</v>
      </c>
      <c r="J51" s="29">
        <f t="shared" si="5"/>
        <v>427</v>
      </c>
      <c r="K51" s="30">
        <f t="shared" si="6"/>
        <v>142.33333333333334</v>
      </c>
      <c r="L51" s="31"/>
      <c r="M51" s="70">
        <v>0</v>
      </c>
      <c r="N51" s="70">
        <v>0</v>
      </c>
      <c r="O51" s="70">
        <v>0</v>
      </c>
      <c r="P51" s="70">
        <v>0</v>
      </c>
      <c r="Q51" s="70">
        <v>427</v>
      </c>
      <c r="R51" s="70">
        <v>0</v>
      </c>
      <c r="S51" s="70">
        <v>0</v>
      </c>
    </row>
    <row r="52" spans="1:19" ht="14.1" customHeight="1" x14ac:dyDescent="0.25">
      <c r="A52" s="23">
        <f t="shared" si="7"/>
        <v>39</v>
      </c>
      <c r="B52" s="67" t="s">
        <v>101</v>
      </c>
      <c r="C52" s="25">
        <v>11751</v>
      </c>
      <c r="D52" s="26" t="s">
        <v>102</v>
      </c>
      <c r="E52" s="27">
        <f t="shared" si="1"/>
        <v>0</v>
      </c>
      <c r="F52" s="27" t="e">
        <f>VLOOKUP(E52,Tab!$Y$2:$Z$255,2,TRUE)</f>
        <v>#N/A</v>
      </c>
      <c r="G52" s="28">
        <f t="shared" si="2"/>
        <v>424</v>
      </c>
      <c r="H52" s="28">
        <f t="shared" si="3"/>
        <v>0</v>
      </c>
      <c r="I52" s="28">
        <f t="shared" si="4"/>
        <v>0</v>
      </c>
      <c r="J52" s="29">
        <f t="shared" si="5"/>
        <v>424</v>
      </c>
      <c r="K52" s="30">
        <f t="shared" si="6"/>
        <v>141.33333333333334</v>
      </c>
      <c r="L52" s="31"/>
      <c r="M52" s="70">
        <v>0</v>
      </c>
      <c r="N52" s="70">
        <v>0</v>
      </c>
      <c r="O52" s="70">
        <v>0</v>
      </c>
      <c r="P52" s="70">
        <v>0</v>
      </c>
      <c r="Q52" s="70">
        <v>0</v>
      </c>
      <c r="R52" s="70">
        <v>424</v>
      </c>
      <c r="S52" s="70">
        <v>0</v>
      </c>
    </row>
    <row r="53" spans="1:19" ht="14.1" customHeight="1" x14ac:dyDescent="0.25">
      <c r="A53" s="23">
        <f t="shared" si="7"/>
        <v>40</v>
      </c>
      <c r="B53" s="67" t="s">
        <v>214</v>
      </c>
      <c r="C53" s="25">
        <v>1659</v>
      </c>
      <c r="D53" s="26" t="s">
        <v>173</v>
      </c>
      <c r="E53" s="27">
        <f t="shared" si="1"/>
        <v>374</v>
      </c>
      <c r="F53" s="27" t="e">
        <f>VLOOKUP(E53,Tab!$Y$2:$Z$255,2,TRUE)</f>
        <v>#N/A</v>
      </c>
      <c r="G53" s="28">
        <f t="shared" si="2"/>
        <v>374</v>
      </c>
      <c r="H53" s="28">
        <f t="shared" si="3"/>
        <v>0</v>
      </c>
      <c r="I53" s="28">
        <f t="shared" si="4"/>
        <v>0</v>
      </c>
      <c r="J53" s="29">
        <f t="shared" si="5"/>
        <v>374</v>
      </c>
      <c r="K53" s="30">
        <f t="shared" si="6"/>
        <v>124.66666666666667</v>
      </c>
      <c r="L53" s="31"/>
      <c r="M53" s="70">
        <v>0</v>
      </c>
      <c r="N53" s="70">
        <v>0</v>
      </c>
      <c r="O53" s="70">
        <v>374</v>
      </c>
      <c r="P53" s="70">
        <v>0</v>
      </c>
      <c r="Q53" s="70">
        <v>0</v>
      </c>
      <c r="R53" s="70">
        <v>0</v>
      </c>
      <c r="S53" s="70">
        <v>0</v>
      </c>
    </row>
    <row r="54" spans="1:19" ht="14.1" customHeight="1" x14ac:dyDescent="0.25">
      <c r="A54" s="23">
        <f t="shared" si="7"/>
        <v>41</v>
      </c>
      <c r="B54" s="53" t="s">
        <v>96</v>
      </c>
      <c r="C54" s="35">
        <v>192</v>
      </c>
      <c r="D54" s="154" t="s">
        <v>24</v>
      </c>
      <c r="E54" s="27">
        <f t="shared" si="1"/>
        <v>0</v>
      </c>
      <c r="F54" s="27" t="e">
        <f>VLOOKUP(E54,Tab!$Y$2:$Z$255,2,TRUE)</f>
        <v>#N/A</v>
      </c>
      <c r="G54" s="28">
        <f t="shared" si="2"/>
        <v>362</v>
      </c>
      <c r="H54" s="28">
        <f t="shared" si="3"/>
        <v>0</v>
      </c>
      <c r="I54" s="28">
        <f t="shared" si="4"/>
        <v>0</v>
      </c>
      <c r="J54" s="29">
        <f t="shared" si="5"/>
        <v>362</v>
      </c>
      <c r="K54" s="30">
        <f t="shared" si="6"/>
        <v>120.66666666666667</v>
      </c>
      <c r="L54" s="31"/>
      <c r="M54" s="70">
        <v>0</v>
      </c>
      <c r="N54" s="70">
        <v>0</v>
      </c>
      <c r="O54" s="70">
        <v>0</v>
      </c>
      <c r="P54" s="70">
        <v>362</v>
      </c>
      <c r="Q54" s="70">
        <v>0</v>
      </c>
      <c r="R54" s="70">
        <v>0</v>
      </c>
      <c r="S54" s="70">
        <v>0</v>
      </c>
    </row>
    <row r="55" spans="1:19" ht="14.1" customHeight="1" x14ac:dyDescent="0.25">
      <c r="A55" s="23">
        <f t="shared" si="7"/>
        <v>42</v>
      </c>
      <c r="B55" s="67" t="s">
        <v>98</v>
      </c>
      <c r="C55" s="25">
        <v>11623</v>
      </c>
      <c r="D55" s="26" t="s">
        <v>39</v>
      </c>
      <c r="E55" s="27">
        <f t="shared" si="1"/>
        <v>326</v>
      </c>
      <c r="F55" s="27" t="e">
        <f>VLOOKUP(E55,Tab!$Y$2:$Z$255,2,TRUE)</f>
        <v>#N/A</v>
      </c>
      <c r="G55" s="28">
        <f t="shared" si="2"/>
        <v>326</v>
      </c>
      <c r="H55" s="28">
        <f t="shared" si="3"/>
        <v>0</v>
      </c>
      <c r="I55" s="28">
        <f t="shared" si="4"/>
        <v>0</v>
      </c>
      <c r="J55" s="29">
        <f t="shared" si="5"/>
        <v>326</v>
      </c>
      <c r="K55" s="30">
        <f t="shared" si="6"/>
        <v>108.66666666666667</v>
      </c>
      <c r="L55" s="31"/>
      <c r="M55" s="70">
        <v>326</v>
      </c>
      <c r="N55" s="70">
        <v>0</v>
      </c>
      <c r="O55" s="70">
        <v>0</v>
      </c>
      <c r="P55" s="70">
        <v>0</v>
      </c>
      <c r="Q55" s="70">
        <v>0</v>
      </c>
      <c r="R55" s="70">
        <v>0</v>
      </c>
      <c r="S55" s="70">
        <v>0</v>
      </c>
    </row>
    <row r="56" spans="1:19" ht="14.1" customHeight="1" x14ac:dyDescent="0.25">
      <c r="A56" s="23">
        <f t="shared" si="7"/>
        <v>43</v>
      </c>
      <c r="B56" s="53" t="s">
        <v>343</v>
      </c>
      <c r="C56" s="35">
        <v>11166</v>
      </c>
      <c r="D56" s="154" t="s">
        <v>24</v>
      </c>
      <c r="E56" s="27">
        <f t="shared" si="1"/>
        <v>0</v>
      </c>
      <c r="F56" s="27" t="e">
        <f>VLOOKUP(E56,Tab!$Y$2:$Z$255,2,TRUE)</f>
        <v>#N/A</v>
      </c>
      <c r="G56" s="28">
        <f t="shared" si="2"/>
        <v>224</v>
      </c>
      <c r="H56" s="28">
        <f t="shared" si="3"/>
        <v>0</v>
      </c>
      <c r="I56" s="28">
        <f t="shared" si="4"/>
        <v>0</v>
      </c>
      <c r="J56" s="29">
        <f t="shared" si="5"/>
        <v>224</v>
      </c>
      <c r="K56" s="30">
        <f t="shared" si="6"/>
        <v>74.666666666666671</v>
      </c>
      <c r="L56" s="31"/>
      <c r="M56" s="70">
        <v>0</v>
      </c>
      <c r="N56" s="70">
        <v>0</v>
      </c>
      <c r="O56" s="70">
        <v>0</v>
      </c>
      <c r="P56" s="70">
        <v>0</v>
      </c>
      <c r="Q56" s="70">
        <v>0</v>
      </c>
      <c r="R56" s="70">
        <v>224</v>
      </c>
      <c r="S56" s="70">
        <v>0</v>
      </c>
    </row>
    <row r="57" spans="1:19" ht="14.1" customHeight="1" x14ac:dyDescent="0.25">
      <c r="A57" s="23">
        <f t="shared" si="7"/>
        <v>44</v>
      </c>
      <c r="B57" s="53" t="s">
        <v>343</v>
      </c>
      <c r="C57" s="35">
        <v>11166</v>
      </c>
      <c r="D57" s="154" t="s">
        <v>24</v>
      </c>
      <c r="E57" s="27">
        <f t="shared" si="1"/>
        <v>0</v>
      </c>
      <c r="F57" s="27" t="e">
        <f>VLOOKUP(E57,Tab!$Y$2:$Z$255,2,TRUE)</f>
        <v>#N/A</v>
      </c>
      <c r="G57" s="28">
        <f t="shared" si="2"/>
        <v>180</v>
      </c>
      <c r="H57" s="28">
        <f t="shared" si="3"/>
        <v>0</v>
      </c>
      <c r="I57" s="28">
        <f t="shared" si="4"/>
        <v>0</v>
      </c>
      <c r="J57" s="29">
        <f t="shared" si="5"/>
        <v>180</v>
      </c>
      <c r="K57" s="30">
        <f t="shared" si="6"/>
        <v>60</v>
      </c>
      <c r="L57" s="31"/>
      <c r="M57" s="70">
        <v>0</v>
      </c>
      <c r="N57" s="70">
        <v>0</v>
      </c>
      <c r="O57" s="70">
        <v>0</v>
      </c>
      <c r="P57" s="70">
        <v>180</v>
      </c>
      <c r="Q57" s="70">
        <v>0</v>
      </c>
      <c r="R57" s="70">
        <v>0</v>
      </c>
      <c r="S57" s="70">
        <v>0</v>
      </c>
    </row>
    <row r="58" spans="1:19" ht="14.1" customHeight="1" x14ac:dyDescent="0.25">
      <c r="A58" s="23">
        <f t="shared" si="7"/>
        <v>45</v>
      </c>
      <c r="B58" s="53"/>
      <c r="C58" s="35"/>
      <c r="D58" s="154"/>
      <c r="E58" s="27">
        <f t="shared" si="1"/>
        <v>0</v>
      </c>
      <c r="F58" s="27" t="e">
        <f>VLOOKUP(E58,Tab!$Y$2:$Z$255,2,TRUE)</f>
        <v>#N/A</v>
      </c>
      <c r="G58" s="28">
        <f t="shared" si="2"/>
        <v>0</v>
      </c>
      <c r="H58" s="28">
        <f t="shared" si="3"/>
        <v>0</v>
      </c>
      <c r="I58" s="28">
        <f t="shared" si="4"/>
        <v>0</v>
      </c>
      <c r="J58" s="29">
        <f t="shared" si="5"/>
        <v>0</v>
      </c>
      <c r="K58" s="30">
        <f t="shared" si="6"/>
        <v>0</v>
      </c>
      <c r="L58" s="31"/>
      <c r="M58" s="70">
        <v>0</v>
      </c>
      <c r="N58" s="70">
        <v>0</v>
      </c>
      <c r="O58" s="70">
        <v>0</v>
      </c>
      <c r="P58" s="70">
        <v>0</v>
      </c>
      <c r="Q58" s="70">
        <v>0</v>
      </c>
      <c r="R58" s="70">
        <v>0</v>
      </c>
      <c r="S58" s="70">
        <v>0</v>
      </c>
    </row>
  </sheetData>
  <sortState ref="B14:S58">
    <sortCondition descending="1" ref="J14:J58"/>
    <sortCondition descending="1" ref="E14:E58"/>
  </sortState>
  <mergeCells count="12">
    <mergeCell ref="M9:S9"/>
    <mergeCell ref="A5:K5"/>
    <mergeCell ref="A9:K9"/>
    <mergeCell ref="A10:A12"/>
    <mergeCell ref="B10:B12"/>
    <mergeCell ref="C10:C12"/>
    <mergeCell ref="D10:D12"/>
    <mergeCell ref="E10:F12"/>
    <mergeCell ref="G10:I10"/>
    <mergeCell ref="G11:G12"/>
    <mergeCell ref="H11:H12"/>
    <mergeCell ref="I11:I12"/>
  </mergeCells>
  <conditionalFormatting sqref="E10">
    <cfRule type="cellIs" dxfId="68" priority="1" stopIfTrue="1" operator="between">
      <formula>563</formula>
      <formula>569</formula>
    </cfRule>
    <cfRule type="cellIs" dxfId="67" priority="2" stopIfTrue="1" operator="between">
      <formula>570</formula>
      <formula>571</formula>
    </cfRule>
    <cfRule type="cellIs" dxfId="66" priority="3" stopIfTrue="1" operator="between">
      <formula>572</formula>
      <formula>600</formula>
    </cfRule>
  </conditionalFormatting>
  <conditionalFormatting sqref="E14:E58">
    <cfRule type="cellIs" dxfId="65" priority="4" stopIfTrue="1" operator="between">
      <formula>563</formula>
      <formula>600</formula>
    </cfRule>
  </conditionalFormatting>
  <conditionalFormatting sqref="F14:F58">
    <cfRule type="cellIs" dxfId="64" priority="5" stopIfTrue="1" operator="equal">
      <formula>"A"</formula>
    </cfRule>
    <cfRule type="cellIs" dxfId="63" priority="6" stopIfTrue="1" operator="equal">
      <formula>"B"</formula>
    </cfRule>
    <cfRule type="cellIs" dxfId="62" priority="7" stopIfTrue="1" operator="equal">
      <formula>"C"</formula>
    </cfRule>
  </conditionalFormatting>
  <pageMargins left="0.24027777777777778" right="0.2902777777777778" top="0.2298611111111111" bottom="0.19027777777777777" header="0.51180555555555551" footer="0.51180555555555551"/>
  <pageSetup paperSize="9" scale="95" firstPageNumber="0" orientation="landscape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X23"/>
  <sheetViews>
    <sheetView showGridLines="0" zoomScaleSheetLayoutView="100" workbookViewId="0">
      <selection activeCell="A9" sqref="A9:K9"/>
    </sheetView>
  </sheetViews>
  <sheetFormatPr defaultRowHeight="15" x14ac:dyDescent="0.25"/>
  <cols>
    <col min="1" max="1" width="3.7109375" style="3" bestFit="1" customWidth="1"/>
    <col min="2" max="2" width="21.140625" style="2" customWidth="1"/>
    <col min="3" max="3" width="7.28515625" style="2" customWidth="1"/>
    <col min="4" max="4" width="9.5703125" style="2" customWidth="1"/>
    <col min="5" max="6" width="9.28515625" style="4" customWidth="1"/>
    <col min="7" max="8" width="8.140625" style="4" customWidth="1"/>
    <col min="9" max="9" width="8.28515625" style="4" customWidth="1"/>
    <col min="10" max="10" width="10" style="4" customWidth="1"/>
    <col min="11" max="11" width="11" style="4" customWidth="1"/>
    <col min="12" max="12" width="2.7109375" style="5" customWidth="1"/>
    <col min="13" max="13" width="15.7109375" style="3" bestFit="1" customWidth="1"/>
    <col min="14" max="15" width="15.7109375" style="3" customWidth="1"/>
    <col min="16" max="255" width="9.140625" style="4"/>
    <col min="256" max="256" width="3.7109375" style="4" bestFit="1" customWidth="1"/>
    <col min="257" max="257" width="21.140625" style="4" customWidth="1"/>
    <col min="258" max="258" width="7.28515625" style="4" customWidth="1"/>
    <col min="259" max="259" width="9.5703125" style="4" customWidth="1"/>
    <col min="260" max="261" width="9.28515625" style="4" customWidth="1"/>
    <col min="262" max="263" width="8.140625" style="4" customWidth="1"/>
    <col min="264" max="264" width="8.28515625" style="4" customWidth="1"/>
    <col min="265" max="265" width="10" style="4" customWidth="1"/>
    <col min="266" max="266" width="11" style="4" customWidth="1"/>
    <col min="267" max="267" width="2.7109375" style="4" customWidth="1"/>
    <col min="268" max="268" width="15.7109375" style="4" bestFit="1" customWidth="1"/>
    <col min="269" max="271" width="15.7109375" style="4" customWidth="1"/>
    <col min="272" max="511" width="9.140625" style="4"/>
    <col min="512" max="512" width="3.7109375" style="4" bestFit="1" customWidth="1"/>
    <col min="513" max="513" width="21.140625" style="4" customWidth="1"/>
    <col min="514" max="514" width="7.28515625" style="4" customWidth="1"/>
    <col min="515" max="515" width="9.5703125" style="4" customWidth="1"/>
    <col min="516" max="517" width="9.28515625" style="4" customWidth="1"/>
    <col min="518" max="519" width="8.140625" style="4" customWidth="1"/>
    <col min="520" max="520" width="8.28515625" style="4" customWidth="1"/>
    <col min="521" max="521" width="10" style="4" customWidth="1"/>
    <col min="522" max="522" width="11" style="4" customWidth="1"/>
    <col min="523" max="523" width="2.7109375" style="4" customWidth="1"/>
    <col min="524" max="524" width="15.7109375" style="4" bestFit="1" customWidth="1"/>
    <col min="525" max="527" width="15.7109375" style="4" customWidth="1"/>
    <col min="528" max="767" width="9.140625" style="4"/>
    <col min="768" max="768" width="3.7109375" style="4" bestFit="1" customWidth="1"/>
    <col min="769" max="769" width="21.140625" style="4" customWidth="1"/>
    <col min="770" max="770" width="7.28515625" style="4" customWidth="1"/>
    <col min="771" max="771" width="9.5703125" style="4" customWidth="1"/>
    <col min="772" max="773" width="9.28515625" style="4" customWidth="1"/>
    <col min="774" max="775" width="8.140625" style="4" customWidth="1"/>
    <col min="776" max="776" width="8.28515625" style="4" customWidth="1"/>
    <col min="777" max="777" width="10" style="4" customWidth="1"/>
    <col min="778" max="778" width="11" style="4" customWidth="1"/>
    <col min="779" max="779" width="2.7109375" style="4" customWidth="1"/>
    <col min="780" max="780" width="15.7109375" style="4" bestFit="1" customWidth="1"/>
    <col min="781" max="783" width="15.7109375" style="4" customWidth="1"/>
    <col min="784" max="1023" width="9.140625" style="4"/>
    <col min="1024" max="1024" width="3.7109375" style="4" bestFit="1" customWidth="1"/>
    <col min="1025" max="1025" width="21.140625" style="4" customWidth="1"/>
    <col min="1026" max="1026" width="7.28515625" style="4" customWidth="1"/>
    <col min="1027" max="1027" width="9.5703125" style="4" customWidth="1"/>
    <col min="1028" max="1029" width="9.28515625" style="4" customWidth="1"/>
    <col min="1030" max="1031" width="8.140625" style="4" customWidth="1"/>
    <col min="1032" max="1032" width="8.28515625" style="4" customWidth="1"/>
    <col min="1033" max="1033" width="10" style="4" customWidth="1"/>
    <col min="1034" max="1034" width="11" style="4" customWidth="1"/>
    <col min="1035" max="1035" width="2.7109375" style="4" customWidth="1"/>
    <col min="1036" max="1036" width="15.7109375" style="4" bestFit="1" customWidth="1"/>
    <col min="1037" max="1039" width="15.7109375" style="4" customWidth="1"/>
    <col min="1040" max="1279" width="9.140625" style="4"/>
    <col min="1280" max="1280" width="3.7109375" style="4" bestFit="1" customWidth="1"/>
    <col min="1281" max="1281" width="21.140625" style="4" customWidth="1"/>
    <col min="1282" max="1282" width="7.28515625" style="4" customWidth="1"/>
    <col min="1283" max="1283" width="9.5703125" style="4" customWidth="1"/>
    <col min="1284" max="1285" width="9.28515625" style="4" customWidth="1"/>
    <col min="1286" max="1287" width="8.140625" style="4" customWidth="1"/>
    <col min="1288" max="1288" width="8.28515625" style="4" customWidth="1"/>
    <col min="1289" max="1289" width="10" style="4" customWidth="1"/>
    <col min="1290" max="1290" width="11" style="4" customWidth="1"/>
    <col min="1291" max="1291" width="2.7109375" style="4" customWidth="1"/>
    <col min="1292" max="1292" width="15.7109375" style="4" bestFit="1" customWidth="1"/>
    <col min="1293" max="1295" width="15.7109375" style="4" customWidth="1"/>
    <col min="1296" max="1535" width="9.140625" style="4"/>
    <col min="1536" max="1536" width="3.7109375" style="4" bestFit="1" customWidth="1"/>
    <col min="1537" max="1537" width="21.140625" style="4" customWidth="1"/>
    <col min="1538" max="1538" width="7.28515625" style="4" customWidth="1"/>
    <col min="1539" max="1539" width="9.5703125" style="4" customWidth="1"/>
    <col min="1540" max="1541" width="9.28515625" style="4" customWidth="1"/>
    <col min="1542" max="1543" width="8.140625" style="4" customWidth="1"/>
    <col min="1544" max="1544" width="8.28515625" style="4" customWidth="1"/>
    <col min="1545" max="1545" width="10" style="4" customWidth="1"/>
    <col min="1546" max="1546" width="11" style="4" customWidth="1"/>
    <col min="1547" max="1547" width="2.7109375" style="4" customWidth="1"/>
    <col min="1548" max="1548" width="15.7109375" style="4" bestFit="1" customWidth="1"/>
    <col min="1549" max="1551" width="15.7109375" style="4" customWidth="1"/>
    <col min="1552" max="1791" width="9.140625" style="4"/>
    <col min="1792" max="1792" width="3.7109375" style="4" bestFit="1" customWidth="1"/>
    <col min="1793" max="1793" width="21.140625" style="4" customWidth="1"/>
    <col min="1794" max="1794" width="7.28515625" style="4" customWidth="1"/>
    <col min="1795" max="1795" width="9.5703125" style="4" customWidth="1"/>
    <col min="1796" max="1797" width="9.28515625" style="4" customWidth="1"/>
    <col min="1798" max="1799" width="8.140625" style="4" customWidth="1"/>
    <col min="1800" max="1800" width="8.28515625" style="4" customWidth="1"/>
    <col min="1801" max="1801" width="10" style="4" customWidth="1"/>
    <col min="1802" max="1802" width="11" style="4" customWidth="1"/>
    <col min="1803" max="1803" width="2.7109375" style="4" customWidth="1"/>
    <col min="1804" max="1804" width="15.7109375" style="4" bestFit="1" customWidth="1"/>
    <col min="1805" max="1807" width="15.7109375" style="4" customWidth="1"/>
    <col min="1808" max="2047" width="9.140625" style="4"/>
    <col min="2048" max="2048" width="3.7109375" style="4" bestFit="1" customWidth="1"/>
    <col min="2049" max="2049" width="21.140625" style="4" customWidth="1"/>
    <col min="2050" max="2050" width="7.28515625" style="4" customWidth="1"/>
    <col min="2051" max="2051" width="9.5703125" style="4" customWidth="1"/>
    <col min="2052" max="2053" width="9.28515625" style="4" customWidth="1"/>
    <col min="2054" max="2055" width="8.140625" style="4" customWidth="1"/>
    <col min="2056" max="2056" width="8.28515625" style="4" customWidth="1"/>
    <col min="2057" max="2057" width="10" style="4" customWidth="1"/>
    <col min="2058" max="2058" width="11" style="4" customWidth="1"/>
    <col min="2059" max="2059" width="2.7109375" style="4" customWidth="1"/>
    <col min="2060" max="2060" width="15.7109375" style="4" bestFit="1" customWidth="1"/>
    <col min="2061" max="2063" width="15.7109375" style="4" customWidth="1"/>
    <col min="2064" max="2303" width="9.140625" style="4"/>
    <col min="2304" max="2304" width="3.7109375" style="4" bestFit="1" customWidth="1"/>
    <col min="2305" max="2305" width="21.140625" style="4" customWidth="1"/>
    <col min="2306" max="2306" width="7.28515625" style="4" customWidth="1"/>
    <col min="2307" max="2307" width="9.5703125" style="4" customWidth="1"/>
    <col min="2308" max="2309" width="9.28515625" style="4" customWidth="1"/>
    <col min="2310" max="2311" width="8.140625" style="4" customWidth="1"/>
    <col min="2312" max="2312" width="8.28515625" style="4" customWidth="1"/>
    <col min="2313" max="2313" width="10" style="4" customWidth="1"/>
    <col min="2314" max="2314" width="11" style="4" customWidth="1"/>
    <col min="2315" max="2315" width="2.7109375" style="4" customWidth="1"/>
    <col min="2316" max="2316" width="15.7109375" style="4" bestFit="1" customWidth="1"/>
    <col min="2317" max="2319" width="15.7109375" style="4" customWidth="1"/>
    <col min="2320" max="2559" width="9.140625" style="4"/>
    <col min="2560" max="2560" width="3.7109375" style="4" bestFit="1" customWidth="1"/>
    <col min="2561" max="2561" width="21.140625" style="4" customWidth="1"/>
    <col min="2562" max="2562" width="7.28515625" style="4" customWidth="1"/>
    <col min="2563" max="2563" width="9.5703125" style="4" customWidth="1"/>
    <col min="2564" max="2565" width="9.28515625" style="4" customWidth="1"/>
    <col min="2566" max="2567" width="8.140625" style="4" customWidth="1"/>
    <col min="2568" max="2568" width="8.28515625" style="4" customWidth="1"/>
    <col min="2569" max="2569" width="10" style="4" customWidth="1"/>
    <col min="2570" max="2570" width="11" style="4" customWidth="1"/>
    <col min="2571" max="2571" width="2.7109375" style="4" customWidth="1"/>
    <col min="2572" max="2572" width="15.7109375" style="4" bestFit="1" customWidth="1"/>
    <col min="2573" max="2575" width="15.7109375" style="4" customWidth="1"/>
    <col min="2576" max="2815" width="9.140625" style="4"/>
    <col min="2816" max="2816" width="3.7109375" style="4" bestFit="1" customWidth="1"/>
    <col min="2817" max="2817" width="21.140625" style="4" customWidth="1"/>
    <col min="2818" max="2818" width="7.28515625" style="4" customWidth="1"/>
    <col min="2819" max="2819" width="9.5703125" style="4" customWidth="1"/>
    <col min="2820" max="2821" width="9.28515625" style="4" customWidth="1"/>
    <col min="2822" max="2823" width="8.140625" style="4" customWidth="1"/>
    <col min="2824" max="2824" width="8.28515625" style="4" customWidth="1"/>
    <col min="2825" max="2825" width="10" style="4" customWidth="1"/>
    <col min="2826" max="2826" width="11" style="4" customWidth="1"/>
    <col min="2827" max="2827" width="2.7109375" style="4" customWidth="1"/>
    <col min="2828" max="2828" width="15.7109375" style="4" bestFit="1" customWidth="1"/>
    <col min="2829" max="2831" width="15.7109375" style="4" customWidth="1"/>
    <col min="2832" max="3071" width="9.140625" style="4"/>
    <col min="3072" max="3072" width="3.7109375" style="4" bestFit="1" customWidth="1"/>
    <col min="3073" max="3073" width="21.140625" style="4" customWidth="1"/>
    <col min="3074" max="3074" width="7.28515625" style="4" customWidth="1"/>
    <col min="3075" max="3075" width="9.5703125" style="4" customWidth="1"/>
    <col min="3076" max="3077" width="9.28515625" style="4" customWidth="1"/>
    <col min="3078" max="3079" width="8.140625" style="4" customWidth="1"/>
    <col min="3080" max="3080" width="8.28515625" style="4" customWidth="1"/>
    <col min="3081" max="3081" width="10" style="4" customWidth="1"/>
    <col min="3082" max="3082" width="11" style="4" customWidth="1"/>
    <col min="3083" max="3083" width="2.7109375" style="4" customWidth="1"/>
    <col min="3084" max="3084" width="15.7109375" style="4" bestFit="1" customWidth="1"/>
    <col min="3085" max="3087" width="15.7109375" style="4" customWidth="1"/>
    <col min="3088" max="3327" width="9.140625" style="4"/>
    <col min="3328" max="3328" width="3.7109375" style="4" bestFit="1" customWidth="1"/>
    <col min="3329" max="3329" width="21.140625" style="4" customWidth="1"/>
    <col min="3330" max="3330" width="7.28515625" style="4" customWidth="1"/>
    <col min="3331" max="3331" width="9.5703125" style="4" customWidth="1"/>
    <col min="3332" max="3333" width="9.28515625" style="4" customWidth="1"/>
    <col min="3334" max="3335" width="8.140625" style="4" customWidth="1"/>
    <col min="3336" max="3336" width="8.28515625" style="4" customWidth="1"/>
    <col min="3337" max="3337" width="10" style="4" customWidth="1"/>
    <col min="3338" max="3338" width="11" style="4" customWidth="1"/>
    <col min="3339" max="3339" width="2.7109375" style="4" customWidth="1"/>
    <col min="3340" max="3340" width="15.7109375" style="4" bestFit="1" customWidth="1"/>
    <col min="3341" max="3343" width="15.7109375" style="4" customWidth="1"/>
    <col min="3344" max="3583" width="9.140625" style="4"/>
    <col min="3584" max="3584" width="3.7109375" style="4" bestFit="1" customWidth="1"/>
    <col min="3585" max="3585" width="21.140625" style="4" customWidth="1"/>
    <col min="3586" max="3586" width="7.28515625" style="4" customWidth="1"/>
    <col min="3587" max="3587" width="9.5703125" style="4" customWidth="1"/>
    <col min="3588" max="3589" width="9.28515625" style="4" customWidth="1"/>
    <col min="3590" max="3591" width="8.140625" style="4" customWidth="1"/>
    <col min="3592" max="3592" width="8.28515625" style="4" customWidth="1"/>
    <col min="3593" max="3593" width="10" style="4" customWidth="1"/>
    <col min="3594" max="3594" width="11" style="4" customWidth="1"/>
    <col min="3595" max="3595" width="2.7109375" style="4" customWidth="1"/>
    <col min="3596" max="3596" width="15.7109375" style="4" bestFit="1" customWidth="1"/>
    <col min="3597" max="3599" width="15.7109375" style="4" customWidth="1"/>
    <col min="3600" max="3839" width="9.140625" style="4"/>
    <col min="3840" max="3840" width="3.7109375" style="4" bestFit="1" customWidth="1"/>
    <col min="3841" max="3841" width="21.140625" style="4" customWidth="1"/>
    <col min="3842" max="3842" width="7.28515625" style="4" customWidth="1"/>
    <col min="3843" max="3843" width="9.5703125" style="4" customWidth="1"/>
    <col min="3844" max="3845" width="9.28515625" style="4" customWidth="1"/>
    <col min="3846" max="3847" width="8.140625" style="4" customWidth="1"/>
    <col min="3848" max="3848" width="8.28515625" style="4" customWidth="1"/>
    <col min="3849" max="3849" width="10" style="4" customWidth="1"/>
    <col min="3850" max="3850" width="11" style="4" customWidth="1"/>
    <col min="3851" max="3851" width="2.7109375" style="4" customWidth="1"/>
    <col min="3852" max="3852" width="15.7109375" style="4" bestFit="1" customWidth="1"/>
    <col min="3853" max="3855" width="15.7109375" style="4" customWidth="1"/>
    <col min="3856" max="4095" width="9.140625" style="4"/>
    <col min="4096" max="4096" width="3.7109375" style="4" bestFit="1" customWidth="1"/>
    <col min="4097" max="4097" width="21.140625" style="4" customWidth="1"/>
    <col min="4098" max="4098" width="7.28515625" style="4" customWidth="1"/>
    <col min="4099" max="4099" width="9.5703125" style="4" customWidth="1"/>
    <col min="4100" max="4101" width="9.28515625" style="4" customWidth="1"/>
    <col min="4102" max="4103" width="8.140625" style="4" customWidth="1"/>
    <col min="4104" max="4104" width="8.28515625" style="4" customWidth="1"/>
    <col min="4105" max="4105" width="10" style="4" customWidth="1"/>
    <col min="4106" max="4106" width="11" style="4" customWidth="1"/>
    <col min="4107" max="4107" width="2.7109375" style="4" customWidth="1"/>
    <col min="4108" max="4108" width="15.7109375" style="4" bestFit="1" customWidth="1"/>
    <col min="4109" max="4111" width="15.7109375" style="4" customWidth="1"/>
    <col min="4112" max="4351" width="9.140625" style="4"/>
    <col min="4352" max="4352" width="3.7109375" style="4" bestFit="1" customWidth="1"/>
    <col min="4353" max="4353" width="21.140625" style="4" customWidth="1"/>
    <col min="4354" max="4354" width="7.28515625" style="4" customWidth="1"/>
    <col min="4355" max="4355" width="9.5703125" style="4" customWidth="1"/>
    <col min="4356" max="4357" width="9.28515625" style="4" customWidth="1"/>
    <col min="4358" max="4359" width="8.140625" style="4" customWidth="1"/>
    <col min="4360" max="4360" width="8.28515625" style="4" customWidth="1"/>
    <col min="4361" max="4361" width="10" style="4" customWidth="1"/>
    <col min="4362" max="4362" width="11" style="4" customWidth="1"/>
    <col min="4363" max="4363" width="2.7109375" style="4" customWidth="1"/>
    <col min="4364" max="4364" width="15.7109375" style="4" bestFit="1" customWidth="1"/>
    <col min="4365" max="4367" width="15.7109375" style="4" customWidth="1"/>
    <col min="4368" max="4607" width="9.140625" style="4"/>
    <col min="4608" max="4608" width="3.7109375" style="4" bestFit="1" customWidth="1"/>
    <col min="4609" max="4609" width="21.140625" style="4" customWidth="1"/>
    <col min="4610" max="4610" width="7.28515625" style="4" customWidth="1"/>
    <col min="4611" max="4611" width="9.5703125" style="4" customWidth="1"/>
    <col min="4612" max="4613" width="9.28515625" style="4" customWidth="1"/>
    <col min="4614" max="4615" width="8.140625" style="4" customWidth="1"/>
    <col min="4616" max="4616" width="8.28515625" style="4" customWidth="1"/>
    <col min="4617" max="4617" width="10" style="4" customWidth="1"/>
    <col min="4618" max="4618" width="11" style="4" customWidth="1"/>
    <col min="4619" max="4619" width="2.7109375" style="4" customWidth="1"/>
    <col min="4620" max="4620" width="15.7109375" style="4" bestFit="1" customWidth="1"/>
    <col min="4621" max="4623" width="15.7109375" style="4" customWidth="1"/>
    <col min="4624" max="4863" width="9.140625" style="4"/>
    <col min="4864" max="4864" width="3.7109375" style="4" bestFit="1" customWidth="1"/>
    <col min="4865" max="4865" width="21.140625" style="4" customWidth="1"/>
    <col min="4866" max="4866" width="7.28515625" style="4" customWidth="1"/>
    <col min="4867" max="4867" width="9.5703125" style="4" customWidth="1"/>
    <col min="4868" max="4869" width="9.28515625" style="4" customWidth="1"/>
    <col min="4870" max="4871" width="8.140625" style="4" customWidth="1"/>
    <col min="4872" max="4872" width="8.28515625" style="4" customWidth="1"/>
    <col min="4873" max="4873" width="10" style="4" customWidth="1"/>
    <col min="4874" max="4874" width="11" style="4" customWidth="1"/>
    <col min="4875" max="4875" width="2.7109375" style="4" customWidth="1"/>
    <col min="4876" max="4876" width="15.7109375" style="4" bestFit="1" customWidth="1"/>
    <col min="4877" max="4879" width="15.7109375" style="4" customWidth="1"/>
    <col min="4880" max="5119" width="9.140625" style="4"/>
    <col min="5120" max="5120" width="3.7109375" style="4" bestFit="1" customWidth="1"/>
    <col min="5121" max="5121" width="21.140625" style="4" customWidth="1"/>
    <col min="5122" max="5122" width="7.28515625" style="4" customWidth="1"/>
    <col min="5123" max="5123" width="9.5703125" style="4" customWidth="1"/>
    <col min="5124" max="5125" width="9.28515625" style="4" customWidth="1"/>
    <col min="5126" max="5127" width="8.140625" style="4" customWidth="1"/>
    <col min="5128" max="5128" width="8.28515625" style="4" customWidth="1"/>
    <col min="5129" max="5129" width="10" style="4" customWidth="1"/>
    <col min="5130" max="5130" width="11" style="4" customWidth="1"/>
    <col min="5131" max="5131" width="2.7109375" style="4" customWidth="1"/>
    <col min="5132" max="5132" width="15.7109375" style="4" bestFit="1" customWidth="1"/>
    <col min="5133" max="5135" width="15.7109375" style="4" customWidth="1"/>
    <col min="5136" max="5375" width="9.140625" style="4"/>
    <col min="5376" max="5376" width="3.7109375" style="4" bestFit="1" customWidth="1"/>
    <col min="5377" max="5377" width="21.140625" style="4" customWidth="1"/>
    <col min="5378" max="5378" width="7.28515625" style="4" customWidth="1"/>
    <col min="5379" max="5379" width="9.5703125" style="4" customWidth="1"/>
    <col min="5380" max="5381" width="9.28515625" style="4" customWidth="1"/>
    <col min="5382" max="5383" width="8.140625" style="4" customWidth="1"/>
    <col min="5384" max="5384" width="8.28515625" style="4" customWidth="1"/>
    <col min="5385" max="5385" width="10" style="4" customWidth="1"/>
    <col min="5386" max="5386" width="11" style="4" customWidth="1"/>
    <col min="5387" max="5387" width="2.7109375" style="4" customWidth="1"/>
    <col min="5388" max="5388" width="15.7109375" style="4" bestFit="1" customWidth="1"/>
    <col min="5389" max="5391" width="15.7109375" style="4" customWidth="1"/>
    <col min="5392" max="5631" width="9.140625" style="4"/>
    <col min="5632" max="5632" width="3.7109375" style="4" bestFit="1" customWidth="1"/>
    <col min="5633" max="5633" width="21.140625" style="4" customWidth="1"/>
    <col min="5634" max="5634" width="7.28515625" style="4" customWidth="1"/>
    <col min="5635" max="5635" width="9.5703125" style="4" customWidth="1"/>
    <col min="5636" max="5637" width="9.28515625" style="4" customWidth="1"/>
    <col min="5638" max="5639" width="8.140625" style="4" customWidth="1"/>
    <col min="5640" max="5640" width="8.28515625" style="4" customWidth="1"/>
    <col min="5641" max="5641" width="10" style="4" customWidth="1"/>
    <col min="5642" max="5642" width="11" style="4" customWidth="1"/>
    <col min="5643" max="5643" width="2.7109375" style="4" customWidth="1"/>
    <col min="5644" max="5644" width="15.7109375" style="4" bestFit="1" customWidth="1"/>
    <col min="5645" max="5647" width="15.7109375" style="4" customWidth="1"/>
    <col min="5648" max="5887" width="9.140625" style="4"/>
    <col min="5888" max="5888" width="3.7109375" style="4" bestFit="1" customWidth="1"/>
    <col min="5889" max="5889" width="21.140625" style="4" customWidth="1"/>
    <col min="5890" max="5890" width="7.28515625" style="4" customWidth="1"/>
    <col min="5891" max="5891" width="9.5703125" style="4" customWidth="1"/>
    <col min="5892" max="5893" width="9.28515625" style="4" customWidth="1"/>
    <col min="5894" max="5895" width="8.140625" style="4" customWidth="1"/>
    <col min="5896" max="5896" width="8.28515625" style="4" customWidth="1"/>
    <col min="5897" max="5897" width="10" style="4" customWidth="1"/>
    <col min="5898" max="5898" width="11" style="4" customWidth="1"/>
    <col min="5899" max="5899" width="2.7109375" style="4" customWidth="1"/>
    <col min="5900" max="5900" width="15.7109375" style="4" bestFit="1" customWidth="1"/>
    <col min="5901" max="5903" width="15.7109375" style="4" customWidth="1"/>
    <col min="5904" max="6143" width="9.140625" style="4"/>
    <col min="6144" max="6144" width="3.7109375" style="4" bestFit="1" customWidth="1"/>
    <col min="6145" max="6145" width="21.140625" style="4" customWidth="1"/>
    <col min="6146" max="6146" width="7.28515625" style="4" customWidth="1"/>
    <col min="6147" max="6147" width="9.5703125" style="4" customWidth="1"/>
    <col min="6148" max="6149" width="9.28515625" style="4" customWidth="1"/>
    <col min="6150" max="6151" width="8.140625" style="4" customWidth="1"/>
    <col min="6152" max="6152" width="8.28515625" style="4" customWidth="1"/>
    <col min="6153" max="6153" width="10" style="4" customWidth="1"/>
    <col min="6154" max="6154" width="11" style="4" customWidth="1"/>
    <col min="6155" max="6155" width="2.7109375" style="4" customWidth="1"/>
    <col min="6156" max="6156" width="15.7109375" style="4" bestFit="1" customWidth="1"/>
    <col min="6157" max="6159" width="15.7109375" style="4" customWidth="1"/>
    <col min="6160" max="6399" width="9.140625" style="4"/>
    <col min="6400" max="6400" width="3.7109375" style="4" bestFit="1" customWidth="1"/>
    <col min="6401" max="6401" width="21.140625" style="4" customWidth="1"/>
    <col min="6402" max="6402" width="7.28515625" style="4" customWidth="1"/>
    <col min="6403" max="6403" width="9.5703125" style="4" customWidth="1"/>
    <col min="6404" max="6405" width="9.28515625" style="4" customWidth="1"/>
    <col min="6406" max="6407" width="8.140625" style="4" customWidth="1"/>
    <col min="6408" max="6408" width="8.28515625" style="4" customWidth="1"/>
    <col min="6409" max="6409" width="10" style="4" customWidth="1"/>
    <col min="6410" max="6410" width="11" style="4" customWidth="1"/>
    <col min="6411" max="6411" width="2.7109375" style="4" customWidth="1"/>
    <col min="6412" max="6412" width="15.7109375" style="4" bestFit="1" customWidth="1"/>
    <col min="6413" max="6415" width="15.7109375" style="4" customWidth="1"/>
    <col min="6416" max="6655" width="9.140625" style="4"/>
    <col min="6656" max="6656" width="3.7109375" style="4" bestFit="1" customWidth="1"/>
    <col min="6657" max="6657" width="21.140625" style="4" customWidth="1"/>
    <col min="6658" max="6658" width="7.28515625" style="4" customWidth="1"/>
    <col min="6659" max="6659" width="9.5703125" style="4" customWidth="1"/>
    <col min="6660" max="6661" width="9.28515625" style="4" customWidth="1"/>
    <col min="6662" max="6663" width="8.140625" style="4" customWidth="1"/>
    <col min="6664" max="6664" width="8.28515625" style="4" customWidth="1"/>
    <col min="6665" max="6665" width="10" style="4" customWidth="1"/>
    <col min="6666" max="6666" width="11" style="4" customWidth="1"/>
    <col min="6667" max="6667" width="2.7109375" style="4" customWidth="1"/>
    <col min="6668" max="6668" width="15.7109375" style="4" bestFit="1" customWidth="1"/>
    <col min="6669" max="6671" width="15.7109375" style="4" customWidth="1"/>
    <col min="6672" max="6911" width="9.140625" style="4"/>
    <col min="6912" max="6912" width="3.7109375" style="4" bestFit="1" customWidth="1"/>
    <col min="6913" max="6913" width="21.140625" style="4" customWidth="1"/>
    <col min="6914" max="6914" width="7.28515625" style="4" customWidth="1"/>
    <col min="6915" max="6915" width="9.5703125" style="4" customWidth="1"/>
    <col min="6916" max="6917" width="9.28515625" style="4" customWidth="1"/>
    <col min="6918" max="6919" width="8.140625" style="4" customWidth="1"/>
    <col min="6920" max="6920" width="8.28515625" style="4" customWidth="1"/>
    <col min="6921" max="6921" width="10" style="4" customWidth="1"/>
    <col min="6922" max="6922" width="11" style="4" customWidth="1"/>
    <col min="6923" max="6923" width="2.7109375" style="4" customWidth="1"/>
    <col min="6924" max="6924" width="15.7109375" style="4" bestFit="1" customWidth="1"/>
    <col min="6925" max="6927" width="15.7109375" style="4" customWidth="1"/>
    <col min="6928" max="7167" width="9.140625" style="4"/>
    <col min="7168" max="7168" width="3.7109375" style="4" bestFit="1" customWidth="1"/>
    <col min="7169" max="7169" width="21.140625" style="4" customWidth="1"/>
    <col min="7170" max="7170" width="7.28515625" style="4" customWidth="1"/>
    <col min="7171" max="7171" width="9.5703125" style="4" customWidth="1"/>
    <col min="7172" max="7173" width="9.28515625" style="4" customWidth="1"/>
    <col min="7174" max="7175" width="8.140625" style="4" customWidth="1"/>
    <col min="7176" max="7176" width="8.28515625" style="4" customWidth="1"/>
    <col min="7177" max="7177" width="10" style="4" customWidth="1"/>
    <col min="7178" max="7178" width="11" style="4" customWidth="1"/>
    <col min="7179" max="7179" width="2.7109375" style="4" customWidth="1"/>
    <col min="7180" max="7180" width="15.7109375" style="4" bestFit="1" customWidth="1"/>
    <col min="7181" max="7183" width="15.7109375" style="4" customWidth="1"/>
    <col min="7184" max="7423" width="9.140625" style="4"/>
    <col min="7424" max="7424" width="3.7109375" style="4" bestFit="1" customWidth="1"/>
    <col min="7425" max="7425" width="21.140625" style="4" customWidth="1"/>
    <col min="7426" max="7426" width="7.28515625" style="4" customWidth="1"/>
    <col min="7427" max="7427" width="9.5703125" style="4" customWidth="1"/>
    <col min="7428" max="7429" width="9.28515625" style="4" customWidth="1"/>
    <col min="7430" max="7431" width="8.140625" style="4" customWidth="1"/>
    <col min="7432" max="7432" width="8.28515625" style="4" customWidth="1"/>
    <col min="7433" max="7433" width="10" style="4" customWidth="1"/>
    <col min="7434" max="7434" width="11" style="4" customWidth="1"/>
    <col min="7435" max="7435" width="2.7109375" style="4" customWidth="1"/>
    <col min="7436" max="7436" width="15.7109375" style="4" bestFit="1" customWidth="1"/>
    <col min="7437" max="7439" width="15.7109375" style="4" customWidth="1"/>
    <col min="7440" max="7679" width="9.140625" style="4"/>
    <col min="7680" max="7680" width="3.7109375" style="4" bestFit="1" customWidth="1"/>
    <col min="7681" max="7681" width="21.140625" style="4" customWidth="1"/>
    <col min="7682" max="7682" width="7.28515625" style="4" customWidth="1"/>
    <col min="7683" max="7683" width="9.5703125" style="4" customWidth="1"/>
    <col min="7684" max="7685" width="9.28515625" style="4" customWidth="1"/>
    <col min="7686" max="7687" width="8.140625" style="4" customWidth="1"/>
    <col min="7688" max="7688" width="8.28515625" style="4" customWidth="1"/>
    <col min="7689" max="7689" width="10" style="4" customWidth="1"/>
    <col min="7690" max="7690" width="11" style="4" customWidth="1"/>
    <col min="7691" max="7691" width="2.7109375" style="4" customWidth="1"/>
    <col min="7692" max="7692" width="15.7109375" style="4" bestFit="1" customWidth="1"/>
    <col min="7693" max="7695" width="15.7109375" style="4" customWidth="1"/>
    <col min="7696" max="7935" width="9.140625" style="4"/>
    <col min="7936" max="7936" width="3.7109375" style="4" bestFit="1" customWidth="1"/>
    <col min="7937" max="7937" width="21.140625" style="4" customWidth="1"/>
    <col min="7938" max="7938" width="7.28515625" style="4" customWidth="1"/>
    <col min="7939" max="7939" width="9.5703125" style="4" customWidth="1"/>
    <col min="7940" max="7941" width="9.28515625" style="4" customWidth="1"/>
    <col min="7942" max="7943" width="8.140625" style="4" customWidth="1"/>
    <col min="7944" max="7944" width="8.28515625" style="4" customWidth="1"/>
    <col min="7945" max="7945" width="10" style="4" customWidth="1"/>
    <col min="7946" max="7946" width="11" style="4" customWidth="1"/>
    <col min="7947" max="7947" width="2.7109375" style="4" customWidth="1"/>
    <col min="7948" max="7948" width="15.7109375" style="4" bestFit="1" customWidth="1"/>
    <col min="7949" max="7951" width="15.7109375" style="4" customWidth="1"/>
    <col min="7952" max="8191" width="9.140625" style="4"/>
    <col min="8192" max="8192" width="3.7109375" style="4" bestFit="1" customWidth="1"/>
    <col min="8193" max="8193" width="21.140625" style="4" customWidth="1"/>
    <col min="8194" max="8194" width="7.28515625" style="4" customWidth="1"/>
    <col min="8195" max="8195" width="9.5703125" style="4" customWidth="1"/>
    <col min="8196" max="8197" width="9.28515625" style="4" customWidth="1"/>
    <col min="8198" max="8199" width="8.140625" style="4" customWidth="1"/>
    <col min="8200" max="8200" width="8.28515625" style="4" customWidth="1"/>
    <col min="8201" max="8201" width="10" style="4" customWidth="1"/>
    <col min="8202" max="8202" width="11" style="4" customWidth="1"/>
    <col min="8203" max="8203" width="2.7109375" style="4" customWidth="1"/>
    <col min="8204" max="8204" width="15.7109375" style="4" bestFit="1" customWidth="1"/>
    <col min="8205" max="8207" width="15.7109375" style="4" customWidth="1"/>
    <col min="8208" max="8447" width="9.140625" style="4"/>
    <col min="8448" max="8448" width="3.7109375" style="4" bestFit="1" customWidth="1"/>
    <col min="8449" max="8449" width="21.140625" style="4" customWidth="1"/>
    <col min="8450" max="8450" width="7.28515625" style="4" customWidth="1"/>
    <col min="8451" max="8451" width="9.5703125" style="4" customWidth="1"/>
    <col min="8452" max="8453" width="9.28515625" style="4" customWidth="1"/>
    <col min="8454" max="8455" width="8.140625" style="4" customWidth="1"/>
    <col min="8456" max="8456" width="8.28515625" style="4" customWidth="1"/>
    <col min="8457" max="8457" width="10" style="4" customWidth="1"/>
    <col min="8458" max="8458" width="11" style="4" customWidth="1"/>
    <col min="8459" max="8459" width="2.7109375" style="4" customWidth="1"/>
    <col min="8460" max="8460" width="15.7109375" style="4" bestFit="1" customWidth="1"/>
    <col min="8461" max="8463" width="15.7109375" style="4" customWidth="1"/>
    <col min="8464" max="8703" width="9.140625" style="4"/>
    <col min="8704" max="8704" width="3.7109375" style="4" bestFit="1" customWidth="1"/>
    <col min="8705" max="8705" width="21.140625" style="4" customWidth="1"/>
    <col min="8706" max="8706" width="7.28515625" style="4" customWidth="1"/>
    <col min="8707" max="8707" width="9.5703125" style="4" customWidth="1"/>
    <col min="8708" max="8709" width="9.28515625" style="4" customWidth="1"/>
    <col min="8710" max="8711" width="8.140625" style="4" customWidth="1"/>
    <col min="8712" max="8712" width="8.28515625" style="4" customWidth="1"/>
    <col min="8713" max="8713" width="10" style="4" customWidth="1"/>
    <col min="8714" max="8714" width="11" style="4" customWidth="1"/>
    <col min="8715" max="8715" width="2.7109375" style="4" customWidth="1"/>
    <col min="8716" max="8716" width="15.7109375" style="4" bestFit="1" customWidth="1"/>
    <col min="8717" max="8719" width="15.7109375" style="4" customWidth="1"/>
    <col min="8720" max="8959" width="9.140625" style="4"/>
    <col min="8960" max="8960" width="3.7109375" style="4" bestFit="1" customWidth="1"/>
    <col min="8961" max="8961" width="21.140625" style="4" customWidth="1"/>
    <col min="8962" max="8962" width="7.28515625" style="4" customWidth="1"/>
    <col min="8963" max="8963" width="9.5703125" style="4" customWidth="1"/>
    <col min="8964" max="8965" width="9.28515625" style="4" customWidth="1"/>
    <col min="8966" max="8967" width="8.140625" style="4" customWidth="1"/>
    <col min="8968" max="8968" width="8.28515625" style="4" customWidth="1"/>
    <col min="8969" max="8969" width="10" style="4" customWidth="1"/>
    <col min="8970" max="8970" width="11" style="4" customWidth="1"/>
    <col min="8971" max="8971" width="2.7109375" style="4" customWidth="1"/>
    <col min="8972" max="8972" width="15.7109375" style="4" bestFit="1" customWidth="1"/>
    <col min="8973" max="8975" width="15.7109375" style="4" customWidth="1"/>
    <col min="8976" max="9215" width="9.140625" style="4"/>
    <col min="9216" max="9216" width="3.7109375" style="4" bestFit="1" customWidth="1"/>
    <col min="9217" max="9217" width="21.140625" style="4" customWidth="1"/>
    <col min="9218" max="9218" width="7.28515625" style="4" customWidth="1"/>
    <col min="9219" max="9219" width="9.5703125" style="4" customWidth="1"/>
    <col min="9220" max="9221" width="9.28515625" style="4" customWidth="1"/>
    <col min="9222" max="9223" width="8.140625" style="4" customWidth="1"/>
    <col min="9224" max="9224" width="8.28515625" style="4" customWidth="1"/>
    <col min="9225" max="9225" width="10" style="4" customWidth="1"/>
    <col min="9226" max="9226" width="11" style="4" customWidth="1"/>
    <col min="9227" max="9227" width="2.7109375" style="4" customWidth="1"/>
    <col min="9228" max="9228" width="15.7109375" style="4" bestFit="1" customWidth="1"/>
    <col min="9229" max="9231" width="15.7109375" style="4" customWidth="1"/>
    <col min="9232" max="9471" width="9.140625" style="4"/>
    <col min="9472" max="9472" width="3.7109375" style="4" bestFit="1" customWidth="1"/>
    <col min="9473" max="9473" width="21.140625" style="4" customWidth="1"/>
    <col min="9474" max="9474" width="7.28515625" style="4" customWidth="1"/>
    <col min="9475" max="9475" width="9.5703125" style="4" customWidth="1"/>
    <col min="9476" max="9477" width="9.28515625" style="4" customWidth="1"/>
    <col min="9478" max="9479" width="8.140625" style="4" customWidth="1"/>
    <col min="9480" max="9480" width="8.28515625" style="4" customWidth="1"/>
    <col min="9481" max="9481" width="10" style="4" customWidth="1"/>
    <col min="9482" max="9482" width="11" style="4" customWidth="1"/>
    <col min="9483" max="9483" width="2.7109375" style="4" customWidth="1"/>
    <col min="9484" max="9484" width="15.7109375" style="4" bestFit="1" customWidth="1"/>
    <col min="9485" max="9487" width="15.7109375" style="4" customWidth="1"/>
    <col min="9488" max="9727" width="9.140625" style="4"/>
    <col min="9728" max="9728" width="3.7109375" style="4" bestFit="1" customWidth="1"/>
    <col min="9729" max="9729" width="21.140625" style="4" customWidth="1"/>
    <col min="9730" max="9730" width="7.28515625" style="4" customWidth="1"/>
    <col min="9731" max="9731" width="9.5703125" style="4" customWidth="1"/>
    <col min="9732" max="9733" width="9.28515625" style="4" customWidth="1"/>
    <col min="9734" max="9735" width="8.140625" style="4" customWidth="1"/>
    <col min="9736" max="9736" width="8.28515625" style="4" customWidth="1"/>
    <col min="9737" max="9737" width="10" style="4" customWidth="1"/>
    <col min="9738" max="9738" width="11" style="4" customWidth="1"/>
    <col min="9739" max="9739" width="2.7109375" style="4" customWidth="1"/>
    <col min="9740" max="9740" width="15.7109375" style="4" bestFit="1" customWidth="1"/>
    <col min="9741" max="9743" width="15.7109375" style="4" customWidth="1"/>
    <col min="9744" max="9983" width="9.140625" style="4"/>
    <col min="9984" max="9984" width="3.7109375" style="4" bestFit="1" customWidth="1"/>
    <col min="9985" max="9985" width="21.140625" style="4" customWidth="1"/>
    <col min="9986" max="9986" width="7.28515625" style="4" customWidth="1"/>
    <col min="9987" max="9987" width="9.5703125" style="4" customWidth="1"/>
    <col min="9988" max="9989" width="9.28515625" style="4" customWidth="1"/>
    <col min="9990" max="9991" width="8.140625" style="4" customWidth="1"/>
    <col min="9992" max="9992" width="8.28515625" style="4" customWidth="1"/>
    <col min="9993" max="9993" width="10" style="4" customWidth="1"/>
    <col min="9994" max="9994" width="11" style="4" customWidth="1"/>
    <col min="9995" max="9995" width="2.7109375" style="4" customWidth="1"/>
    <col min="9996" max="9996" width="15.7109375" style="4" bestFit="1" customWidth="1"/>
    <col min="9997" max="9999" width="15.7109375" style="4" customWidth="1"/>
    <col min="10000" max="10239" width="9.140625" style="4"/>
    <col min="10240" max="10240" width="3.7109375" style="4" bestFit="1" customWidth="1"/>
    <col min="10241" max="10241" width="21.140625" style="4" customWidth="1"/>
    <col min="10242" max="10242" width="7.28515625" style="4" customWidth="1"/>
    <col min="10243" max="10243" width="9.5703125" style="4" customWidth="1"/>
    <col min="10244" max="10245" width="9.28515625" style="4" customWidth="1"/>
    <col min="10246" max="10247" width="8.140625" style="4" customWidth="1"/>
    <col min="10248" max="10248" width="8.28515625" style="4" customWidth="1"/>
    <col min="10249" max="10249" width="10" style="4" customWidth="1"/>
    <col min="10250" max="10250" width="11" style="4" customWidth="1"/>
    <col min="10251" max="10251" width="2.7109375" style="4" customWidth="1"/>
    <col min="10252" max="10252" width="15.7109375" style="4" bestFit="1" customWidth="1"/>
    <col min="10253" max="10255" width="15.7109375" style="4" customWidth="1"/>
    <col min="10256" max="10495" width="9.140625" style="4"/>
    <col min="10496" max="10496" width="3.7109375" style="4" bestFit="1" customWidth="1"/>
    <col min="10497" max="10497" width="21.140625" style="4" customWidth="1"/>
    <col min="10498" max="10498" width="7.28515625" style="4" customWidth="1"/>
    <col min="10499" max="10499" width="9.5703125" style="4" customWidth="1"/>
    <col min="10500" max="10501" width="9.28515625" style="4" customWidth="1"/>
    <col min="10502" max="10503" width="8.140625" style="4" customWidth="1"/>
    <col min="10504" max="10504" width="8.28515625" style="4" customWidth="1"/>
    <col min="10505" max="10505" width="10" style="4" customWidth="1"/>
    <col min="10506" max="10506" width="11" style="4" customWidth="1"/>
    <col min="10507" max="10507" width="2.7109375" style="4" customWidth="1"/>
    <col min="10508" max="10508" width="15.7109375" style="4" bestFit="1" customWidth="1"/>
    <col min="10509" max="10511" width="15.7109375" style="4" customWidth="1"/>
    <col min="10512" max="10751" width="9.140625" style="4"/>
    <col min="10752" max="10752" width="3.7109375" style="4" bestFit="1" customWidth="1"/>
    <col min="10753" max="10753" width="21.140625" style="4" customWidth="1"/>
    <col min="10754" max="10754" width="7.28515625" style="4" customWidth="1"/>
    <col min="10755" max="10755" width="9.5703125" style="4" customWidth="1"/>
    <col min="10756" max="10757" width="9.28515625" style="4" customWidth="1"/>
    <col min="10758" max="10759" width="8.140625" style="4" customWidth="1"/>
    <col min="10760" max="10760" width="8.28515625" style="4" customWidth="1"/>
    <col min="10761" max="10761" width="10" style="4" customWidth="1"/>
    <col min="10762" max="10762" width="11" style="4" customWidth="1"/>
    <col min="10763" max="10763" width="2.7109375" style="4" customWidth="1"/>
    <col min="10764" max="10764" width="15.7109375" style="4" bestFit="1" customWidth="1"/>
    <col min="10765" max="10767" width="15.7109375" style="4" customWidth="1"/>
    <col min="10768" max="11007" width="9.140625" style="4"/>
    <col min="11008" max="11008" width="3.7109375" style="4" bestFit="1" customWidth="1"/>
    <col min="11009" max="11009" width="21.140625" style="4" customWidth="1"/>
    <col min="11010" max="11010" width="7.28515625" style="4" customWidth="1"/>
    <col min="11011" max="11011" width="9.5703125" style="4" customWidth="1"/>
    <col min="11012" max="11013" width="9.28515625" style="4" customWidth="1"/>
    <col min="11014" max="11015" width="8.140625" style="4" customWidth="1"/>
    <col min="11016" max="11016" width="8.28515625" style="4" customWidth="1"/>
    <col min="11017" max="11017" width="10" style="4" customWidth="1"/>
    <col min="11018" max="11018" width="11" style="4" customWidth="1"/>
    <col min="11019" max="11019" width="2.7109375" style="4" customWidth="1"/>
    <col min="11020" max="11020" width="15.7109375" style="4" bestFit="1" customWidth="1"/>
    <col min="11021" max="11023" width="15.7109375" style="4" customWidth="1"/>
    <col min="11024" max="11263" width="9.140625" style="4"/>
    <col min="11264" max="11264" width="3.7109375" style="4" bestFit="1" customWidth="1"/>
    <col min="11265" max="11265" width="21.140625" style="4" customWidth="1"/>
    <col min="11266" max="11266" width="7.28515625" style="4" customWidth="1"/>
    <col min="11267" max="11267" width="9.5703125" style="4" customWidth="1"/>
    <col min="11268" max="11269" width="9.28515625" style="4" customWidth="1"/>
    <col min="11270" max="11271" width="8.140625" style="4" customWidth="1"/>
    <col min="11272" max="11272" width="8.28515625" style="4" customWidth="1"/>
    <col min="11273" max="11273" width="10" style="4" customWidth="1"/>
    <col min="11274" max="11274" width="11" style="4" customWidth="1"/>
    <col min="11275" max="11275" width="2.7109375" style="4" customWidth="1"/>
    <col min="11276" max="11276" width="15.7109375" style="4" bestFit="1" customWidth="1"/>
    <col min="11277" max="11279" width="15.7109375" style="4" customWidth="1"/>
    <col min="11280" max="11519" width="9.140625" style="4"/>
    <col min="11520" max="11520" width="3.7109375" style="4" bestFit="1" customWidth="1"/>
    <col min="11521" max="11521" width="21.140625" style="4" customWidth="1"/>
    <col min="11522" max="11522" width="7.28515625" style="4" customWidth="1"/>
    <col min="11523" max="11523" width="9.5703125" style="4" customWidth="1"/>
    <col min="11524" max="11525" width="9.28515625" style="4" customWidth="1"/>
    <col min="11526" max="11527" width="8.140625" style="4" customWidth="1"/>
    <col min="11528" max="11528" width="8.28515625" style="4" customWidth="1"/>
    <col min="11529" max="11529" width="10" style="4" customWidth="1"/>
    <col min="11530" max="11530" width="11" style="4" customWidth="1"/>
    <col min="11531" max="11531" width="2.7109375" style="4" customWidth="1"/>
    <col min="11532" max="11532" width="15.7109375" style="4" bestFit="1" customWidth="1"/>
    <col min="11533" max="11535" width="15.7109375" style="4" customWidth="1"/>
    <col min="11536" max="11775" width="9.140625" style="4"/>
    <col min="11776" max="11776" width="3.7109375" style="4" bestFit="1" customWidth="1"/>
    <col min="11777" max="11777" width="21.140625" style="4" customWidth="1"/>
    <col min="11778" max="11778" width="7.28515625" style="4" customWidth="1"/>
    <col min="11779" max="11779" width="9.5703125" style="4" customWidth="1"/>
    <col min="11780" max="11781" width="9.28515625" style="4" customWidth="1"/>
    <col min="11782" max="11783" width="8.140625" style="4" customWidth="1"/>
    <col min="11784" max="11784" width="8.28515625" style="4" customWidth="1"/>
    <col min="11785" max="11785" width="10" style="4" customWidth="1"/>
    <col min="11786" max="11786" width="11" style="4" customWidth="1"/>
    <col min="11787" max="11787" width="2.7109375" style="4" customWidth="1"/>
    <col min="11788" max="11788" width="15.7109375" style="4" bestFit="1" customWidth="1"/>
    <col min="11789" max="11791" width="15.7109375" style="4" customWidth="1"/>
    <col min="11792" max="12031" width="9.140625" style="4"/>
    <col min="12032" max="12032" width="3.7109375" style="4" bestFit="1" customWidth="1"/>
    <col min="12033" max="12033" width="21.140625" style="4" customWidth="1"/>
    <col min="12034" max="12034" width="7.28515625" style="4" customWidth="1"/>
    <col min="12035" max="12035" width="9.5703125" style="4" customWidth="1"/>
    <col min="12036" max="12037" width="9.28515625" style="4" customWidth="1"/>
    <col min="12038" max="12039" width="8.140625" style="4" customWidth="1"/>
    <col min="12040" max="12040" width="8.28515625" style="4" customWidth="1"/>
    <col min="12041" max="12041" width="10" style="4" customWidth="1"/>
    <col min="12042" max="12042" width="11" style="4" customWidth="1"/>
    <col min="12043" max="12043" width="2.7109375" style="4" customWidth="1"/>
    <col min="12044" max="12044" width="15.7109375" style="4" bestFit="1" customWidth="1"/>
    <col min="12045" max="12047" width="15.7109375" style="4" customWidth="1"/>
    <col min="12048" max="12287" width="9.140625" style="4"/>
    <col min="12288" max="12288" width="3.7109375" style="4" bestFit="1" customWidth="1"/>
    <col min="12289" max="12289" width="21.140625" style="4" customWidth="1"/>
    <col min="12290" max="12290" width="7.28515625" style="4" customWidth="1"/>
    <col min="12291" max="12291" width="9.5703125" style="4" customWidth="1"/>
    <col min="12292" max="12293" width="9.28515625" style="4" customWidth="1"/>
    <col min="12294" max="12295" width="8.140625" style="4" customWidth="1"/>
    <col min="12296" max="12296" width="8.28515625" style="4" customWidth="1"/>
    <col min="12297" max="12297" width="10" style="4" customWidth="1"/>
    <col min="12298" max="12298" width="11" style="4" customWidth="1"/>
    <col min="12299" max="12299" width="2.7109375" style="4" customWidth="1"/>
    <col min="12300" max="12300" width="15.7109375" style="4" bestFit="1" customWidth="1"/>
    <col min="12301" max="12303" width="15.7109375" style="4" customWidth="1"/>
    <col min="12304" max="12543" width="9.140625" style="4"/>
    <col min="12544" max="12544" width="3.7109375" style="4" bestFit="1" customWidth="1"/>
    <col min="12545" max="12545" width="21.140625" style="4" customWidth="1"/>
    <col min="12546" max="12546" width="7.28515625" style="4" customWidth="1"/>
    <col min="12547" max="12547" width="9.5703125" style="4" customWidth="1"/>
    <col min="12548" max="12549" width="9.28515625" style="4" customWidth="1"/>
    <col min="12550" max="12551" width="8.140625" style="4" customWidth="1"/>
    <col min="12552" max="12552" width="8.28515625" style="4" customWidth="1"/>
    <col min="12553" max="12553" width="10" style="4" customWidth="1"/>
    <col min="12554" max="12554" width="11" style="4" customWidth="1"/>
    <col min="12555" max="12555" width="2.7109375" style="4" customWidth="1"/>
    <col min="12556" max="12556" width="15.7109375" style="4" bestFit="1" customWidth="1"/>
    <col min="12557" max="12559" width="15.7109375" style="4" customWidth="1"/>
    <col min="12560" max="12799" width="9.140625" style="4"/>
    <col min="12800" max="12800" width="3.7109375" style="4" bestFit="1" customWidth="1"/>
    <col min="12801" max="12801" width="21.140625" style="4" customWidth="1"/>
    <col min="12802" max="12802" width="7.28515625" style="4" customWidth="1"/>
    <col min="12803" max="12803" width="9.5703125" style="4" customWidth="1"/>
    <col min="12804" max="12805" width="9.28515625" style="4" customWidth="1"/>
    <col min="12806" max="12807" width="8.140625" style="4" customWidth="1"/>
    <col min="12808" max="12808" width="8.28515625" style="4" customWidth="1"/>
    <col min="12809" max="12809" width="10" style="4" customWidth="1"/>
    <col min="12810" max="12810" width="11" style="4" customWidth="1"/>
    <col min="12811" max="12811" width="2.7109375" style="4" customWidth="1"/>
    <col min="12812" max="12812" width="15.7109375" style="4" bestFit="1" customWidth="1"/>
    <col min="12813" max="12815" width="15.7109375" style="4" customWidth="1"/>
    <col min="12816" max="13055" width="9.140625" style="4"/>
    <col min="13056" max="13056" width="3.7109375" style="4" bestFit="1" customWidth="1"/>
    <col min="13057" max="13057" width="21.140625" style="4" customWidth="1"/>
    <col min="13058" max="13058" width="7.28515625" style="4" customWidth="1"/>
    <col min="13059" max="13059" width="9.5703125" style="4" customWidth="1"/>
    <col min="13060" max="13061" width="9.28515625" style="4" customWidth="1"/>
    <col min="13062" max="13063" width="8.140625" style="4" customWidth="1"/>
    <col min="13064" max="13064" width="8.28515625" style="4" customWidth="1"/>
    <col min="13065" max="13065" width="10" style="4" customWidth="1"/>
    <col min="13066" max="13066" width="11" style="4" customWidth="1"/>
    <col min="13067" max="13067" width="2.7109375" style="4" customWidth="1"/>
    <col min="13068" max="13068" width="15.7109375" style="4" bestFit="1" customWidth="1"/>
    <col min="13069" max="13071" width="15.7109375" style="4" customWidth="1"/>
    <col min="13072" max="13311" width="9.140625" style="4"/>
    <col min="13312" max="13312" width="3.7109375" style="4" bestFit="1" customWidth="1"/>
    <col min="13313" max="13313" width="21.140625" style="4" customWidth="1"/>
    <col min="13314" max="13314" width="7.28515625" style="4" customWidth="1"/>
    <col min="13315" max="13315" width="9.5703125" style="4" customWidth="1"/>
    <col min="13316" max="13317" width="9.28515625" style="4" customWidth="1"/>
    <col min="13318" max="13319" width="8.140625" style="4" customWidth="1"/>
    <col min="13320" max="13320" width="8.28515625" style="4" customWidth="1"/>
    <col min="13321" max="13321" width="10" style="4" customWidth="1"/>
    <col min="13322" max="13322" width="11" style="4" customWidth="1"/>
    <col min="13323" max="13323" width="2.7109375" style="4" customWidth="1"/>
    <col min="13324" max="13324" width="15.7109375" style="4" bestFit="1" customWidth="1"/>
    <col min="13325" max="13327" width="15.7109375" style="4" customWidth="1"/>
    <col min="13328" max="13567" width="9.140625" style="4"/>
    <col min="13568" max="13568" width="3.7109375" style="4" bestFit="1" customWidth="1"/>
    <col min="13569" max="13569" width="21.140625" style="4" customWidth="1"/>
    <col min="13570" max="13570" width="7.28515625" style="4" customWidth="1"/>
    <col min="13571" max="13571" width="9.5703125" style="4" customWidth="1"/>
    <col min="13572" max="13573" width="9.28515625" style="4" customWidth="1"/>
    <col min="13574" max="13575" width="8.140625" style="4" customWidth="1"/>
    <col min="13576" max="13576" width="8.28515625" style="4" customWidth="1"/>
    <col min="13577" max="13577" width="10" style="4" customWidth="1"/>
    <col min="13578" max="13578" width="11" style="4" customWidth="1"/>
    <col min="13579" max="13579" width="2.7109375" style="4" customWidth="1"/>
    <col min="13580" max="13580" width="15.7109375" style="4" bestFit="1" customWidth="1"/>
    <col min="13581" max="13583" width="15.7109375" style="4" customWidth="1"/>
    <col min="13584" max="13823" width="9.140625" style="4"/>
    <col min="13824" max="13824" width="3.7109375" style="4" bestFit="1" customWidth="1"/>
    <col min="13825" max="13825" width="21.140625" style="4" customWidth="1"/>
    <col min="13826" max="13826" width="7.28515625" style="4" customWidth="1"/>
    <col min="13827" max="13827" width="9.5703125" style="4" customWidth="1"/>
    <col min="13828" max="13829" width="9.28515625" style="4" customWidth="1"/>
    <col min="13830" max="13831" width="8.140625" style="4" customWidth="1"/>
    <col min="13832" max="13832" width="8.28515625" style="4" customWidth="1"/>
    <col min="13833" max="13833" width="10" style="4" customWidth="1"/>
    <col min="13834" max="13834" width="11" style="4" customWidth="1"/>
    <col min="13835" max="13835" width="2.7109375" style="4" customWidth="1"/>
    <col min="13836" max="13836" width="15.7109375" style="4" bestFit="1" customWidth="1"/>
    <col min="13837" max="13839" width="15.7109375" style="4" customWidth="1"/>
    <col min="13840" max="14079" width="9.140625" style="4"/>
    <col min="14080" max="14080" width="3.7109375" style="4" bestFit="1" customWidth="1"/>
    <col min="14081" max="14081" width="21.140625" style="4" customWidth="1"/>
    <col min="14082" max="14082" width="7.28515625" style="4" customWidth="1"/>
    <col min="14083" max="14083" width="9.5703125" style="4" customWidth="1"/>
    <col min="14084" max="14085" width="9.28515625" style="4" customWidth="1"/>
    <col min="14086" max="14087" width="8.140625" style="4" customWidth="1"/>
    <col min="14088" max="14088" width="8.28515625" style="4" customWidth="1"/>
    <col min="14089" max="14089" width="10" style="4" customWidth="1"/>
    <col min="14090" max="14090" width="11" style="4" customWidth="1"/>
    <col min="14091" max="14091" width="2.7109375" style="4" customWidth="1"/>
    <col min="14092" max="14092" width="15.7109375" style="4" bestFit="1" customWidth="1"/>
    <col min="14093" max="14095" width="15.7109375" style="4" customWidth="1"/>
    <col min="14096" max="14335" width="9.140625" style="4"/>
    <col min="14336" max="14336" width="3.7109375" style="4" bestFit="1" customWidth="1"/>
    <col min="14337" max="14337" width="21.140625" style="4" customWidth="1"/>
    <col min="14338" max="14338" width="7.28515625" style="4" customWidth="1"/>
    <col min="14339" max="14339" width="9.5703125" style="4" customWidth="1"/>
    <col min="14340" max="14341" width="9.28515625" style="4" customWidth="1"/>
    <col min="14342" max="14343" width="8.140625" style="4" customWidth="1"/>
    <col min="14344" max="14344" width="8.28515625" style="4" customWidth="1"/>
    <col min="14345" max="14345" width="10" style="4" customWidth="1"/>
    <col min="14346" max="14346" width="11" style="4" customWidth="1"/>
    <col min="14347" max="14347" width="2.7109375" style="4" customWidth="1"/>
    <col min="14348" max="14348" width="15.7109375" style="4" bestFit="1" customWidth="1"/>
    <col min="14349" max="14351" width="15.7109375" style="4" customWidth="1"/>
    <col min="14352" max="14591" width="9.140625" style="4"/>
    <col min="14592" max="14592" width="3.7109375" style="4" bestFit="1" customWidth="1"/>
    <col min="14593" max="14593" width="21.140625" style="4" customWidth="1"/>
    <col min="14594" max="14594" width="7.28515625" style="4" customWidth="1"/>
    <col min="14595" max="14595" width="9.5703125" style="4" customWidth="1"/>
    <col min="14596" max="14597" width="9.28515625" style="4" customWidth="1"/>
    <col min="14598" max="14599" width="8.140625" style="4" customWidth="1"/>
    <col min="14600" max="14600" width="8.28515625" style="4" customWidth="1"/>
    <col min="14601" max="14601" width="10" style="4" customWidth="1"/>
    <col min="14602" max="14602" width="11" style="4" customWidth="1"/>
    <col min="14603" max="14603" width="2.7109375" style="4" customWidth="1"/>
    <col min="14604" max="14604" width="15.7109375" style="4" bestFit="1" customWidth="1"/>
    <col min="14605" max="14607" width="15.7109375" style="4" customWidth="1"/>
    <col min="14608" max="14847" width="9.140625" style="4"/>
    <col min="14848" max="14848" width="3.7109375" style="4" bestFit="1" customWidth="1"/>
    <col min="14849" max="14849" width="21.140625" style="4" customWidth="1"/>
    <col min="14850" max="14850" width="7.28515625" style="4" customWidth="1"/>
    <col min="14851" max="14851" width="9.5703125" style="4" customWidth="1"/>
    <col min="14852" max="14853" width="9.28515625" style="4" customWidth="1"/>
    <col min="14854" max="14855" width="8.140625" style="4" customWidth="1"/>
    <col min="14856" max="14856" width="8.28515625" style="4" customWidth="1"/>
    <col min="14857" max="14857" width="10" style="4" customWidth="1"/>
    <col min="14858" max="14858" width="11" style="4" customWidth="1"/>
    <col min="14859" max="14859" width="2.7109375" style="4" customWidth="1"/>
    <col min="14860" max="14860" width="15.7109375" style="4" bestFit="1" customWidth="1"/>
    <col min="14861" max="14863" width="15.7109375" style="4" customWidth="1"/>
    <col min="14864" max="15103" width="9.140625" style="4"/>
    <col min="15104" max="15104" width="3.7109375" style="4" bestFit="1" customWidth="1"/>
    <col min="15105" max="15105" width="21.140625" style="4" customWidth="1"/>
    <col min="15106" max="15106" width="7.28515625" style="4" customWidth="1"/>
    <col min="15107" max="15107" width="9.5703125" style="4" customWidth="1"/>
    <col min="15108" max="15109" width="9.28515625" style="4" customWidth="1"/>
    <col min="15110" max="15111" width="8.140625" style="4" customWidth="1"/>
    <col min="15112" max="15112" width="8.28515625" style="4" customWidth="1"/>
    <col min="15113" max="15113" width="10" style="4" customWidth="1"/>
    <col min="15114" max="15114" width="11" style="4" customWidth="1"/>
    <col min="15115" max="15115" width="2.7109375" style="4" customWidth="1"/>
    <col min="15116" max="15116" width="15.7109375" style="4" bestFit="1" customWidth="1"/>
    <col min="15117" max="15119" width="15.7109375" style="4" customWidth="1"/>
    <col min="15120" max="15359" width="9.140625" style="4"/>
    <col min="15360" max="15360" width="3.7109375" style="4" bestFit="1" customWidth="1"/>
    <col min="15361" max="15361" width="21.140625" style="4" customWidth="1"/>
    <col min="15362" max="15362" width="7.28515625" style="4" customWidth="1"/>
    <col min="15363" max="15363" width="9.5703125" style="4" customWidth="1"/>
    <col min="15364" max="15365" width="9.28515625" style="4" customWidth="1"/>
    <col min="15366" max="15367" width="8.140625" style="4" customWidth="1"/>
    <col min="15368" max="15368" width="8.28515625" style="4" customWidth="1"/>
    <col min="15369" max="15369" width="10" style="4" customWidth="1"/>
    <col min="15370" max="15370" width="11" style="4" customWidth="1"/>
    <col min="15371" max="15371" width="2.7109375" style="4" customWidth="1"/>
    <col min="15372" max="15372" width="15.7109375" style="4" bestFit="1" customWidth="1"/>
    <col min="15373" max="15375" width="15.7109375" style="4" customWidth="1"/>
    <col min="15376" max="15615" width="9.140625" style="4"/>
    <col min="15616" max="15616" width="3.7109375" style="4" bestFit="1" customWidth="1"/>
    <col min="15617" max="15617" width="21.140625" style="4" customWidth="1"/>
    <col min="15618" max="15618" width="7.28515625" style="4" customWidth="1"/>
    <col min="15619" max="15619" width="9.5703125" style="4" customWidth="1"/>
    <col min="15620" max="15621" width="9.28515625" style="4" customWidth="1"/>
    <col min="15622" max="15623" width="8.140625" style="4" customWidth="1"/>
    <col min="15624" max="15624" width="8.28515625" style="4" customWidth="1"/>
    <col min="15625" max="15625" width="10" style="4" customWidth="1"/>
    <col min="15626" max="15626" width="11" style="4" customWidth="1"/>
    <col min="15627" max="15627" width="2.7109375" style="4" customWidth="1"/>
    <col min="15628" max="15628" width="15.7109375" style="4" bestFit="1" customWidth="1"/>
    <col min="15629" max="15631" width="15.7109375" style="4" customWidth="1"/>
    <col min="15632" max="15871" width="9.140625" style="4"/>
    <col min="15872" max="15872" width="3.7109375" style="4" bestFit="1" customWidth="1"/>
    <col min="15873" max="15873" width="21.140625" style="4" customWidth="1"/>
    <col min="15874" max="15874" width="7.28515625" style="4" customWidth="1"/>
    <col min="15875" max="15875" width="9.5703125" style="4" customWidth="1"/>
    <col min="15876" max="15877" width="9.28515625" style="4" customWidth="1"/>
    <col min="15878" max="15879" width="8.140625" style="4" customWidth="1"/>
    <col min="15880" max="15880" width="8.28515625" style="4" customWidth="1"/>
    <col min="15881" max="15881" width="10" style="4" customWidth="1"/>
    <col min="15882" max="15882" width="11" style="4" customWidth="1"/>
    <col min="15883" max="15883" width="2.7109375" style="4" customWidth="1"/>
    <col min="15884" max="15884" width="15.7109375" style="4" bestFit="1" customWidth="1"/>
    <col min="15885" max="15887" width="15.7109375" style="4" customWidth="1"/>
    <col min="15888" max="16127" width="9.140625" style="4"/>
    <col min="16128" max="16128" width="3.7109375" style="4" bestFit="1" customWidth="1"/>
    <col min="16129" max="16129" width="21.140625" style="4" customWidth="1"/>
    <col min="16130" max="16130" width="7.28515625" style="4" customWidth="1"/>
    <col min="16131" max="16131" width="9.5703125" style="4" customWidth="1"/>
    <col min="16132" max="16133" width="9.28515625" style="4" customWidth="1"/>
    <col min="16134" max="16135" width="8.140625" style="4" customWidth="1"/>
    <col min="16136" max="16136" width="8.28515625" style="4" customWidth="1"/>
    <col min="16137" max="16137" width="10" style="4" customWidth="1"/>
    <col min="16138" max="16138" width="11" style="4" customWidth="1"/>
    <col min="16139" max="16139" width="2.7109375" style="4" customWidth="1"/>
    <col min="16140" max="16140" width="15.7109375" style="4" bestFit="1" customWidth="1"/>
    <col min="16141" max="16143" width="15.7109375" style="4" customWidth="1"/>
    <col min="16144" max="16384" width="9.140625" style="4"/>
  </cols>
  <sheetData>
    <row r="2" spans="1:24" x14ac:dyDescent="0.25">
      <c r="A2" s="4"/>
      <c r="B2" s="4"/>
      <c r="C2" s="4"/>
      <c r="D2" s="4"/>
    </row>
    <row r="5" spans="1:24" ht="15.75" x14ac:dyDescent="0.25">
      <c r="A5" s="193" t="s">
        <v>0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78"/>
    </row>
    <row r="9" spans="1:24" s="10" customFormat="1" ht="24.75" customHeight="1" x14ac:dyDescent="0.25">
      <c r="A9" s="191" t="s">
        <v>311</v>
      </c>
      <c r="B9" s="191"/>
      <c r="C9" s="191"/>
      <c r="D9" s="191"/>
      <c r="E9" s="191"/>
      <c r="F9" s="191"/>
      <c r="G9" s="191"/>
      <c r="H9" s="191"/>
      <c r="I9" s="191"/>
      <c r="J9" s="191"/>
      <c r="K9" s="191"/>
      <c r="L9" s="9"/>
      <c r="M9" s="174">
        <v>2020</v>
      </c>
      <c r="N9" s="175"/>
      <c r="O9" s="176"/>
    </row>
    <row r="10" spans="1:24" s="10" customFormat="1" x14ac:dyDescent="0.25">
      <c r="A10" s="181" t="s">
        <v>1</v>
      </c>
      <c r="B10" s="181" t="s">
        <v>2</v>
      </c>
      <c r="C10" s="181" t="s">
        <v>3</v>
      </c>
      <c r="D10" s="181" t="s">
        <v>4</v>
      </c>
      <c r="E10" s="182" t="s">
        <v>5</v>
      </c>
      <c r="F10" s="183"/>
      <c r="G10" s="188" t="s">
        <v>6</v>
      </c>
      <c r="H10" s="188"/>
      <c r="I10" s="188"/>
      <c r="J10" s="55" t="s">
        <v>7</v>
      </c>
      <c r="K10" s="12" t="s">
        <v>8</v>
      </c>
      <c r="L10" s="13"/>
      <c r="M10" s="74"/>
      <c r="N10" s="135"/>
      <c r="O10" s="74"/>
      <c r="R10" s="80"/>
      <c r="S10" s="80"/>
      <c r="T10" s="80"/>
      <c r="U10" s="80"/>
      <c r="V10" s="80"/>
      <c r="W10" s="80"/>
      <c r="X10" s="80"/>
    </row>
    <row r="11" spans="1:24" s="10" customFormat="1" x14ac:dyDescent="0.25">
      <c r="A11" s="181"/>
      <c r="B11" s="181"/>
      <c r="C11" s="181"/>
      <c r="D11" s="181"/>
      <c r="E11" s="184"/>
      <c r="F11" s="185"/>
      <c r="G11" s="189">
        <v>1</v>
      </c>
      <c r="H11" s="189">
        <v>2</v>
      </c>
      <c r="I11" s="192">
        <v>3</v>
      </c>
      <c r="J11" s="11" t="s">
        <v>9</v>
      </c>
      <c r="K11" s="14" t="s">
        <v>10</v>
      </c>
      <c r="L11" s="13"/>
      <c r="M11" s="73"/>
      <c r="N11" s="136"/>
      <c r="O11" s="73"/>
      <c r="R11" s="82"/>
      <c r="S11" s="82"/>
      <c r="T11" s="82"/>
      <c r="U11" s="82"/>
      <c r="V11" s="82"/>
      <c r="W11" s="82"/>
      <c r="X11" s="83"/>
    </row>
    <row r="12" spans="1:24" s="10" customFormat="1" x14ac:dyDescent="0.25">
      <c r="A12" s="181"/>
      <c r="B12" s="181"/>
      <c r="C12" s="181"/>
      <c r="D12" s="181"/>
      <c r="E12" s="186"/>
      <c r="F12" s="187"/>
      <c r="G12" s="189"/>
      <c r="H12" s="189"/>
      <c r="I12" s="192"/>
      <c r="J12" s="17" t="s">
        <v>10</v>
      </c>
      <c r="K12" s="18" t="s">
        <v>17</v>
      </c>
      <c r="L12" s="19"/>
      <c r="M12" s="72"/>
      <c r="N12" s="137"/>
      <c r="O12" s="72"/>
      <c r="R12" s="82"/>
      <c r="S12" s="85"/>
      <c r="T12" s="85"/>
      <c r="U12" s="85"/>
      <c r="V12" s="85"/>
      <c r="W12" s="85"/>
      <c r="X12" s="83"/>
    </row>
    <row r="13" spans="1:24" x14ac:dyDescent="0.25">
      <c r="M13" s="118"/>
      <c r="N13" s="118"/>
      <c r="O13" s="138"/>
      <c r="R13" s="3"/>
      <c r="S13" s="3"/>
      <c r="T13" s="3"/>
      <c r="U13" s="3"/>
      <c r="V13" s="3"/>
      <c r="W13" s="3"/>
      <c r="X13" s="3"/>
    </row>
    <row r="14" spans="1:24" ht="14.1" customHeight="1" x14ac:dyDescent="0.25">
      <c r="A14" s="23">
        <f t="shared" ref="A14:A23" si="0">A13+1</f>
        <v>1</v>
      </c>
      <c r="B14" s="67"/>
      <c r="C14" s="25"/>
      <c r="D14" s="26"/>
      <c r="E14" s="27">
        <f>MAX(M14:O14)</f>
        <v>0</v>
      </c>
      <c r="F14" s="27" t="e">
        <f>VLOOKUP(E14,Tab!$AA$2:$AB$255,2,TRUE)</f>
        <v>#N/A</v>
      </c>
      <c r="G14" s="28">
        <f>LARGE(M14:O14,1)</f>
        <v>0</v>
      </c>
      <c r="H14" s="28">
        <f>LARGE(M14:O14,2)</f>
        <v>0</v>
      </c>
      <c r="I14" s="28">
        <f>LARGE(M14:O14,3)</f>
        <v>0</v>
      </c>
      <c r="J14" s="29">
        <f t="shared" ref="J14:J23" si="1">SUM(G14:I14)</f>
        <v>0</v>
      </c>
      <c r="K14" s="30">
        <f t="shared" ref="K14:K23" si="2">J14/3</f>
        <v>0</v>
      </c>
      <c r="L14" s="31"/>
      <c r="M14" s="33">
        <v>0</v>
      </c>
      <c r="N14" s="33">
        <v>0</v>
      </c>
      <c r="O14" s="33">
        <v>0</v>
      </c>
      <c r="R14" s="88"/>
      <c r="S14" s="88"/>
      <c r="T14" s="88"/>
      <c r="U14" s="88"/>
      <c r="V14" s="88"/>
      <c r="W14" s="88"/>
      <c r="X14" s="88"/>
    </row>
    <row r="15" spans="1:24" ht="14.1" customHeight="1" x14ac:dyDescent="0.25">
      <c r="A15" s="23">
        <f t="shared" si="0"/>
        <v>2</v>
      </c>
      <c r="B15" s="67"/>
      <c r="C15" s="25"/>
      <c r="D15" s="26"/>
      <c r="E15" s="27">
        <f t="shared" ref="E15:E23" si="3">MAX(M15:O15)</f>
        <v>0</v>
      </c>
      <c r="F15" s="27" t="e">
        <f>VLOOKUP(E15,Tab!$AA$2:$AB$255,2,TRUE)</f>
        <v>#N/A</v>
      </c>
      <c r="G15" s="28">
        <f>LARGE(M15:O15,1)</f>
        <v>0</v>
      </c>
      <c r="H15" s="28">
        <f>LARGE(M15:O15,2)</f>
        <v>0</v>
      </c>
      <c r="I15" s="28">
        <f>LARGE(M15:O15,3)</f>
        <v>0</v>
      </c>
      <c r="J15" s="29">
        <f t="shared" si="1"/>
        <v>0</v>
      </c>
      <c r="K15" s="30">
        <f t="shared" si="2"/>
        <v>0</v>
      </c>
      <c r="L15" s="31"/>
      <c r="M15" s="33">
        <v>0</v>
      </c>
      <c r="N15" s="33">
        <v>0</v>
      </c>
      <c r="O15" s="33">
        <v>0</v>
      </c>
      <c r="R15" s="88"/>
      <c r="S15" s="88"/>
      <c r="T15" s="88"/>
      <c r="U15" s="88"/>
      <c r="V15" s="88"/>
      <c r="W15" s="88"/>
      <c r="X15" s="88"/>
    </row>
    <row r="16" spans="1:24" ht="14.1" customHeight="1" x14ac:dyDescent="0.25">
      <c r="A16" s="23">
        <f t="shared" si="0"/>
        <v>3</v>
      </c>
      <c r="B16" s="37"/>
      <c r="C16" s="25"/>
      <c r="D16" s="26"/>
      <c r="E16" s="27">
        <f t="shared" si="3"/>
        <v>0</v>
      </c>
      <c r="F16" s="27" t="e">
        <f>VLOOKUP(E16,Tab!$AA$2:$AB$255,2,TRUE)</f>
        <v>#N/A</v>
      </c>
      <c r="G16" s="28">
        <v>0</v>
      </c>
      <c r="H16" s="28">
        <v>0</v>
      </c>
      <c r="I16" s="28">
        <v>0</v>
      </c>
      <c r="J16" s="29">
        <f t="shared" si="1"/>
        <v>0</v>
      </c>
      <c r="K16" s="30">
        <f t="shared" si="2"/>
        <v>0</v>
      </c>
      <c r="L16" s="31"/>
      <c r="M16" s="33">
        <v>0</v>
      </c>
      <c r="N16" s="33">
        <v>0</v>
      </c>
      <c r="O16" s="33">
        <v>0</v>
      </c>
      <c r="R16" s="88"/>
      <c r="S16" s="88"/>
      <c r="T16" s="88"/>
      <c r="U16" s="88"/>
      <c r="V16" s="88"/>
      <c r="W16" s="88"/>
      <c r="X16" s="88"/>
    </row>
    <row r="17" spans="1:24" ht="14.1" customHeight="1" x14ac:dyDescent="0.25">
      <c r="A17" s="23">
        <f t="shared" si="0"/>
        <v>4</v>
      </c>
      <c r="B17" s="34"/>
      <c r="C17" s="35"/>
      <c r="D17" s="34"/>
      <c r="E17" s="27">
        <f t="shared" si="3"/>
        <v>0</v>
      </c>
      <c r="F17" s="27" t="e">
        <f>VLOOKUP(E17,Tab!$AA$2:$AB$255,2,TRUE)</f>
        <v>#N/A</v>
      </c>
      <c r="G17" s="28">
        <f t="shared" ref="G17:G23" si="4">LARGE(M17:O17,1)</f>
        <v>0</v>
      </c>
      <c r="H17" s="28">
        <f t="shared" ref="H17:H23" si="5">LARGE(M17:O17,2)</f>
        <v>0</v>
      </c>
      <c r="I17" s="28">
        <f t="shared" ref="I17:I23" si="6">LARGE(M17:O17,3)</f>
        <v>0</v>
      </c>
      <c r="J17" s="29">
        <f t="shared" si="1"/>
        <v>0</v>
      </c>
      <c r="K17" s="30">
        <f t="shared" si="2"/>
        <v>0</v>
      </c>
      <c r="L17" s="31"/>
      <c r="M17" s="33">
        <v>0</v>
      </c>
      <c r="N17" s="33">
        <v>0</v>
      </c>
      <c r="O17" s="33">
        <v>0</v>
      </c>
      <c r="R17" s="88"/>
      <c r="S17" s="88"/>
      <c r="T17" s="88"/>
      <c r="U17" s="88"/>
      <c r="V17" s="88"/>
      <c r="W17" s="88"/>
      <c r="X17" s="88"/>
    </row>
    <row r="18" spans="1:24" ht="14.1" customHeight="1" x14ac:dyDescent="0.25">
      <c r="A18" s="23">
        <f t="shared" si="0"/>
        <v>5</v>
      </c>
      <c r="B18" s="37"/>
      <c r="C18" s="25"/>
      <c r="D18" s="37"/>
      <c r="E18" s="27">
        <f t="shared" si="3"/>
        <v>0</v>
      </c>
      <c r="F18" s="27" t="e">
        <f>VLOOKUP(E18,Tab!$AA$2:$AB$255,2,TRUE)</f>
        <v>#N/A</v>
      </c>
      <c r="G18" s="28">
        <f t="shared" si="4"/>
        <v>0</v>
      </c>
      <c r="H18" s="28">
        <f t="shared" si="5"/>
        <v>0</v>
      </c>
      <c r="I18" s="28">
        <f t="shared" si="6"/>
        <v>0</v>
      </c>
      <c r="J18" s="29">
        <f t="shared" si="1"/>
        <v>0</v>
      </c>
      <c r="K18" s="30">
        <f t="shared" si="2"/>
        <v>0</v>
      </c>
      <c r="L18" s="31"/>
      <c r="M18" s="33">
        <v>0</v>
      </c>
      <c r="N18" s="33">
        <v>0</v>
      </c>
      <c r="O18" s="33">
        <v>0</v>
      </c>
      <c r="R18" s="88"/>
      <c r="S18" s="88"/>
      <c r="T18" s="88"/>
      <c r="U18" s="88"/>
      <c r="V18" s="88"/>
      <c r="W18" s="88"/>
      <c r="X18" s="88"/>
    </row>
    <row r="19" spans="1:24" ht="14.1" customHeight="1" x14ac:dyDescent="0.25">
      <c r="A19" s="23">
        <f t="shared" si="0"/>
        <v>6</v>
      </c>
      <c r="B19" s="37"/>
      <c r="C19" s="25"/>
      <c r="D19" s="37"/>
      <c r="E19" s="27">
        <f t="shared" si="3"/>
        <v>0</v>
      </c>
      <c r="F19" s="27" t="e">
        <f>VLOOKUP(E19,Tab!$AA$2:$AB$255,2,TRUE)</f>
        <v>#N/A</v>
      </c>
      <c r="G19" s="28">
        <f t="shared" si="4"/>
        <v>0</v>
      </c>
      <c r="H19" s="28">
        <f t="shared" si="5"/>
        <v>0</v>
      </c>
      <c r="I19" s="28">
        <f t="shared" si="6"/>
        <v>0</v>
      </c>
      <c r="J19" s="29">
        <f t="shared" si="1"/>
        <v>0</v>
      </c>
      <c r="K19" s="30">
        <f t="shared" si="2"/>
        <v>0</v>
      </c>
      <c r="L19" s="31"/>
      <c r="M19" s="33">
        <v>0</v>
      </c>
      <c r="N19" s="33">
        <v>0</v>
      </c>
      <c r="O19" s="33">
        <v>0</v>
      </c>
      <c r="R19" s="88"/>
      <c r="S19" s="88"/>
      <c r="T19" s="88"/>
      <c r="U19" s="88"/>
      <c r="V19" s="88"/>
      <c r="W19" s="88"/>
      <c r="X19" s="88"/>
    </row>
    <row r="20" spans="1:24" ht="14.1" customHeight="1" x14ac:dyDescent="0.25">
      <c r="A20" s="23">
        <f t="shared" si="0"/>
        <v>7</v>
      </c>
      <c r="B20" s="34"/>
      <c r="C20" s="35"/>
      <c r="D20" s="34"/>
      <c r="E20" s="27">
        <f t="shared" si="3"/>
        <v>0</v>
      </c>
      <c r="F20" s="27" t="e">
        <f>VLOOKUP(E20,Tab!$AA$2:$AB$255,2,TRUE)</f>
        <v>#N/A</v>
      </c>
      <c r="G20" s="28">
        <f t="shared" si="4"/>
        <v>0</v>
      </c>
      <c r="H20" s="28">
        <f t="shared" si="5"/>
        <v>0</v>
      </c>
      <c r="I20" s="28">
        <f t="shared" si="6"/>
        <v>0</v>
      </c>
      <c r="J20" s="29">
        <f t="shared" si="1"/>
        <v>0</v>
      </c>
      <c r="K20" s="30">
        <f t="shared" si="2"/>
        <v>0</v>
      </c>
      <c r="L20" s="31"/>
      <c r="M20" s="33">
        <v>0</v>
      </c>
      <c r="N20" s="33">
        <v>0</v>
      </c>
      <c r="O20" s="33">
        <v>0</v>
      </c>
      <c r="R20" s="88"/>
      <c r="S20" s="88"/>
      <c r="T20" s="88"/>
      <c r="U20" s="88"/>
      <c r="V20" s="88"/>
      <c r="W20" s="88"/>
      <c r="X20" s="88"/>
    </row>
    <row r="21" spans="1:24" ht="14.1" customHeight="1" x14ac:dyDescent="0.25">
      <c r="A21" s="23">
        <f t="shared" si="0"/>
        <v>8</v>
      </c>
      <c r="B21" s="34"/>
      <c r="C21" s="35"/>
      <c r="D21" s="34"/>
      <c r="E21" s="27">
        <f t="shared" si="3"/>
        <v>0</v>
      </c>
      <c r="F21" s="27" t="e">
        <f>VLOOKUP(E21,Tab!$AA$2:$AB$255,2,TRUE)</f>
        <v>#N/A</v>
      </c>
      <c r="G21" s="28">
        <f t="shared" si="4"/>
        <v>0</v>
      </c>
      <c r="H21" s="28">
        <f t="shared" si="5"/>
        <v>0</v>
      </c>
      <c r="I21" s="28">
        <f t="shared" si="6"/>
        <v>0</v>
      </c>
      <c r="J21" s="29">
        <f t="shared" si="1"/>
        <v>0</v>
      </c>
      <c r="K21" s="30">
        <f t="shared" si="2"/>
        <v>0</v>
      </c>
      <c r="L21" s="31"/>
      <c r="M21" s="33">
        <v>0</v>
      </c>
      <c r="N21" s="33">
        <v>0</v>
      </c>
      <c r="O21" s="33">
        <v>0</v>
      </c>
      <c r="R21" s="88"/>
      <c r="S21" s="88"/>
      <c r="T21" s="88"/>
      <c r="U21" s="88"/>
      <c r="V21" s="88"/>
      <c r="W21" s="88"/>
      <c r="X21" s="88"/>
    </row>
    <row r="22" spans="1:24" ht="14.1" customHeight="1" x14ac:dyDescent="0.25">
      <c r="A22" s="23">
        <f t="shared" si="0"/>
        <v>9</v>
      </c>
      <c r="B22" s="37"/>
      <c r="C22" s="25"/>
      <c r="D22" s="37"/>
      <c r="E22" s="27">
        <f t="shared" si="3"/>
        <v>0</v>
      </c>
      <c r="F22" s="27" t="e">
        <f>VLOOKUP(E22,Tab!$AA$2:$AB$255,2,TRUE)</f>
        <v>#N/A</v>
      </c>
      <c r="G22" s="28">
        <f t="shared" si="4"/>
        <v>0</v>
      </c>
      <c r="H22" s="28">
        <f t="shared" si="5"/>
        <v>0</v>
      </c>
      <c r="I22" s="28">
        <f t="shared" si="6"/>
        <v>0</v>
      </c>
      <c r="J22" s="29">
        <f t="shared" si="1"/>
        <v>0</v>
      </c>
      <c r="K22" s="30">
        <f t="shared" si="2"/>
        <v>0</v>
      </c>
      <c r="L22" s="31"/>
      <c r="M22" s="33">
        <v>0</v>
      </c>
      <c r="N22" s="33">
        <v>0</v>
      </c>
      <c r="O22" s="33">
        <v>0</v>
      </c>
      <c r="R22" s="88"/>
      <c r="S22" s="88"/>
      <c r="T22" s="88"/>
      <c r="U22" s="88"/>
      <c r="V22" s="88"/>
      <c r="W22" s="88"/>
      <c r="X22" s="88"/>
    </row>
    <row r="23" spans="1:24" ht="14.1" customHeight="1" x14ac:dyDescent="0.25">
      <c r="A23" s="23">
        <f t="shared" si="0"/>
        <v>10</v>
      </c>
      <c r="B23" s="37"/>
      <c r="C23" s="25"/>
      <c r="D23" s="37"/>
      <c r="E23" s="27">
        <f t="shared" si="3"/>
        <v>0</v>
      </c>
      <c r="F23" s="27" t="e">
        <f>VLOOKUP(E23,Tab!$AA$2:$AB$255,2,TRUE)</f>
        <v>#N/A</v>
      </c>
      <c r="G23" s="28">
        <f t="shared" si="4"/>
        <v>0</v>
      </c>
      <c r="H23" s="28">
        <f t="shared" si="5"/>
        <v>0</v>
      </c>
      <c r="I23" s="28">
        <f t="shared" si="6"/>
        <v>0</v>
      </c>
      <c r="J23" s="29">
        <f t="shared" si="1"/>
        <v>0</v>
      </c>
      <c r="K23" s="30">
        <f t="shared" si="2"/>
        <v>0</v>
      </c>
      <c r="L23" s="31"/>
      <c r="M23" s="33">
        <v>0</v>
      </c>
      <c r="N23" s="33">
        <v>0</v>
      </c>
      <c r="O23" s="33">
        <v>0</v>
      </c>
      <c r="R23" s="88"/>
      <c r="S23" s="88"/>
      <c r="T23" s="88"/>
      <c r="U23" s="88"/>
      <c r="V23" s="88"/>
      <c r="W23" s="88"/>
      <c r="X23" s="88"/>
    </row>
  </sheetData>
  <sortState ref="B14:O23">
    <sortCondition descending="1" ref="J14:J23"/>
    <sortCondition descending="1" ref="E14:E23"/>
  </sortState>
  <mergeCells count="12">
    <mergeCell ref="M9:O9"/>
    <mergeCell ref="H11:H12"/>
    <mergeCell ref="I11:I12"/>
    <mergeCell ref="A5:K5"/>
    <mergeCell ref="A9:K9"/>
    <mergeCell ref="A10:A12"/>
    <mergeCell ref="B10:B12"/>
    <mergeCell ref="C10:C12"/>
    <mergeCell ref="D10:D12"/>
    <mergeCell ref="E10:F12"/>
    <mergeCell ref="G10:I10"/>
    <mergeCell ref="G11:G12"/>
  </mergeCells>
  <conditionalFormatting sqref="E10">
    <cfRule type="cellIs" dxfId="61" priority="1" stopIfTrue="1" operator="between">
      <formula>563</formula>
      <formula>569</formula>
    </cfRule>
    <cfRule type="cellIs" dxfId="60" priority="2" stopIfTrue="1" operator="between">
      <formula>570</formula>
      <formula>571</formula>
    </cfRule>
    <cfRule type="cellIs" dxfId="59" priority="3" stopIfTrue="1" operator="between">
      <formula>572</formula>
      <formula>600</formula>
    </cfRule>
  </conditionalFormatting>
  <conditionalFormatting sqref="E14:E23">
    <cfRule type="cellIs" dxfId="58" priority="4" stopIfTrue="1" operator="between">
      <formula>563</formula>
      <formula>600</formula>
    </cfRule>
  </conditionalFormatting>
  <conditionalFormatting sqref="F14:F23">
    <cfRule type="cellIs" dxfId="57" priority="5" stopIfTrue="1" operator="equal">
      <formula>"A"</formula>
    </cfRule>
    <cfRule type="cellIs" dxfId="56" priority="6" stopIfTrue="1" operator="equal">
      <formula>"B"</formula>
    </cfRule>
    <cfRule type="cellIs" dxfId="55" priority="7" stopIfTrue="1" operator="equal">
      <formula>"C"</formula>
    </cfRule>
  </conditionalFormatting>
  <pageMargins left="0.74791666666666667" right="0.74791666666666667" top="0.3" bottom="0.19027777777777777" header="0.51180555555555551" footer="0.51180555555555551"/>
  <pageSetup paperSize="9" scale="95" firstPageNumber="0" orientation="landscape" horizontalDpi="300" verticalDpi="300" r:id="rId1"/>
  <headerFooter alignWithMargins="0"/>
  <colBreaks count="2" manualBreakCount="2">
    <brk id="12" max="1048575" man="1"/>
    <brk id="15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L153"/>
  <sheetViews>
    <sheetView showGridLines="0" zoomScaleNormal="100" zoomScaleSheetLayoutView="100" workbookViewId="0">
      <selection activeCell="H84" sqref="H84"/>
    </sheetView>
  </sheetViews>
  <sheetFormatPr defaultRowHeight="15" x14ac:dyDescent="0.2"/>
  <cols>
    <col min="1" max="1" width="4" style="3" bestFit="1" customWidth="1"/>
    <col min="2" max="2" width="22.42578125" style="2" customWidth="1"/>
    <col min="3" max="3" width="7.28515625" style="2" customWidth="1"/>
    <col min="4" max="4" width="10.5703125" style="2" customWidth="1"/>
    <col min="5" max="6" width="9.28515625" style="4" customWidth="1"/>
    <col min="7" max="8" width="8.140625" style="4" customWidth="1"/>
    <col min="9" max="9" width="8.28515625" style="4" customWidth="1"/>
    <col min="10" max="10" width="10" style="4" customWidth="1"/>
    <col min="11" max="11" width="11" style="4" customWidth="1"/>
    <col min="12" max="12" width="2.7109375" style="5" customWidth="1"/>
    <col min="13" max="14" width="16.42578125" style="5" customWidth="1"/>
    <col min="15" max="15" width="19.85546875" style="5" customWidth="1"/>
    <col min="16" max="16" width="19.140625" style="5" customWidth="1"/>
    <col min="17" max="17" width="19.140625" style="5" bestFit="1" customWidth="1"/>
    <col min="18" max="27" width="16.42578125" style="5" customWidth="1"/>
    <col min="28" max="28" width="9.140625" style="4"/>
    <col min="29" max="38" width="9.140625" style="6"/>
    <col min="39" max="16384" width="9.140625" style="4"/>
  </cols>
  <sheetData>
    <row r="2" spans="1:27" x14ac:dyDescent="0.2">
      <c r="A2" s="4"/>
      <c r="B2" s="4"/>
      <c r="C2" s="4"/>
      <c r="D2" s="4"/>
    </row>
    <row r="5" spans="1:27" x14ac:dyDescent="0.2">
      <c r="A5" s="177" t="s">
        <v>0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</row>
    <row r="9" spans="1:27" s="10" customFormat="1" ht="24.75" customHeight="1" x14ac:dyDescent="0.25">
      <c r="A9" s="191" t="s">
        <v>447</v>
      </c>
      <c r="B9" s="191"/>
      <c r="C9" s="191"/>
      <c r="D9" s="191"/>
      <c r="E9" s="191"/>
      <c r="F9" s="191"/>
      <c r="G9" s="191"/>
      <c r="H9" s="191"/>
      <c r="I9" s="191"/>
      <c r="J9" s="191"/>
      <c r="K9" s="191"/>
      <c r="L9" s="9"/>
      <c r="M9" s="194">
        <v>2020</v>
      </c>
      <c r="N9" s="195"/>
      <c r="O9" s="195"/>
      <c r="P9" s="195"/>
      <c r="Q9" s="195"/>
      <c r="R9" s="195"/>
      <c r="S9" s="195"/>
      <c r="T9" s="195"/>
      <c r="U9" s="195"/>
      <c r="V9" s="195"/>
      <c r="W9" s="195"/>
      <c r="X9" s="195"/>
      <c r="Y9" s="195"/>
      <c r="Z9" s="195"/>
      <c r="AA9" s="196"/>
    </row>
    <row r="10" spans="1:27" s="10" customFormat="1" x14ac:dyDescent="0.25">
      <c r="A10" s="190" t="s">
        <v>1</v>
      </c>
      <c r="B10" s="190" t="s">
        <v>2</v>
      </c>
      <c r="C10" s="190" t="s">
        <v>3</v>
      </c>
      <c r="D10" s="190" t="s">
        <v>4</v>
      </c>
      <c r="E10" s="182" t="s">
        <v>5</v>
      </c>
      <c r="F10" s="183"/>
      <c r="G10" s="192" t="s">
        <v>6</v>
      </c>
      <c r="H10" s="198"/>
      <c r="I10" s="199"/>
      <c r="J10" s="55" t="s">
        <v>7</v>
      </c>
      <c r="K10" s="12" t="s">
        <v>8</v>
      </c>
      <c r="L10" s="13"/>
      <c r="M10" s="119">
        <v>44114</v>
      </c>
      <c r="N10" s="119">
        <v>44114</v>
      </c>
      <c r="O10" s="119">
        <v>44080</v>
      </c>
      <c r="P10" s="119">
        <v>44065</v>
      </c>
      <c r="Q10" s="119">
        <v>44051</v>
      </c>
      <c r="R10" s="119">
        <v>44023</v>
      </c>
      <c r="S10" s="119">
        <v>44016</v>
      </c>
      <c r="T10" s="119">
        <v>44016</v>
      </c>
      <c r="U10" s="119">
        <v>44009</v>
      </c>
      <c r="V10" s="119">
        <v>44009</v>
      </c>
      <c r="W10" s="119">
        <v>43904</v>
      </c>
      <c r="X10" s="119">
        <v>43897</v>
      </c>
      <c r="Y10" s="119">
        <v>43891</v>
      </c>
      <c r="Z10" s="119">
        <v>43883</v>
      </c>
      <c r="AA10" s="163">
        <v>43876</v>
      </c>
    </row>
    <row r="11" spans="1:27" s="10" customFormat="1" x14ac:dyDescent="0.2">
      <c r="A11" s="197"/>
      <c r="B11" s="197"/>
      <c r="C11" s="197"/>
      <c r="D11" s="197"/>
      <c r="E11" s="184"/>
      <c r="F11" s="185"/>
      <c r="G11" s="190">
        <v>1</v>
      </c>
      <c r="H11" s="190">
        <v>2</v>
      </c>
      <c r="I11" s="190">
        <v>3</v>
      </c>
      <c r="J11" s="11" t="s">
        <v>9</v>
      </c>
      <c r="K11" s="14" t="s">
        <v>10</v>
      </c>
      <c r="L11" s="13"/>
      <c r="M11" s="157" t="s">
        <v>475</v>
      </c>
      <c r="N11" s="157" t="s">
        <v>16</v>
      </c>
      <c r="O11" s="157" t="s">
        <v>15</v>
      </c>
      <c r="P11" s="157" t="s">
        <v>549</v>
      </c>
      <c r="Q11" s="157" t="s">
        <v>549</v>
      </c>
      <c r="R11" s="157" t="s">
        <v>14</v>
      </c>
      <c r="S11" s="157" t="s">
        <v>16</v>
      </c>
      <c r="T11" s="157" t="s">
        <v>12</v>
      </c>
      <c r="U11" s="157" t="s">
        <v>16</v>
      </c>
      <c r="V11" s="157" t="s">
        <v>16</v>
      </c>
      <c r="W11" s="157" t="s">
        <v>281</v>
      </c>
      <c r="X11" s="157" t="s">
        <v>281</v>
      </c>
      <c r="Y11" s="157" t="s">
        <v>435</v>
      </c>
      <c r="Z11" s="157" t="s">
        <v>11</v>
      </c>
      <c r="AA11" s="143" t="s">
        <v>236</v>
      </c>
    </row>
    <row r="12" spans="1:27" s="10" customFormat="1" x14ac:dyDescent="0.2">
      <c r="A12" s="181"/>
      <c r="B12" s="181"/>
      <c r="C12" s="181"/>
      <c r="D12" s="181"/>
      <c r="E12" s="186"/>
      <c r="F12" s="187"/>
      <c r="G12" s="181"/>
      <c r="H12" s="181"/>
      <c r="I12" s="181"/>
      <c r="J12" s="17" t="s">
        <v>10</v>
      </c>
      <c r="K12" s="18" t="s">
        <v>17</v>
      </c>
      <c r="L12" s="19"/>
      <c r="M12" s="159" t="s">
        <v>349</v>
      </c>
      <c r="N12" s="159" t="s">
        <v>29</v>
      </c>
      <c r="O12" s="159" t="s">
        <v>513</v>
      </c>
      <c r="P12" s="159" t="s">
        <v>23</v>
      </c>
      <c r="Q12" s="159" t="s">
        <v>19</v>
      </c>
      <c r="R12" s="159" t="s">
        <v>25</v>
      </c>
      <c r="S12" s="159" t="s">
        <v>30</v>
      </c>
      <c r="T12" s="159" t="s">
        <v>465</v>
      </c>
      <c r="U12" s="159" t="s">
        <v>27</v>
      </c>
      <c r="V12" s="159" t="s">
        <v>28</v>
      </c>
      <c r="W12" s="159" t="s">
        <v>349</v>
      </c>
      <c r="X12" s="159" t="s">
        <v>78</v>
      </c>
      <c r="Y12" s="159" t="s">
        <v>436</v>
      </c>
      <c r="Z12" s="159" t="s">
        <v>31</v>
      </c>
      <c r="AA12" s="144" t="s">
        <v>19</v>
      </c>
    </row>
    <row r="13" spans="1:27" x14ac:dyDescent="0.2"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</row>
    <row r="14" spans="1:27" ht="14.1" customHeight="1" x14ac:dyDescent="0.25">
      <c r="A14" s="23">
        <f t="shared" ref="A14:A45" si="0">A13+1</f>
        <v>1</v>
      </c>
      <c r="B14" s="37" t="s">
        <v>32</v>
      </c>
      <c r="C14" s="25">
        <v>498</v>
      </c>
      <c r="D14" s="26" t="s">
        <v>26</v>
      </c>
      <c r="E14" s="27">
        <f>MAX(M14:T14)</f>
        <v>574</v>
      </c>
      <c r="F14" s="27" t="str">
        <f>VLOOKUP(E14,Tab!$U$2:$V$255,2,TRUE)</f>
        <v>B</v>
      </c>
      <c r="G14" s="28">
        <f>LARGE(M14:AA14,1)</f>
        <v>574</v>
      </c>
      <c r="H14" s="28">
        <f>LARGE(M14:AA14,2)</f>
        <v>571</v>
      </c>
      <c r="I14" s="28">
        <f>LARGE(M14:AA14,3)</f>
        <v>568</v>
      </c>
      <c r="J14" s="29">
        <f>SUM(G14:I14)</f>
        <v>1713</v>
      </c>
      <c r="K14" s="30">
        <f>J14/3</f>
        <v>571</v>
      </c>
      <c r="L14" s="31"/>
      <c r="M14" s="160">
        <v>0</v>
      </c>
      <c r="N14" s="160">
        <v>0</v>
      </c>
      <c r="O14" s="160">
        <v>574</v>
      </c>
      <c r="P14" s="160">
        <v>571</v>
      </c>
      <c r="Q14" s="160">
        <v>568</v>
      </c>
      <c r="R14" s="160">
        <v>541</v>
      </c>
      <c r="S14" s="160">
        <v>0</v>
      </c>
      <c r="T14" s="160">
        <v>0</v>
      </c>
      <c r="U14" s="160">
        <v>565</v>
      </c>
      <c r="V14" s="160">
        <v>0</v>
      </c>
      <c r="W14" s="160">
        <v>0</v>
      </c>
      <c r="X14" s="160">
        <v>0</v>
      </c>
      <c r="Y14" s="160">
        <v>0</v>
      </c>
      <c r="Z14" s="160">
        <v>0</v>
      </c>
      <c r="AA14" s="170">
        <v>0</v>
      </c>
    </row>
    <row r="15" spans="1:27" ht="14.1" customHeight="1" x14ac:dyDescent="0.25">
      <c r="A15" s="23">
        <f t="shared" si="0"/>
        <v>2</v>
      </c>
      <c r="B15" s="155" t="s">
        <v>37</v>
      </c>
      <c r="C15" s="35">
        <v>10792</v>
      </c>
      <c r="D15" s="154" t="s">
        <v>26</v>
      </c>
      <c r="E15" s="27">
        <f>MAX(M15:T15)</f>
        <v>557</v>
      </c>
      <c r="F15" s="27" t="str">
        <f>VLOOKUP(E15,Tab!$U$2:$V$255,2,TRUE)</f>
        <v>C</v>
      </c>
      <c r="G15" s="28">
        <f>LARGE(M15:AA15,1)</f>
        <v>557</v>
      </c>
      <c r="H15" s="28">
        <f>LARGE(M15:AA15,2)</f>
        <v>549</v>
      </c>
      <c r="I15" s="28">
        <f>LARGE(M15:AA15,3)</f>
        <v>549</v>
      </c>
      <c r="J15" s="29">
        <f>SUM(G15:I15)</f>
        <v>1655</v>
      </c>
      <c r="K15" s="30">
        <f>J15/3</f>
        <v>551.66666666666663</v>
      </c>
      <c r="L15" s="31"/>
      <c r="M15" s="160">
        <v>557</v>
      </c>
      <c r="N15" s="160">
        <v>0</v>
      </c>
      <c r="O15" s="160">
        <v>528</v>
      </c>
      <c r="P15" s="160">
        <v>549</v>
      </c>
      <c r="Q15" s="160">
        <v>549</v>
      </c>
      <c r="R15" s="160">
        <v>0</v>
      </c>
      <c r="S15" s="160">
        <v>0</v>
      </c>
      <c r="T15" s="160">
        <v>0</v>
      </c>
      <c r="U15" s="160">
        <v>0</v>
      </c>
      <c r="V15" s="160">
        <v>0</v>
      </c>
      <c r="W15" s="160">
        <v>0</v>
      </c>
      <c r="X15" s="160">
        <v>0</v>
      </c>
      <c r="Y15" s="160">
        <v>0</v>
      </c>
      <c r="Z15" s="160">
        <v>0</v>
      </c>
      <c r="AA15" s="170">
        <v>0</v>
      </c>
    </row>
    <row r="16" spans="1:27" ht="14.1" customHeight="1" x14ac:dyDescent="0.25">
      <c r="A16" s="23">
        <f t="shared" si="0"/>
        <v>3</v>
      </c>
      <c r="B16" s="155" t="s">
        <v>42</v>
      </c>
      <c r="C16" s="35">
        <v>9676</v>
      </c>
      <c r="D16" s="154" t="s">
        <v>36</v>
      </c>
      <c r="E16" s="27">
        <f>MAX(M16:T16)</f>
        <v>548</v>
      </c>
      <c r="F16" s="27" t="str">
        <f>VLOOKUP(E16,Tab!$U$2:$V$255,2,TRUE)</f>
        <v>Não</v>
      </c>
      <c r="G16" s="28">
        <f>LARGE(M16:AA16,1)</f>
        <v>548</v>
      </c>
      <c r="H16" s="28">
        <f>LARGE(M16:AA16,2)</f>
        <v>545</v>
      </c>
      <c r="I16" s="28">
        <f>LARGE(M16:AA16,3)</f>
        <v>544</v>
      </c>
      <c r="J16" s="29">
        <f>SUM(G16:I16)</f>
        <v>1637</v>
      </c>
      <c r="K16" s="30">
        <f>J16/3</f>
        <v>545.66666666666663</v>
      </c>
      <c r="L16" s="31"/>
      <c r="M16" s="160">
        <v>543</v>
      </c>
      <c r="N16" s="160">
        <v>0</v>
      </c>
      <c r="O16" s="160">
        <v>545</v>
      </c>
      <c r="P16" s="160">
        <v>548</v>
      </c>
      <c r="Q16" s="160">
        <v>544</v>
      </c>
      <c r="R16" s="160">
        <v>543</v>
      </c>
      <c r="S16" s="160">
        <v>0</v>
      </c>
      <c r="T16" s="160">
        <v>0</v>
      </c>
      <c r="U16" s="160">
        <v>0</v>
      </c>
      <c r="V16" s="160">
        <v>527</v>
      </c>
      <c r="W16" s="160">
        <v>542</v>
      </c>
      <c r="X16" s="160">
        <v>0</v>
      </c>
      <c r="Y16" s="160">
        <v>539</v>
      </c>
      <c r="Z16" s="160">
        <v>0</v>
      </c>
      <c r="AA16" s="170">
        <v>0</v>
      </c>
    </row>
    <row r="17" spans="1:27" ht="14.1" customHeight="1" x14ac:dyDescent="0.25">
      <c r="A17" s="23">
        <f t="shared" si="0"/>
        <v>4</v>
      </c>
      <c r="B17" s="37" t="s">
        <v>111</v>
      </c>
      <c r="C17" s="25">
        <v>602</v>
      </c>
      <c r="D17" s="26" t="s">
        <v>64</v>
      </c>
      <c r="E17" s="27">
        <f>MAX(M17:T17)</f>
        <v>554</v>
      </c>
      <c r="F17" s="27" t="str">
        <f>VLOOKUP(E17,Tab!$U$2:$V$255,2,TRUE)</f>
        <v>C</v>
      </c>
      <c r="G17" s="28">
        <f>LARGE(M17:AA17,1)</f>
        <v>554</v>
      </c>
      <c r="H17" s="28">
        <f>LARGE(M17:AA17,2)</f>
        <v>541</v>
      </c>
      <c r="I17" s="28">
        <f>LARGE(M17:AA17,3)</f>
        <v>538</v>
      </c>
      <c r="J17" s="29">
        <f>SUM(G17:I17)</f>
        <v>1633</v>
      </c>
      <c r="K17" s="30">
        <f>J17/3</f>
        <v>544.33333333333337</v>
      </c>
      <c r="L17" s="31"/>
      <c r="M17" s="160">
        <v>554</v>
      </c>
      <c r="N17" s="160">
        <v>0</v>
      </c>
      <c r="O17" s="160">
        <v>538</v>
      </c>
      <c r="P17" s="160">
        <v>535</v>
      </c>
      <c r="Q17" s="160">
        <v>0</v>
      </c>
      <c r="R17" s="160">
        <v>500</v>
      </c>
      <c r="S17" s="160">
        <v>0</v>
      </c>
      <c r="T17" s="160">
        <v>0</v>
      </c>
      <c r="U17" s="160">
        <v>541</v>
      </c>
      <c r="V17" s="160">
        <v>0</v>
      </c>
      <c r="W17" s="160">
        <v>537</v>
      </c>
      <c r="X17" s="160">
        <v>0</v>
      </c>
      <c r="Y17" s="160">
        <v>0</v>
      </c>
      <c r="Z17" s="160">
        <v>0</v>
      </c>
      <c r="AA17" s="170">
        <v>0</v>
      </c>
    </row>
    <row r="18" spans="1:27" ht="14.1" customHeight="1" x14ac:dyDescent="0.25">
      <c r="A18" s="23">
        <f t="shared" si="0"/>
        <v>5</v>
      </c>
      <c r="B18" s="155" t="s">
        <v>51</v>
      </c>
      <c r="C18" s="35">
        <v>10772</v>
      </c>
      <c r="D18" s="154" t="s">
        <v>44</v>
      </c>
      <c r="E18" s="27">
        <f>MAX(M18:T18)</f>
        <v>544</v>
      </c>
      <c r="F18" s="27" t="str">
        <f>VLOOKUP(E18,Tab!$U$2:$V$255,2,TRUE)</f>
        <v>Não</v>
      </c>
      <c r="G18" s="28">
        <f>LARGE(M18:AA18,1)</f>
        <v>545</v>
      </c>
      <c r="H18" s="28">
        <f>LARGE(M18:AA18,2)</f>
        <v>544</v>
      </c>
      <c r="I18" s="28">
        <f>LARGE(M18:AA18,3)</f>
        <v>543</v>
      </c>
      <c r="J18" s="29">
        <f>SUM(G18:I18)</f>
        <v>1632</v>
      </c>
      <c r="K18" s="30">
        <f>J18/3</f>
        <v>544</v>
      </c>
      <c r="L18" s="31"/>
      <c r="M18" s="160">
        <v>544</v>
      </c>
      <c r="N18" s="160">
        <v>0</v>
      </c>
      <c r="O18" s="160">
        <v>529</v>
      </c>
      <c r="P18" s="160">
        <v>0</v>
      </c>
      <c r="Q18" s="160">
        <v>0</v>
      </c>
      <c r="R18" s="160">
        <v>543</v>
      </c>
      <c r="S18" s="160">
        <v>0</v>
      </c>
      <c r="T18" s="160">
        <v>0</v>
      </c>
      <c r="U18" s="160">
        <v>545</v>
      </c>
      <c r="V18" s="160">
        <v>0</v>
      </c>
      <c r="W18" s="160">
        <v>0</v>
      </c>
      <c r="X18" s="160">
        <v>0</v>
      </c>
      <c r="Y18" s="160">
        <v>0</v>
      </c>
      <c r="Z18" s="160">
        <v>0</v>
      </c>
      <c r="AA18" s="170">
        <v>0</v>
      </c>
    </row>
    <row r="19" spans="1:27" ht="14.1" customHeight="1" x14ac:dyDescent="0.25">
      <c r="A19" s="23">
        <f t="shared" si="0"/>
        <v>6</v>
      </c>
      <c r="B19" s="37" t="s">
        <v>43</v>
      </c>
      <c r="C19" s="25">
        <v>633</v>
      </c>
      <c r="D19" s="26" t="s">
        <v>26</v>
      </c>
      <c r="E19" s="27">
        <f>MAX(M19:T19)</f>
        <v>552</v>
      </c>
      <c r="F19" s="27" t="str">
        <f>VLOOKUP(E19,Tab!$U$2:$V$255,2,TRUE)</f>
        <v>C</v>
      </c>
      <c r="G19" s="28">
        <f>LARGE(M19:AA19,1)</f>
        <v>552</v>
      </c>
      <c r="H19" s="28">
        <f>LARGE(M19:AA19,2)</f>
        <v>539</v>
      </c>
      <c r="I19" s="28">
        <f>LARGE(M19:AA19,3)</f>
        <v>538</v>
      </c>
      <c r="J19" s="29">
        <f>SUM(G19:I19)</f>
        <v>1629</v>
      </c>
      <c r="K19" s="30">
        <f>J19/3</f>
        <v>543</v>
      </c>
      <c r="L19" s="31"/>
      <c r="M19" s="160">
        <v>526</v>
      </c>
      <c r="N19" s="160">
        <v>0</v>
      </c>
      <c r="O19" s="160">
        <v>552</v>
      </c>
      <c r="P19" s="160">
        <v>0</v>
      </c>
      <c r="Q19" s="160">
        <v>0</v>
      </c>
      <c r="R19" s="160">
        <v>472</v>
      </c>
      <c r="S19" s="160">
        <v>0</v>
      </c>
      <c r="T19" s="160">
        <v>0</v>
      </c>
      <c r="U19" s="160">
        <v>539</v>
      </c>
      <c r="V19" s="160">
        <v>0</v>
      </c>
      <c r="W19" s="160">
        <v>538</v>
      </c>
      <c r="X19" s="160">
        <v>0</v>
      </c>
      <c r="Y19" s="160">
        <v>0</v>
      </c>
      <c r="Z19" s="160">
        <v>0</v>
      </c>
      <c r="AA19" s="170">
        <v>0</v>
      </c>
    </row>
    <row r="20" spans="1:27" ht="14.1" customHeight="1" x14ac:dyDescent="0.25">
      <c r="A20" s="23">
        <f t="shared" si="0"/>
        <v>7</v>
      </c>
      <c r="B20" s="155" t="s">
        <v>35</v>
      </c>
      <c r="C20" s="35">
        <v>1671</v>
      </c>
      <c r="D20" s="154" t="s">
        <v>36</v>
      </c>
      <c r="E20" s="27">
        <f>MAX(M20:T20)</f>
        <v>553</v>
      </c>
      <c r="F20" s="27" t="str">
        <f>VLOOKUP(E20,Tab!$U$2:$V$255,2,TRUE)</f>
        <v>C</v>
      </c>
      <c r="G20" s="28">
        <f>LARGE(M20:AA20,1)</f>
        <v>553</v>
      </c>
      <c r="H20" s="28">
        <f>LARGE(M20:AA20,2)</f>
        <v>540</v>
      </c>
      <c r="I20" s="28">
        <f>LARGE(M20:AA20,3)</f>
        <v>535</v>
      </c>
      <c r="J20" s="29">
        <f>SUM(G20:I20)</f>
        <v>1628</v>
      </c>
      <c r="K20" s="30">
        <f>J20/3</f>
        <v>542.66666666666663</v>
      </c>
      <c r="L20" s="31"/>
      <c r="M20" s="160">
        <v>540</v>
      </c>
      <c r="N20" s="160">
        <v>0</v>
      </c>
      <c r="O20" s="160">
        <v>553</v>
      </c>
      <c r="P20" s="160">
        <v>0</v>
      </c>
      <c r="Q20" s="160">
        <v>531</v>
      </c>
      <c r="R20" s="160">
        <v>535</v>
      </c>
      <c r="S20" s="160">
        <v>0</v>
      </c>
      <c r="T20" s="160">
        <v>0</v>
      </c>
      <c r="U20" s="160">
        <v>0</v>
      </c>
      <c r="V20" s="160">
        <v>528</v>
      </c>
      <c r="W20" s="160">
        <v>532</v>
      </c>
      <c r="X20" s="160">
        <v>0</v>
      </c>
      <c r="Y20" s="160">
        <v>0</v>
      </c>
      <c r="Z20" s="160">
        <v>0</v>
      </c>
      <c r="AA20" s="170">
        <v>0</v>
      </c>
    </row>
    <row r="21" spans="1:27" ht="14.1" customHeight="1" x14ac:dyDescent="0.25">
      <c r="A21" s="23">
        <f t="shared" si="0"/>
        <v>8</v>
      </c>
      <c r="B21" s="155" t="s">
        <v>282</v>
      </c>
      <c r="C21" s="35">
        <v>14540</v>
      </c>
      <c r="D21" s="154" t="s">
        <v>81</v>
      </c>
      <c r="E21" s="27">
        <f>MAX(M21:T21)</f>
        <v>544</v>
      </c>
      <c r="F21" s="27" t="str">
        <f>VLOOKUP(E21,Tab!$U$2:$V$255,2,TRUE)</f>
        <v>Não</v>
      </c>
      <c r="G21" s="28">
        <f>LARGE(M21:AA21,1)</f>
        <v>544</v>
      </c>
      <c r="H21" s="28">
        <f>LARGE(M21:AA21,2)</f>
        <v>534</v>
      </c>
      <c r="I21" s="28">
        <f>LARGE(M21:AA21,3)</f>
        <v>530</v>
      </c>
      <c r="J21" s="29">
        <f>SUM(G21:I21)</f>
        <v>1608</v>
      </c>
      <c r="K21" s="30">
        <f>J21/3</f>
        <v>536</v>
      </c>
      <c r="L21" s="31"/>
      <c r="M21" s="160">
        <v>527</v>
      </c>
      <c r="N21" s="160">
        <v>0</v>
      </c>
      <c r="O21" s="160">
        <v>544</v>
      </c>
      <c r="P21" s="160">
        <v>0</v>
      </c>
      <c r="Q21" s="160">
        <v>534</v>
      </c>
      <c r="R21" s="160">
        <v>530</v>
      </c>
      <c r="S21" s="160">
        <v>0</v>
      </c>
      <c r="T21" s="160">
        <v>0</v>
      </c>
      <c r="U21" s="160">
        <v>517</v>
      </c>
      <c r="V21" s="160">
        <v>0</v>
      </c>
      <c r="W21" s="160">
        <v>0</v>
      </c>
      <c r="X21" s="160">
        <v>0</v>
      </c>
      <c r="Y21" s="160">
        <v>502</v>
      </c>
      <c r="Z21" s="160">
        <v>0</v>
      </c>
      <c r="AA21" s="170">
        <v>0</v>
      </c>
    </row>
    <row r="22" spans="1:27" ht="14.1" customHeight="1" x14ac:dyDescent="0.25">
      <c r="A22" s="23">
        <f t="shared" si="0"/>
        <v>9</v>
      </c>
      <c r="B22" s="155" t="s">
        <v>275</v>
      </c>
      <c r="C22" s="35">
        <v>13828</v>
      </c>
      <c r="D22" s="154" t="s">
        <v>44</v>
      </c>
      <c r="E22" s="27">
        <f>MAX(M22:T22)</f>
        <v>538</v>
      </c>
      <c r="F22" s="27" t="str">
        <f>VLOOKUP(E22,Tab!$U$2:$V$255,2,TRUE)</f>
        <v>Não</v>
      </c>
      <c r="G22" s="28">
        <f>LARGE(M22:AA22,1)</f>
        <v>538</v>
      </c>
      <c r="H22" s="28">
        <f>LARGE(M22:AA22,2)</f>
        <v>534</v>
      </c>
      <c r="I22" s="28">
        <f>LARGE(M22:AA22,3)</f>
        <v>527</v>
      </c>
      <c r="J22" s="29">
        <f>SUM(G22:I22)</f>
        <v>1599</v>
      </c>
      <c r="K22" s="30">
        <f>J22/3</f>
        <v>533</v>
      </c>
      <c r="L22" s="31"/>
      <c r="M22" s="160">
        <v>508</v>
      </c>
      <c r="N22" s="160">
        <v>0</v>
      </c>
      <c r="O22" s="160">
        <v>538</v>
      </c>
      <c r="P22" s="160">
        <v>0</v>
      </c>
      <c r="Q22" s="160">
        <v>0</v>
      </c>
      <c r="R22" s="160">
        <v>512</v>
      </c>
      <c r="S22" s="160">
        <v>0</v>
      </c>
      <c r="T22" s="160">
        <v>0</v>
      </c>
      <c r="U22" s="160">
        <v>534</v>
      </c>
      <c r="V22" s="160">
        <v>0</v>
      </c>
      <c r="W22" s="160">
        <v>0</v>
      </c>
      <c r="X22" s="160">
        <v>0</v>
      </c>
      <c r="Y22" s="160">
        <v>527</v>
      </c>
      <c r="Z22" s="160">
        <v>0</v>
      </c>
      <c r="AA22" s="170">
        <v>0</v>
      </c>
    </row>
    <row r="23" spans="1:27" ht="14.1" customHeight="1" x14ac:dyDescent="0.25">
      <c r="A23" s="23">
        <f t="shared" si="0"/>
        <v>10</v>
      </c>
      <c r="B23" s="155" t="s">
        <v>225</v>
      </c>
      <c r="C23" s="127">
        <v>13965</v>
      </c>
      <c r="D23" s="154" t="s">
        <v>66</v>
      </c>
      <c r="E23" s="27">
        <f>MAX(M23:T23)</f>
        <v>535</v>
      </c>
      <c r="F23" s="27" t="str">
        <f>VLOOKUP(E23,Tab!$U$2:$V$255,2,TRUE)</f>
        <v>Não</v>
      </c>
      <c r="G23" s="28">
        <f>LARGE(M23:AA23,1)</f>
        <v>535</v>
      </c>
      <c r="H23" s="28">
        <f>LARGE(M23:AA23,2)</f>
        <v>532</v>
      </c>
      <c r="I23" s="28">
        <f>LARGE(M23:AA23,3)</f>
        <v>528</v>
      </c>
      <c r="J23" s="29">
        <f>SUM(G23:I23)</f>
        <v>1595</v>
      </c>
      <c r="K23" s="30">
        <f>J23/3</f>
        <v>531.66666666666663</v>
      </c>
      <c r="L23" s="31"/>
      <c r="M23" s="160">
        <v>0</v>
      </c>
      <c r="N23" s="160">
        <v>0</v>
      </c>
      <c r="O23" s="160">
        <v>0</v>
      </c>
      <c r="P23" s="160">
        <v>528</v>
      </c>
      <c r="Q23" s="160">
        <v>535</v>
      </c>
      <c r="R23" s="160">
        <v>524</v>
      </c>
      <c r="S23" s="160">
        <v>0</v>
      </c>
      <c r="T23" s="160">
        <v>0</v>
      </c>
      <c r="U23" s="160">
        <v>0</v>
      </c>
      <c r="V23" s="160">
        <v>0</v>
      </c>
      <c r="W23" s="160">
        <v>0</v>
      </c>
      <c r="X23" s="160">
        <v>512</v>
      </c>
      <c r="Y23" s="160">
        <v>0</v>
      </c>
      <c r="Z23" s="160">
        <v>0</v>
      </c>
      <c r="AA23" s="170">
        <v>532</v>
      </c>
    </row>
    <row r="24" spans="1:27" ht="14.1" customHeight="1" x14ac:dyDescent="0.25">
      <c r="A24" s="23">
        <f t="shared" si="0"/>
        <v>11</v>
      </c>
      <c r="B24" s="155" t="s">
        <v>115</v>
      </c>
      <c r="C24" s="35">
        <v>3617</v>
      </c>
      <c r="D24" s="154" t="s">
        <v>116</v>
      </c>
      <c r="E24" s="27">
        <f>MAX(M24:T24)</f>
        <v>531</v>
      </c>
      <c r="F24" s="27" t="str">
        <f>VLOOKUP(E24,Tab!$U$2:$V$255,2,TRUE)</f>
        <v>Não</v>
      </c>
      <c r="G24" s="28">
        <f>LARGE(M24:AA24,1)</f>
        <v>531</v>
      </c>
      <c r="H24" s="28">
        <f>LARGE(M24:AA24,2)</f>
        <v>530</v>
      </c>
      <c r="I24" s="28">
        <f>LARGE(M24:AA24,3)</f>
        <v>523</v>
      </c>
      <c r="J24" s="29">
        <f>SUM(G24:I24)</f>
        <v>1584</v>
      </c>
      <c r="K24" s="30">
        <f>J24/3</f>
        <v>528</v>
      </c>
      <c r="L24" s="31"/>
      <c r="M24" s="160">
        <v>0</v>
      </c>
      <c r="N24" s="160">
        <v>531</v>
      </c>
      <c r="O24" s="160">
        <v>0</v>
      </c>
      <c r="P24" s="160">
        <v>530</v>
      </c>
      <c r="Q24" s="160">
        <v>523</v>
      </c>
      <c r="R24" s="160">
        <v>0</v>
      </c>
      <c r="S24" s="160">
        <v>0</v>
      </c>
      <c r="T24" s="160">
        <v>0</v>
      </c>
      <c r="U24" s="160">
        <v>0</v>
      </c>
      <c r="V24" s="160">
        <v>0</v>
      </c>
      <c r="W24" s="160">
        <v>0</v>
      </c>
      <c r="X24" s="160">
        <v>522</v>
      </c>
      <c r="Y24" s="160">
        <v>0</v>
      </c>
      <c r="Z24" s="160">
        <v>0</v>
      </c>
      <c r="AA24" s="170">
        <v>0</v>
      </c>
    </row>
    <row r="25" spans="1:27" ht="14.1" customHeight="1" x14ac:dyDescent="0.25">
      <c r="A25" s="23">
        <f t="shared" si="0"/>
        <v>12</v>
      </c>
      <c r="B25" s="34" t="s">
        <v>334</v>
      </c>
      <c r="C25" s="35">
        <v>13406</v>
      </c>
      <c r="D25" s="36" t="s">
        <v>24</v>
      </c>
      <c r="E25" s="27">
        <f>MAX(M25:T25)</f>
        <v>534</v>
      </c>
      <c r="F25" s="27" t="str">
        <f>VLOOKUP(E25,Tab!$U$2:$V$255,2,TRUE)</f>
        <v>Não</v>
      </c>
      <c r="G25" s="28">
        <f>LARGE(M25:AA25,1)</f>
        <v>534</v>
      </c>
      <c r="H25" s="28">
        <f>LARGE(M25:AA25,2)</f>
        <v>529</v>
      </c>
      <c r="I25" s="28">
        <f>LARGE(M25:AA25,3)</f>
        <v>518</v>
      </c>
      <c r="J25" s="29">
        <f>SUM(G25:I25)</f>
        <v>1581</v>
      </c>
      <c r="K25" s="30">
        <f>J25/3</f>
        <v>527</v>
      </c>
      <c r="L25" s="31"/>
      <c r="M25" s="160">
        <v>0</v>
      </c>
      <c r="N25" s="160">
        <v>0</v>
      </c>
      <c r="O25" s="160">
        <v>0</v>
      </c>
      <c r="P25" s="160">
        <v>534</v>
      </c>
      <c r="Q25" s="160">
        <v>529</v>
      </c>
      <c r="R25" s="160">
        <v>497</v>
      </c>
      <c r="S25" s="160">
        <v>0</v>
      </c>
      <c r="T25" s="160">
        <v>0</v>
      </c>
      <c r="U25" s="160">
        <v>0</v>
      </c>
      <c r="V25" s="160">
        <v>0</v>
      </c>
      <c r="W25" s="160">
        <v>0</v>
      </c>
      <c r="X25" s="160">
        <v>0</v>
      </c>
      <c r="Y25" s="160">
        <v>0</v>
      </c>
      <c r="Z25" s="160">
        <v>0</v>
      </c>
      <c r="AA25" s="170">
        <v>518</v>
      </c>
    </row>
    <row r="26" spans="1:27" ht="14.1" customHeight="1" x14ac:dyDescent="0.25">
      <c r="A26" s="23">
        <f t="shared" si="0"/>
        <v>13</v>
      </c>
      <c r="B26" s="155" t="s">
        <v>68</v>
      </c>
      <c r="C26" s="35">
        <v>6350</v>
      </c>
      <c r="D26" s="154" t="s">
        <v>41</v>
      </c>
      <c r="E26" s="27">
        <f>MAX(M26:T26)</f>
        <v>525</v>
      </c>
      <c r="F26" s="27" t="str">
        <f>VLOOKUP(E26,Tab!$U$2:$V$255,2,TRUE)</f>
        <v>Não</v>
      </c>
      <c r="G26" s="28">
        <f>LARGE(M26:AA26,1)</f>
        <v>538</v>
      </c>
      <c r="H26" s="28">
        <f>LARGE(M26:AA26,2)</f>
        <v>525</v>
      </c>
      <c r="I26" s="28">
        <f>LARGE(M26:AA26,3)</f>
        <v>518</v>
      </c>
      <c r="J26" s="29">
        <f>SUM(G26:I26)</f>
        <v>1581</v>
      </c>
      <c r="K26" s="30">
        <f>J26/3</f>
        <v>527</v>
      </c>
      <c r="L26" s="31"/>
      <c r="M26" s="160">
        <v>0</v>
      </c>
      <c r="N26" s="160">
        <v>0</v>
      </c>
      <c r="O26" s="160">
        <v>0</v>
      </c>
      <c r="P26" s="160">
        <v>525</v>
      </c>
      <c r="Q26" s="160">
        <v>518</v>
      </c>
      <c r="R26" s="160">
        <v>0</v>
      </c>
      <c r="S26" s="160">
        <v>0</v>
      </c>
      <c r="T26" s="160">
        <v>0</v>
      </c>
      <c r="U26" s="160">
        <v>0</v>
      </c>
      <c r="V26" s="160">
        <v>0</v>
      </c>
      <c r="W26" s="160">
        <v>0</v>
      </c>
      <c r="X26" s="160">
        <v>0</v>
      </c>
      <c r="Y26" s="160">
        <v>0</v>
      </c>
      <c r="Z26" s="160">
        <v>0</v>
      </c>
      <c r="AA26" s="170">
        <v>538</v>
      </c>
    </row>
    <row r="27" spans="1:27" ht="14.1" customHeight="1" x14ac:dyDescent="0.25">
      <c r="A27" s="23">
        <f t="shared" si="0"/>
        <v>14</v>
      </c>
      <c r="B27" s="126" t="s">
        <v>151</v>
      </c>
      <c r="C27" s="127">
        <v>10165</v>
      </c>
      <c r="D27" s="128" t="s">
        <v>64</v>
      </c>
      <c r="E27" s="27">
        <f>MAX(M27:T27)</f>
        <v>529</v>
      </c>
      <c r="F27" s="27" t="str">
        <f>VLOOKUP(E27,Tab!$U$2:$V$255,2,TRUE)</f>
        <v>Não</v>
      </c>
      <c r="G27" s="28">
        <f>LARGE(M27:AA27,1)</f>
        <v>534</v>
      </c>
      <c r="H27" s="28">
        <f>LARGE(M27:AA27,2)</f>
        <v>529</v>
      </c>
      <c r="I27" s="28">
        <f>LARGE(M27:AA27,3)</f>
        <v>515</v>
      </c>
      <c r="J27" s="29">
        <f>SUM(G27:I27)</f>
        <v>1578</v>
      </c>
      <c r="K27" s="30">
        <f>J27/3</f>
        <v>526</v>
      </c>
      <c r="L27" s="31"/>
      <c r="M27" s="160">
        <v>0</v>
      </c>
      <c r="N27" s="160">
        <v>529</v>
      </c>
      <c r="O27" s="160">
        <v>0</v>
      </c>
      <c r="P27" s="160">
        <v>0</v>
      </c>
      <c r="Q27" s="160">
        <v>0</v>
      </c>
      <c r="R27" s="160">
        <v>515</v>
      </c>
      <c r="S27" s="160">
        <v>0</v>
      </c>
      <c r="T27" s="160">
        <v>0</v>
      </c>
      <c r="U27" s="160">
        <v>0</v>
      </c>
      <c r="V27" s="160">
        <v>0</v>
      </c>
      <c r="W27" s="160">
        <v>0</v>
      </c>
      <c r="X27" s="160">
        <v>534</v>
      </c>
      <c r="Y27" s="160">
        <v>0</v>
      </c>
      <c r="Z27" s="160">
        <v>0</v>
      </c>
      <c r="AA27" s="170">
        <v>0</v>
      </c>
    </row>
    <row r="28" spans="1:27" ht="14.1" customHeight="1" x14ac:dyDescent="0.25">
      <c r="A28" s="23">
        <f t="shared" si="0"/>
        <v>15</v>
      </c>
      <c r="B28" s="155" t="s">
        <v>228</v>
      </c>
      <c r="C28" s="35">
        <v>1873</v>
      </c>
      <c r="D28" s="154" t="s">
        <v>64</v>
      </c>
      <c r="E28" s="27">
        <f>MAX(M28:T28)</f>
        <v>524</v>
      </c>
      <c r="F28" s="27" t="str">
        <f>VLOOKUP(E28,Tab!$U$2:$V$255,2,TRUE)</f>
        <v>Não</v>
      </c>
      <c r="G28" s="28">
        <f>LARGE(M28:AA28,1)</f>
        <v>533</v>
      </c>
      <c r="H28" s="28">
        <f>LARGE(M28:AA28,2)</f>
        <v>524</v>
      </c>
      <c r="I28" s="28">
        <f>LARGE(M28:AA28,3)</f>
        <v>520</v>
      </c>
      <c r="J28" s="29">
        <f>SUM(G28:I28)</f>
        <v>1577</v>
      </c>
      <c r="K28" s="30">
        <f>J28/3</f>
        <v>525.66666666666663</v>
      </c>
      <c r="L28" s="31"/>
      <c r="M28" s="160">
        <v>0</v>
      </c>
      <c r="N28" s="160">
        <v>0</v>
      </c>
      <c r="O28" s="160">
        <v>0</v>
      </c>
      <c r="P28" s="160">
        <v>0</v>
      </c>
      <c r="Q28" s="160">
        <v>0</v>
      </c>
      <c r="R28" s="160">
        <v>524</v>
      </c>
      <c r="S28" s="160">
        <v>0</v>
      </c>
      <c r="T28" s="160">
        <v>0</v>
      </c>
      <c r="U28" s="160">
        <v>520</v>
      </c>
      <c r="V28" s="160">
        <v>0</v>
      </c>
      <c r="W28" s="160">
        <v>533</v>
      </c>
      <c r="X28" s="160">
        <v>0</v>
      </c>
      <c r="Y28" s="160">
        <v>0</v>
      </c>
      <c r="Z28" s="160">
        <v>0</v>
      </c>
      <c r="AA28" s="170">
        <v>0</v>
      </c>
    </row>
    <row r="29" spans="1:27" ht="14.1" customHeight="1" x14ac:dyDescent="0.25">
      <c r="A29" s="23">
        <f t="shared" si="0"/>
        <v>16</v>
      </c>
      <c r="B29" s="155" t="s">
        <v>234</v>
      </c>
      <c r="C29" s="35">
        <v>10124</v>
      </c>
      <c r="D29" s="154" t="s">
        <v>24</v>
      </c>
      <c r="E29" s="27">
        <f>MAX(M29:T29)</f>
        <v>522</v>
      </c>
      <c r="F29" s="27" t="str">
        <f>VLOOKUP(E29,Tab!$U$2:$V$255,2,TRUE)</f>
        <v>Não</v>
      </c>
      <c r="G29" s="28">
        <f>LARGE(M29:AA29,1)</f>
        <v>528</v>
      </c>
      <c r="H29" s="28">
        <f>LARGE(M29:AA29,2)</f>
        <v>522</v>
      </c>
      <c r="I29" s="28">
        <f>LARGE(M29:AA29,3)</f>
        <v>519</v>
      </c>
      <c r="J29" s="29">
        <f>SUM(G29:I29)</f>
        <v>1569</v>
      </c>
      <c r="K29" s="30">
        <f>J29/3</f>
        <v>523</v>
      </c>
      <c r="L29" s="31"/>
      <c r="M29" s="160">
        <v>0</v>
      </c>
      <c r="N29" s="160">
        <v>0</v>
      </c>
      <c r="O29" s="160">
        <v>0</v>
      </c>
      <c r="P29" s="160">
        <v>0</v>
      </c>
      <c r="Q29" s="160">
        <v>0</v>
      </c>
      <c r="R29" s="160">
        <v>0</v>
      </c>
      <c r="S29" s="160">
        <v>519</v>
      </c>
      <c r="T29" s="160">
        <v>522</v>
      </c>
      <c r="U29" s="160">
        <v>0</v>
      </c>
      <c r="V29" s="160">
        <v>0</v>
      </c>
      <c r="W29" s="160">
        <v>0</v>
      </c>
      <c r="X29" s="160">
        <v>0</v>
      </c>
      <c r="Y29" s="160">
        <v>0</v>
      </c>
      <c r="Z29" s="160">
        <v>528</v>
      </c>
      <c r="AA29" s="170">
        <v>0</v>
      </c>
    </row>
    <row r="30" spans="1:27" ht="14.1" customHeight="1" x14ac:dyDescent="0.25">
      <c r="A30" s="23">
        <f t="shared" si="0"/>
        <v>17</v>
      </c>
      <c r="B30" s="155" t="s">
        <v>52</v>
      </c>
      <c r="C30" s="35">
        <v>449</v>
      </c>
      <c r="D30" s="154" t="s">
        <v>24</v>
      </c>
      <c r="E30" s="27">
        <f>MAX(M30:T30)</f>
        <v>523</v>
      </c>
      <c r="F30" s="27" t="str">
        <f>VLOOKUP(E30,Tab!$U$2:$V$255,2,TRUE)</f>
        <v>Não</v>
      </c>
      <c r="G30" s="28">
        <f>LARGE(M30:AA30,1)</f>
        <v>525</v>
      </c>
      <c r="H30" s="28">
        <f>LARGE(M30:AA30,2)</f>
        <v>523</v>
      </c>
      <c r="I30" s="28">
        <f>LARGE(M30:AA30,3)</f>
        <v>520</v>
      </c>
      <c r="J30" s="29">
        <f>SUM(G30:I30)</f>
        <v>1568</v>
      </c>
      <c r="K30" s="30">
        <f>J30/3</f>
        <v>522.66666666666663</v>
      </c>
      <c r="L30" s="31"/>
      <c r="M30" s="160">
        <v>0</v>
      </c>
      <c r="N30" s="160">
        <v>0</v>
      </c>
      <c r="O30" s="160">
        <v>0</v>
      </c>
      <c r="P30" s="160">
        <v>0</v>
      </c>
      <c r="Q30" s="160">
        <v>0</v>
      </c>
      <c r="R30" s="160">
        <v>0</v>
      </c>
      <c r="S30" s="160">
        <v>520</v>
      </c>
      <c r="T30" s="160">
        <v>523</v>
      </c>
      <c r="U30" s="160">
        <v>0</v>
      </c>
      <c r="V30" s="160">
        <v>0</v>
      </c>
      <c r="W30" s="160">
        <v>0</v>
      </c>
      <c r="X30" s="160">
        <v>0</v>
      </c>
      <c r="Y30" s="160">
        <v>0</v>
      </c>
      <c r="Z30" s="160">
        <v>525</v>
      </c>
      <c r="AA30" s="170">
        <v>0</v>
      </c>
    </row>
    <row r="31" spans="1:27" ht="14.1" customHeight="1" x14ac:dyDescent="0.25">
      <c r="A31" s="23">
        <f t="shared" si="0"/>
        <v>18</v>
      </c>
      <c r="B31" s="155" t="s">
        <v>70</v>
      </c>
      <c r="C31" s="35">
        <v>12263</v>
      </c>
      <c r="D31" s="154" t="s">
        <v>44</v>
      </c>
      <c r="E31" s="27">
        <f>MAX(M31:T31)</f>
        <v>523</v>
      </c>
      <c r="F31" s="27" t="str">
        <f>VLOOKUP(E31,Tab!$U$2:$V$255,2,TRUE)</f>
        <v>Não</v>
      </c>
      <c r="G31" s="28">
        <f>LARGE(M31:AA31,1)</f>
        <v>523</v>
      </c>
      <c r="H31" s="28">
        <f>LARGE(M31:AA31,2)</f>
        <v>522</v>
      </c>
      <c r="I31" s="28">
        <f>LARGE(M31:AA31,3)</f>
        <v>521</v>
      </c>
      <c r="J31" s="29">
        <f>SUM(G31:I31)</f>
        <v>1566</v>
      </c>
      <c r="K31" s="30">
        <f>J31/3</f>
        <v>522</v>
      </c>
      <c r="L31" s="31"/>
      <c r="M31" s="160">
        <v>522</v>
      </c>
      <c r="N31" s="160">
        <v>0</v>
      </c>
      <c r="O31" s="160">
        <v>523</v>
      </c>
      <c r="P31" s="160">
        <v>0</v>
      </c>
      <c r="Q31" s="160">
        <v>0</v>
      </c>
      <c r="R31" s="160">
        <v>513</v>
      </c>
      <c r="S31" s="160">
        <v>0</v>
      </c>
      <c r="T31" s="160">
        <v>0</v>
      </c>
      <c r="U31" s="160">
        <v>506</v>
      </c>
      <c r="V31" s="160">
        <v>0</v>
      </c>
      <c r="W31" s="160">
        <v>521</v>
      </c>
      <c r="X31" s="160">
        <v>0</v>
      </c>
      <c r="Y31" s="160">
        <v>511</v>
      </c>
      <c r="Z31" s="160">
        <v>0</v>
      </c>
      <c r="AA31" s="170">
        <v>0</v>
      </c>
    </row>
    <row r="32" spans="1:27" ht="14.1" customHeight="1" x14ac:dyDescent="0.25">
      <c r="A32" s="23">
        <f t="shared" si="0"/>
        <v>19</v>
      </c>
      <c r="B32" s="155" t="s">
        <v>339</v>
      </c>
      <c r="C32" s="35">
        <v>12684</v>
      </c>
      <c r="D32" s="154" t="s">
        <v>81</v>
      </c>
      <c r="E32" s="27">
        <f>MAX(M32:T32)</f>
        <v>528</v>
      </c>
      <c r="F32" s="27" t="str">
        <f>VLOOKUP(E32,Tab!$U$2:$V$255,2,TRUE)</f>
        <v>Não</v>
      </c>
      <c r="G32" s="28">
        <f>LARGE(M32:AA32,1)</f>
        <v>528</v>
      </c>
      <c r="H32" s="28">
        <f>LARGE(M32:AA32,2)</f>
        <v>516</v>
      </c>
      <c r="I32" s="28">
        <f>LARGE(M32:AA32,3)</f>
        <v>503</v>
      </c>
      <c r="J32" s="29">
        <f>SUM(G32:I32)</f>
        <v>1547</v>
      </c>
      <c r="K32" s="30">
        <f>J32/3</f>
        <v>515.66666666666663</v>
      </c>
      <c r="L32" s="31"/>
      <c r="M32" s="160">
        <v>516</v>
      </c>
      <c r="N32" s="160">
        <v>0</v>
      </c>
      <c r="O32" s="160">
        <v>528</v>
      </c>
      <c r="P32" s="160">
        <v>0</v>
      </c>
      <c r="Q32" s="160">
        <v>0</v>
      </c>
      <c r="R32" s="160">
        <v>503</v>
      </c>
      <c r="S32" s="160">
        <v>0</v>
      </c>
      <c r="T32" s="160">
        <v>0</v>
      </c>
      <c r="U32" s="160">
        <v>472</v>
      </c>
      <c r="V32" s="160">
        <v>0</v>
      </c>
      <c r="W32" s="160">
        <v>0</v>
      </c>
      <c r="X32" s="160">
        <v>0</v>
      </c>
      <c r="Y32" s="160">
        <v>0</v>
      </c>
      <c r="Z32" s="160">
        <v>0</v>
      </c>
      <c r="AA32" s="170">
        <v>0</v>
      </c>
    </row>
    <row r="33" spans="1:27" ht="14.1" customHeight="1" x14ac:dyDescent="0.25">
      <c r="A33" s="23">
        <f t="shared" si="0"/>
        <v>20</v>
      </c>
      <c r="B33" s="155" t="s">
        <v>63</v>
      </c>
      <c r="C33" s="127">
        <v>779</v>
      </c>
      <c r="D33" s="154" t="s">
        <v>44</v>
      </c>
      <c r="E33" s="27">
        <f>MAX(M33:T33)</f>
        <v>517</v>
      </c>
      <c r="F33" s="27" t="str">
        <f>VLOOKUP(E33,Tab!$U$2:$V$255,2,TRUE)</f>
        <v>Não</v>
      </c>
      <c r="G33" s="28">
        <f>LARGE(M33:AA33,1)</f>
        <v>517</v>
      </c>
      <c r="H33" s="28">
        <f>LARGE(M33:AA33,2)</f>
        <v>512</v>
      </c>
      <c r="I33" s="28">
        <f>LARGE(M33:AA33,3)</f>
        <v>500</v>
      </c>
      <c r="J33" s="29">
        <f>SUM(G33:I33)</f>
        <v>1529</v>
      </c>
      <c r="K33" s="30">
        <f>J33/3</f>
        <v>509.66666666666669</v>
      </c>
      <c r="L33" s="31"/>
      <c r="M33" s="160">
        <v>0</v>
      </c>
      <c r="N33" s="160">
        <v>0</v>
      </c>
      <c r="O33" s="160">
        <v>500</v>
      </c>
      <c r="P33" s="160">
        <v>0</v>
      </c>
      <c r="Q33" s="160">
        <v>0</v>
      </c>
      <c r="R33" s="160">
        <v>517</v>
      </c>
      <c r="S33" s="160">
        <v>0</v>
      </c>
      <c r="T33" s="160">
        <v>0</v>
      </c>
      <c r="U33" s="160">
        <v>512</v>
      </c>
      <c r="V33" s="160">
        <v>0</v>
      </c>
      <c r="W33" s="160">
        <v>0</v>
      </c>
      <c r="X33" s="160">
        <v>0</v>
      </c>
      <c r="Y33" s="160">
        <v>0</v>
      </c>
      <c r="Z33" s="160">
        <v>0</v>
      </c>
      <c r="AA33" s="170">
        <v>0</v>
      </c>
    </row>
    <row r="34" spans="1:27" ht="14.1" customHeight="1" x14ac:dyDescent="0.25">
      <c r="A34" s="23">
        <f t="shared" si="0"/>
        <v>21</v>
      </c>
      <c r="B34" s="155" t="s">
        <v>449</v>
      </c>
      <c r="C34" s="35">
        <v>9550</v>
      </c>
      <c r="D34" s="154" t="s">
        <v>24</v>
      </c>
      <c r="E34" s="27">
        <f>MAX(M34:T34)</f>
        <v>512</v>
      </c>
      <c r="F34" s="27" t="str">
        <f>VLOOKUP(E34,Tab!$U$2:$V$255,2,TRUE)</f>
        <v>Não</v>
      </c>
      <c r="G34" s="28">
        <f>LARGE(M34:AA34,1)</f>
        <v>512</v>
      </c>
      <c r="H34" s="28">
        <f>LARGE(M34:AA34,2)</f>
        <v>512</v>
      </c>
      <c r="I34" s="28">
        <f>LARGE(M34:AA34,3)</f>
        <v>503</v>
      </c>
      <c r="J34" s="29">
        <f>SUM(G34:I34)</f>
        <v>1527</v>
      </c>
      <c r="K34" s="30">
        <f>J34/3</f>
        <v>509</v>
      </c>
      <c r="L34" s="31"/>
      <c r="M34" s="160">
        <v>0</v>
      </c>
      <c r="N34" s="160">
        <v>0</v>
      </c>
      <c r="O34" s="160">
        <v>0</v>
      </c>
      <c r="P34" s="160">
        <v>0</v>
      </c>
      <c r="Q34" s="160">
        <v>0</v>
      </c>
      <c r="R34" s="160">
        <v>503</v>
      </c>
      <c r="S34" s="160">
        <v>512</v>
      </c>
      <c r="T34" s="160">
        <v>512</v>
      </c>
      <c r="U34" s="160">
        <v>0</v>
      </c>
      <c r="V34" s="160">
        <v>0</v>
      </c>
      <c r="W34" s="160">
        <v>0</v>
      </c>
      <c r="X34" s="160">
        <v>0</v>
      </c>
      <c r="Y34" s="160">
        <v>0</v>
      </c>
      <c r="Z34" s="160">
        <v>0</v>
      </c>
      <c r="AA34" s="170">
        <v>0</v>
      </c>
    </row>
    <row r="35" spans="1:27" ht="14.1" customHeight="1" x14ac:dyDescent="0.25">
      <c r="A35" s="23">
        <f t="shared" si="0"/>
        <v>22</v>
      </c>
      <c r="B35" s="126" t="s">
        <v>85</v>
      </c>
      <c r="C35" s="127">
        <v>314</v>
      </c>
      <c r="D35" s="128" t="s">
        <v>24</v>
      </c>
      <c r="E35" s="27">
        <f>MAX(M35:T35)</f>
        <v>516</v>
      </c>
      <c r="F35" s="27" t="str">
        <f>VLOOKUP(E35,Tab!$U$2:$V$255,2,TRUE)</f>
        <v>Não</v>
      </c>
      <c r="G35" s="28">
        <f>LARGE(M35:AA35,1)</f>
        <v>516</v>
      </c>
      <c r="H35" s="28">
        <f>LARGE(M35:AA35,2)</f>
        <v>504</v>
      </c>
      <c r="I35" s="28">
        <f>LARGE(M35:AA35,3)</f>
        <v>501</v>
      </c>
      <c r="J35" s="29">
        <f>SUM(G35:I35)</f>
        <v>1521</v>
      </c>
      <c r="K35" s="30">
        <f>J35/3</f>
        <v>507</v>
      </c>
      <c r="L35" s="31"/>
      <c r="M35" s="160">
        <v>0</v>
      </c>
      <c r="N35" s="160">
        <v>0</v>
      </c>
      <c r="O35" s="160">
        <v>0</v>
      </c>
      <c r="P35" s="160">
        <v>0</v>
      </c>
      <c r="Q35" s="160">
        <v>0</v>
      </c>
      <c r="R35" s="160">
        <v>516</v>
      </c>
      <c r="S35" s="160">
        <v>501</v>
      </c>
      <c r="T35" s="160">
        <v>504</v>
      </c>
      <c r="U35" s="160">
        <v>0</v>
      </c>
      <c r="V35" s="160">
        <v>0</v>
      </c>
      <c r="W35" s="160">
        <v>0</v>
      </c>
      <c r="X35" s="160">
        <v>0</v>
      </c>
      <c r="Y35" s="160">
        <v>0</v>
      </c>
      <c r="Z35" s="160">
        <v>494</v>
      </c>
      <c r="AA35" s="170">
        <v>0</v>
      </c>
    </row>
    <row r="36" spans="1:27" ht="14.1" customHeight="1" x14ac:dyDescent="0.25">
      <c r="A36" s="23">
        <f t="shared" si="0"/>
        <v>23</v>
      </c>
      <c r="B36" s="155" t="s">
        <v>391</v>
      </c>
      <c r="C36" s="35">
        <v>11657</v>
      </c>
      <c r="D36" s="154" t="s">
        <v>62</v>
      </c>
      <c r="E36" s="27">
        <f>MAX(M36:T36)</f>
        <v>513</v>
      </c>
      <c r="F36" s="27" t="str">
        <f>VLOOKUP(E36,Tab!$U$2:$V$255,2,TRUE)</f>
        <v>Não</v>
      </c>
      <c r="G36" s="28">
        <f>LARGE(M36:AA36,1)</f>
        <v>513</v>
      </c>
      <c r="H36" s="28">
        <f>LARGE(M36:AA36,2)</f>
        <v>508</v>
      </c>
      <c r="I36" s="28">
        <f>LARGE(M36:AA36,3)</f>
        <v>496</v>
      </c>
      <c r="J36" s="29">
        <f>SUM(G36:I36)</f>
        <v>1517</v>
      </c>
      <c r="K36" s="30">
        <f>J36/3</f>
        <v>505.66666666666669</v>
      </c>
      <c r="L36" s="31"/>
      <c r="M36" s="160">
        <v>508</v>
      </c>
      <c r="N36" s="160">
        <v>0</v>
      </c>
      <c r="O36" s="160">
        <v>513</v>
      </c>
      <c r="P36" s="160">
        <v>0</v>
      </c>
      <c r="Q36" s="160">
        <v>0</v>
      </c>
      <c r="R36" s="160">
        <v>496</v>
      </c>
      <c r="S36" s="160">
        <v>0</v>
      </c>
      <c r="T36" s="160">
        <v>0</v>
      </c>
      <c r="U36" s="160">
        <v>0</v>
      </c>
      <c r="V36" s="160">
        <v>0</v>
      </c>
      <c r="W36" s="160">
        <v>0</v>
      </c>
      <c r="X36" s="160">
        <v>0</v>
      </c>
      <c r="Y36" s="160">
        <v>0</v>
      </c>
      <c r="Z36" s="160">
        <v>0</v>
      </c>
      <c r="AA36" s="170">
        <v>0</v>
      </c>
    </row>
    <row r="37" spans="1:27" ht="14.1" customHeight="1" x14ac:dyDescent="0.25">
      <c r="A37" s="23">
        <f t="shared" si="0"/>
        <v>24</v>
      </c>
      <c r="B37" s="155" t="s">
        <v>232</v>
      </c>
      <c r="C37" s="35">
        <v>49</v>
      </c>
      <c r="D37" s="154" t="s">
        <v>41</v>
      </c>
      <c r="E37" s="27">
        <f>MAX(M37:T37)</f>
        <v>505</v>
      </c>
      <c r="F37" s="27" t="str">
        <f>VLOOKUP(E37,Tab!$U$2:$V$255,2,TRUE)</f>
        <v>Não</v>
      </c>
      <c r="G37" s="28">
        <f>LARGE(M37:AA37,1)</f>
        <v>505</v>
      </c>
      <c r="H37" s="28">
        <f>LARGE(M37:AA37,2)</f>
        <v>503</v>
      </c>
      <c r="I37" s="28">
        <f>LARGE(M37:AA37,3)</f>
        <v>494</v>
      </c>
      <c r="J37" s="29">
        <f>SUM(G37:I37)</f>
        <v>1502</v>
      </c>
      <c r="K37" s="30">
        <f>J37/3</f>
        <v>500.66666666666669</v>
      </c>
      <c r="L37" s="31"/>
      <c r="M37" s="160">
        <v>0</v>
      </c>
      <c r="N37" s="160">
        <v>503</v>
      </c>
      <c r="O37" s="160">
        <v>0</v>
      </c>
      <c r="P37" s="160">
        <v>505</v>
      </c>
      <c r="Q37" s="160">
        <v>494</v>
      </c>
      <c r="R37" s="160">
        <v>0</v>
      </c>
      <c r="S37" s="160">
        <v>0</v>
      </c>
      <c r="T37" s="160">
        <v>0</v>
      </c>
      <c r="U37" s="160">
        <v>0</v>
      </c>
      <c r="V37" s="160">
        <v>0</v>
      </c>
      <c r="W37" s="160">
        <v>0</v>
      </c>
      <c r="X37" s="160">
        <v>0</v>
      </c>
      <c r="Y37" s="160">
        <v>0</v>
      </c>
      <c r="Z37" s="160">
        <v>0</v>
      </c>
      <c r="AA37" s="170">
        <v>0</v>
      </c>
    </row>
    <row r="38" spans="1:27" ht="14.1" customHeight="1" x14ac:dyDescent="0.25">
      <c r="A38" s="23">
        <f t="shared" si="0"/>
        <v>25</v>
      </c>
      <c r="B38" s="155" t="s">
        <v>80</v>
      </c>
      <c r="C38" s="35">
        <v>10</v>
      </c>
      <c r="D38" s="154" t="s">
        <v>44</v>
      </c>
      <c r="E38" s="27">
        <f>MAX(M38:T38)</f>
        <v>501</v>
      </c>
      <c r="F38" s="27" t="str">
        <f>VLOOKUP(E38,Tab!$U$2:$V$255,2,TRUE)</f>
        <v>Não</v>
      </c>
      <c r="G38" s="28">
        <f>LARGE(M38:AA38,1)</f>
        <v>510</v>
      </c>
      <c r="H38" s="28">
        <f>LARGE(M38:AA38,2)</f>
        <v>501</v>
      </c>
      <c r="I38" s="28">
        <f>LARGE(M38:AA38,3)</f>
        <v>491</v>
      </c>
      <c r="J38" s="29">
        <f>SUM(G38:I38)</f>
        <v>1502</v>
      </c>
      <c r="K38" s="30">
        <f>J38/3</f>
        <v>500.66666666666669</v>
      </c>
      <c r="L38" s="31"/>
      <c r="M38" s="160">
        <v>483</v>
      </c>
      <c r="N38" s="160">
        <v>0</v>
      </c>
      <c r="O38" s="160">
        <v>491</v>
      </c>
      <c r="P38" s="160">
        <v>0</v>
      </c>
      <c r="Q38" s="160">
        <v>0</v>
      </c>
      <c r="R38" s="160">
        <v>501</v>
      </c>
      <c r="S38" s="160">
        <v>0</v>
      </c>
      <c r="T38" s="160">
        <v>0</v>
      </c>
      <c r="U38" s="160">
        <v>510</v>
      </c>
      <c r="V38" s="160">
        <v>0</v>
      </c>
      <c r="W38" s="160">
        <v>0</v>
      </c>
      <c r="X38" s="160">
        <v>0</v>
      </c>
      <c r="Y38" s="160">
        <v>0</v>
      </c>
      <c r="Z38" s="160">
        <v>0</v>
      </c>
      <c r="AA38" s="170">
        <v>0</v>
      </c>
    </row>
    <row r="39" spans="1:27" ht="14.1" customHeight="1" x14ac:dyDescent="0.25">
      <c r="A39" s="23">
        <f t="shared" si="0"/>
        <v>26</v>
      </c>
      <c r="B39" s="155" t="s">
        <v>350</v>
      </c>
      <c r="C39" s="35">
        <v>10634</v>
      </c>
      <c r="D39" s="154" t="s">
        <v>81</v>
      </c>
      <c r="E39" s="27">
        <f>MAX(M39:T39)</f>
        <v>454</v>
      </c>
      <c r="F39" s="27" t="e">
        <f>VLOOKUP(E39,Tab!$U$2:$V$255,2,TRUE)</f>
        <v>#N/A</v>
      </c>
      <c r="G39" s="28">
        <f>LARGE(M39:AA39,1)</f>
        <v>491</v>
      </c>
      <c r="H39" s="28">
        <f>LARGE(M39:AA39,2)</f>
        <v>478</v>
      </c>
      <c r="I39" s="28">
        <f>LARGE(M39:AA39,3)</f>
        <v>454</v>
      </c>
      <c r="J39" s="29">
        <f>SUM(G39:I39)</f>
        <v>1423</v>
      </c>
      <c r="K39" s="30">
        <f>J39/3</f>
        <v>474.33333333333331</v>
      </c>
      <c r="L39" s="31"/>
      <c r="M39" s="160">
        <v>0</v>
      </c>
      <c r="N39" s="160">
        <v>0</v>
      </c>
      <c r="O39" s="160">
        <v>0</v>
      </c>
      <c r="P39" s="160">
        <v>0</v>
      </c>
      <c r="Q39" s="160">
        <v>0</v>
      </c>
      <c r="R39" s="160">
        <v>454</v>
      </c>
      <c r="S39" s="160">
        <v>0</v>
      </c>
      <c r="T39" s="160">
        <v>0</v>
      </c>
      <c r="U39" s="160">
        <v>478</v>
      </c>
      <c r="V39" s="160">
        <v>0</v>
      </c>
      <c r="W39" s="160">
        <v>491</v>
      </c>
      <c r="X39" s="160">
        <v>0</v>
      </c>
      <c r="Y39" s="160">
        <v>0</v>
      </c>
      <c r="Z39" s="160">
        <v>0</v>
      </c>
      <c r="AA39" s="170">
        <v>0</v>
      </c>
    </row>
    <row r="40" spans="1:27" ht="14.1" customHeight="1" x14ac:dyDescent="0.25">
      <c r="A40" s="23">
        <f t="shared" si="0"/>
        <v>27</v>
      </c>
      <c r="B40" s="155" t="s">
        <v>117</v>
      </c>
      <c r="C40" s="35">
        <v>320</v>
      </c>
      <c r="D40" s="154" t="s">
        <v>62</v>
      </c>
      <c r="E40" s="27">
        <f>MAX(M40:T40)</f>
        <v>493</v>
      </c>
      <c r="F40" s="27" t="e">
        <f>VLOOKUP(E40,Tab!$U$2:$V$255,2,TRUE)</f>
        <v>#N/A</v>
      </c>
      <c r="G40" s="28">
        <f>LARGE(M40:AA40,1)</f>
        <v>493</v>
      </c>
      <c r="H40" s="28">
        <f>LARGE(M40:AA40,2)</f>
        <v>460</v>
      </c>
      <c r="I40" s="28">
        <f>LARGE(M40:AA40,3)</f>
        <v>447</v>
      </c>
      <c r="J40" s="29">
        <f>SUM(G40:I40)</f>
        <v>1400</v>
      </c>
      <c r="K40" s="30">
        <f>J40/3</f>
        <v>466.66666666666669</v>
      </c>
      <c r="L40" s="31"/>
      <c r="M40" s="160">
        <v>447</v>
      </c>
      <c r="N40" s="160">
        <v>0</v>
      </c>
      <c r="O40" s="160">
        <v>0</v>
      </c>
      <c r="P40" s="160">
        <v>0</v>
      </c>
      <c r="Q40" s="160">
        <v>0</v>
      </c>
      <c r="R40" s="160">
        <v>493</v>
      </c>
      <c r="S40" s="160">
        <v>0</v>
      </c>
      <c r="T40" s="160">
        <v>0</v>
      </c>
      <c r="U40" s="160">
        <v>460</v>
      </c>
      <c r="V40" s="160">
        <v>0</v>
      </c>
      <c r="W40" s="160">
        <v>0</v>
      </c>
      <c r="X40" s="160">
        <v>0</v>
      </c>
      <c r="Y40" s="160">
        <v>0</v>
      </c>
      <c r="Z40" s="160">
        <v>0</v>
      </c>
      <c r="AA40" s="170">
        <v>0</v>
      </c>
    </row>
    <row r="41" spans="1:27" ht="14.1" customHeight="1" x14ac:dyDescent="0.25">
      <c r="A41" s="23">
        <f t="shared" si="0"/>
        <v>28</v>
      </c>
      <c r="B41" s="34" t="s">
        <v>351</v>
      </c>
      <c r="C41" s="35">
        <v>13492</v>
      </c>
      <c r="D41" s="36" t="s">
        <v>44</v>
      </c>
      <c r="E41" s="27">
        <f>MAX(M41:T41)</f>
        <v>450</v>
      </c>
      <c r="F41" s="27" t="e">
        <f>VLOOKUP(E41,Tab!$U$2:$V$255,2,TRUE)</f>
        <v>#N/A</v>
      </c>
      <c r="G41" s="28">
        <f>LARGE(M41:AA41,1)</f>
        <v>451</v>
      </c>
      <c r="H41" s="28">
        <f>LARGE(M41:AA41,2)</f>
        <v>450</v>
      </c>
      <c r="I41" s="28">
        <f>LARGE(M41:AA41,3)</f>
        <v>432</v>
      </c>
      <c r="J41" s="29">
        <f>SUM(G41:I41)</f>
        <v>1333</v>
      </c>
      <c r="K41" s="30">
        <f>J41/3</f>
        <v>444.33333333333331</v>
      </c>
      <c r="L41" s="31"/>
      <c r="M41" s="160">
        <v>0</v>
      </c>
      <c r="N41" s="160">
        <v>0</v>
      </c>
      <c r="O41" s="160">
        <v>432</v>
      </c>
      <c r="P41" s="160">
        <v>0</v>
      </c>
      <c r="Q41" s="160">
        <v>0</v>
      </c>
      <c r="R41" s="160">
        <v>450</v>
      </c>
      <c r="S41" s="160">
        <v>0</v>
      </c>
      <c r="T41" s="160">
        <v>0</v>
      </c>
      <c r="U41" s="160">
        <v>451</v>
      </c>
      <c r="V41" s="160">
        <v>0</v>
      </c>
      <c r="W41" s="160">
        <v>0</v>
      </c>
      <c r="X41" s="160">
        <v>0</v>
      </c>
      <c r="Y41" s="160">
        <v>0</v>
      </c>
      <c r="Z41" s="160">
        <v>0</v>
      </c>
      <c r="AA41" s="170">
        <v>0</v>
      </c>
    </row>
    <row r="42" spans="1:27" ht="14.1" customHeight="1" x14ac:dyDescent="0.25">
      <c r="A42" s="23">
        <f t="shared" si="0"/>
        <v>29</v>
      </c>
      <c r="B42" s="155" t="s">
        <v>452</v>
      </c>
      <c r="C42" s="35">
        <v>14168</v>
      </c>
      <c r="D42" s="154" t="s">
        <v>175</v>
      </c>
      <c r="E42" s="27">
        <f>MAX(M42:T42)</f>
        <v>439</v>
      </c>
      <c r="F42" s="27" t="e">
        <f>VLOOKUP(E42,Tab!$U$2:$V$255,2,TRUE)</f>
        <v>#N/A</v>
      </c>
      <c r="G42" s="28">
        <f>LARGE(M42:AA42,1)</f>
        <v>442</v>
      </c>
      <c r="H42" s="28">
        <f>LARGE(M42:AA42,2)</f>
        <v>439</v>
      </c>
      <c r="I42" s="28">
        <f>LARGE(M42:AA42,3)</f>
        <v>438</v>
      </c>
      <c r="J42" s="29">
        <f>SUM(G42:I42)</f>
        <v>1319</v>
      </c>
      <c r="K42" s="30">
        <f>J42/3</f>
        <v>439.66666666666669</v>
      </c>
      <c r="L42" s="31"/>
      <c r="M42" s="160">
        <v>438</v>
      </c>
      <c r="N42" s="160">
        <v>0</v>
      </c>
      <c r="O42" s="160">
        <v>0</v>
      </c>
      <c r="P42" s="160">
        <v>0</v>
      </c>
      <c r="Q42" s="160">
        <v>0</v>
      </c>
      <c r="R42" s="160">
        <v>439</v>
      </c>
      <c r="S42" s="160">
        <v>0</v>
      </c>
      <c r="T42" s="160">
        <v>0</v>
      </c>
      <c r="U42" s="160">
        <v>442</v>
      </c>
      <c r="V42" s="160">
        <v>0</v>
      </c>
      <c r="W42" s="160">
        <v>0</v>
      </c>
      <c r="X42" s="160">
        <v>0</v>
      </c>
      <c r="Y42" s="160">
        <v>0</v>
      </c>
      <c r="Z42" s="160">
        <v>0</v>
      </c>
      <c r="AA42" s="170">
        <v>0</v>
      </c>
    </row>
    <row r="43" spans="1:27" ht="14.1" customHeight="1" x14ac:dyDescent="0.25">
      <c r="A43" s="23">
        <f t="shared" si="0"/>
        <v>30</v>
      </c>
      <c r="B43" s="155" t="s">
        <v>229</v>
      </c>
      <c r="C43" s="35">
        <v>1024</v>
      </c>
      <c r="D43" s="154" t="s">
        <v>44</v>
      </c>
      <c r="E43" s="27">
        <f>MAX(M43:T43)</f>
        <v>418</v>
      </c>
      <c r="F43" s="27" t="e">
        <f>VLOOKUP(E43,Tab!$U$2:$V$255,2,TRUE)</f>
        <v>#N/A</v>
      </c>
      <c r="G43" s="28">
        <f>LARGE(M43:AA43,1)</f>
        <v>426</v>
      </c>
      <c r="H43" s="28">
        <f>LARGE(M43:AA43,2)</f>
        <v>418</v>
      </c>
      <c r="I43" s="28">
        <f>LARGE(M43:AA43,3)</f>
        <v>415</v>
      </c>
      <c r="J43" s="29">
        <f>SUM(G43:I43)</f>
        <v>1259</v>
      </c>
      <c r="K43" s="30">
        <f>J43/3</f>
        <v>419.66666666666669</v>
      </c>
      <c r="L43" s="31"/>
      <c r="M43" s="160">
        <v>0</v>
      </c>
      <c r="N43" s="160">
        <v>0</v>
      </c>
      <c r="O43" s="160">
        <v>0</v>
      </c>
      <c r="P43" s="160">
        <v>0</v>
      </c>
      <c r="Q43" s="160">
        <v>0</v>
      </c>
      <c r="R43" s="160">
        <v>418</v>
      </c>
      <c r="S43" s="160">
        <v>0</v>
      </c>
      <c r="T43" s="160">
        <v>0</v>
      </c>
      <c r="U43" s="160">
        <v>426</v>
      </c>
      <c r="V43" s="160">
        <v>0</v>
      </c>
      <c r="W43" s="160">
        <v>415</v>
      </c>
      <c r="X43" s="160">
        <v>0</v>
      </c>
      <c r="Y43" s="160">
        <v>0</v>
      </c>
      <c r="Z43" s="160">
        <v>0</v>
      </c>
      <c r="AA43" s="170">
        <v>0</v>
      </c>
    </row>
    <row r="44" spans="1:27" ht="14.1" customHeight="1" x14ac:dyDescent="0.25">
      <c r="A44" s="23">
        <f t="shared" si="0"/>
        <v>31</v>
      </c>
      <c r="B44" s="155" t="s">
        <v>320</v>
      </c>
      <c r="C44" s="35">
        <v>14423</v>
      </c>
      <c r="D44" s="154" t="s">
        <v>358</v>
      </c>
      <c r="E44" s="27">
        <f>MAX(M44:T44)</f>
        <v>419</v>
      </c>
      <c r="F44" s="27" t="e">
        <f>VLOOKUP(E44,Tab!$U$2:$V$255,2,TRUE)</f>
        <v>#N/A</v>
      </c>
      <c r="G44" s="28">
        <f>LARGE(M44:AA44,1)</f>
        <v>419</v>
      </c>
      <c r="H44" s="28">
        <f>LARGE(M44:AA44,2)</f>
        <v>405</v>
      </c>
      <c r="I44" s="28">
        <f>LARGE(M44:AA44,3)</f>
        <v>394</v>
      </c>
      <c r="J44" s="29">
        <f>SUM(G44:I44)</f>
        <v>1218</v>
      </c>
      <c r="K44" s="30">
        <f>J44/3</f>
        <v>406</v>
      </c>
      <c r="L44" s="31"/>
      <c r="M44" s="160">
        <v>0</v>
      </c>
      <c r="N44" s="160">
        <v>419</v>
      </c>
      <c r="O44" s="160">
        <v>0</v>
      </c>
      <c r="P44" s="160">
        <v>394</v>
      </c>
      <c r="Q44" s="160">
        <v>405</v>
      </c>
      <c r="R44" s="160">
        <v>0</v>
      </c>
      <c r="S44" s="160">
        <v>0</v>
      </c>
      <c r="T44" s="160">
        <v>0</v>
      </c>
      <c r="U44" s="160">
        <v>0</v>
      </c>
      <c r="V44" s="160">
        <v>0</v>
      </c>
      <c r="W44" s="160">
        <v>0</v>
      </c>
      <c r="X44" s="160">
        <v>0</v>
      </c>
      <c r="Y44" s="160">
        <v>0</v>
      </c>
      <c r="Z44" s="160">
        <v>0</v>
      </c>
      <c r="AA44" s="170">
        <v>372</v>
      </c>
    </row>
    <row r="45" spans="1:27" ht="14.1" customHeight="1" x14ac:dyDescent="0.25">
      <c r="A45" s="23">
        <f t="shared" si="0"/>
        <v>32</v>
      </c>
      <c r="B45" s="37" t="s">
        <v>128</v>
      </c>
      <c r="C45" s="25">
        <v>787</v>
      </c>
      <c r="D45" s="26" t="s">
        <v>64</v>
      </c>
      <c r="E45" s="27">
        <f>MAX(M45:T45)</f>
        <v>527</v>
      </c>
      <c r="F45" s="27" t="str">
        <f>VLOOKUP(E45,Tab!$U$2:$V$255,2,TRUE)</f>
        <v>Não</v>
      </c>
      <c r="G45" s="28">
        <f>LARGE(M45:AA45,1)</f>
        <v>546</v>
      </c>
      <c r="H45" s="28">
        <f>LARGE(M45:AA45,2)</f>
        <v>527</v>
      </c>
      <c r="I45" s="28">
        <f>LARGE(M45:AA45,3)</f>
        <v>0</v>
      </c>
      <c r="J45" s="29">
        <f>SUM(G45:I45)</f>
        <v>1073</v>
      </c>
      <c r="K45" s="30">
        <f>J45/3</f>
        <v>357.66666666666669</v>
      </c>
      <c r="L45" s="31"/>
      <c r="M45" s="160">
        <v>0</v>
      </c>
      <c r="N45" s="160">
        <v>0</v>
      </c>
      <c r="O45" s="160">
        <v>0</v>
      </c>
      <c r="P45" s="160">
        <v>0</v>
      </c>
      <c r="Q45" s="160">
        <v>0</v>
      </c>
      <c r="R45" s="160">
        <v>527</v>
      </c>
      <c r="S45" s="160">
        <v>0</v>
      </c>
      <c r="T45" s="160">
        <v>0</v>
      </c>
      <c r="U45" s="160">
        <v>0</v>
      </c>
      <c r="V45" s="160">
        <v>0</v>
      </c>
      <c r="W45" s="160">
        <v>546</v>
      </c>
      <c r="X45" s="160">
        <v>0</v>
      </c>
      <c r="Y45" s="160">
        <v>0</v>
      </c>
      <c r="Z45" s="160">
        <v>0</v>
      </c>
      <c r="AA45" s="170">
        <v>0</v>
      </c>
    </row>
    <row r="46" spans="1:27" ht="14.1" customHeight="1" x14ac:dyDescent="0.25">
      <c r="A46" s="23">
        <f t="shared" ref="A46:A77" si="1">A45+1</f>
        <v>33</v>
      </c>
      <c r="B46" s="41" t="s">
        <v>123</v>
      </c>
      <c r="C46" s="57">
        <v>4353</v>
      </c>
      <c r="D46" s="42" t="s">
        <v>26</v>
      </c>
      <c r="E46" s="27">
        <f>MAX(M46:T46)</f>
        <v>310</v>
      </c>
      <c r="F46" s="27" t="e">
        <f>VLOOKUP(E46,Tab!$U$2:$V$255,2,TRUE)</f>
        <v>#N/A</v>
      </c>
      <c r="G46" s="28">
        <f>LARGE(M46:AA46,1)</f>
        <v>419</v>
      </c>
      <c r="H46" s="28">
        <f>LARGE(M46:AA46,2)</f>
        <v>340</v>
      </c>
      <c r="I46" s="28">
        <f>LARGE(M46:AA46,3)</f>
        <v>310</v>
      </c>
      <c r="J46" s="29">
        <f>SUM(G46:I46)</f>
        <v>1069</v>
      </c>
      <c r="K46" s="30">
        <f>J46/3</f>
        <v>356.33333333333331</v>
      </c>
      <c r="L46" s="31"/>
      <c r="M46" s="160">
        <v>0</v>
      </c>
      <c r="N46" s="160">
        <v>0</v>
      </c>
      <c r="O46" s="160">
        <v>0</v>
      </c>
      <c r="P46" s="160">
        <v>0</v>
      </c>
      <c r="Q46" s="160">
        <v>0</v>
      </c>
      <c r="R46" s="160">
        <v>310</v>
      </c>
      <c r="S46" s="160">
        <v>0</v>
      </c>
      <c r="T46" s="160">
        <v>0</v>
      </c>
      <c r="U46" s="160">
        <v>340</v>
      </c>
      <c r="V46" s="160">
        <v>0</v>
      </c>
      <c r="W46" s="160">
        <v>419</v>
      </c>
      <c r="X46" s="160">
        <v>0</v>
      </c>
      <c r="Y46" s="160">
        <v>0</v>
      </c>
      <c r="Z46" s="160">
        <v>0</v>
      </c>
      <c r="AA46" s="170">
        <v>0</v>
      </c>
    </row>
    <row r="47" spans="1:27" ht="14.1" customHeight="1" x14ac:dyDescent="0.25">
      <c r="A47" s="23">
        <f t="shared" si="1"/>
        <v>34</v>
      </c>
      <c r="B47" s="155" t="s">
        <v>235</v>
      </c>
      <c r="C47" s="35">
        <v>154</v>
      </c>
      <c r="D47" s="154" t="s">
        <v>66</v>
      </c>
      <c r="E47" s="27">
        <f>MAX(M47:T47)</f>
        <v>523</v>
      </c>
      <c r="F47" s="27" t="str">
        <f>VLOOKUP(E47,Tab!$U$2:$V$255,2,TRUE)</f>
        <v>Não</v>
      </c>
      <c r="G47" s="28">
        <f>LARGE(M47:AA47,1)</f>
        <v>543</v>
      </c>
      <c r="H47" s="28">
        <f>LARGE(M47:AA47,2)</f>
        <v>523</v>
      </c>
      <c r="I47" s="28">
        <f>LARGE(M47:AA47,3)</f>
        <v>0</v>
      </c>
      <c r="J47" s="29">
        <f>SUM(G47:I47)</f>
        <v>1066</v>
      </c>
      <c r="K47" s="30">
        <f>J47/3</f>
        <v>355.33333333333331</v>
      </c>
      <c r="L47" s="31"/>
      <c r="M47" s="160">
        <v>0</v>
      </c>
      <c r="N47" s="160">
        <v>0</v>
      </c>
      <c r="O47" s="160">
        <v>0</v>
      </c>
      <c r="P47" s="160">
        <v>0</v>
      </c>
      <c r="Q47" s="160">
        <v>0</v>
      </c>
      <c r="R47" s="160">
        <v>523</v>
      </c>
      <c r="S47" s="160">
        <v>0</v>
      </c>
      <c r="T47" s="160">
        <v>0</v>
      </c>
      <c r="U47" s="160">
        <v>543</v>
      </c>
      <c r="V47" s="160">
        <v>0</v>
      </c>
      <c r="W47" s="160">
        <v>0</v>
      </c>
      <c r="X47" s="160">
        <v>0</v>
      </c>
      <c r="Y47" s="160">
        <v>0</v>
      </c>
      <c r="Z47" s="160">
        <v>0</v>
      </c>
      <c r="AA47" s="170">
        <v>0</v>
      </c>
    </row>
    <row r="48" spans="1:27" ht="14.1" customHeight="1" x14ac:dyDescent="0.25">
      <c r="A48" s="23">
        <f t="shared" si="1"/>
        <v>35</v>
      </c>
      <c r="B48" s="155" t="s">
        <v>172</v>
      </c>
      <c r="C48" s="35">
        <v>14343</v>
      </c>
      <c r="D48" s="154" t="s">
        <v>44</v>
      </c>
      <c r="E48" s="27">
        <f>MAX(M48:T48)</f>
        <v>535</v>
      </c>
      <c r="F48" s="27" t="str">
        <f>VLOOKUP(E48,Tab!$U$2:$V$255,2,TRUE)</f>
        <v>Não</v>
      </c>
      <c r="G48" s="28">
        <f>LARGE(M48:AA48,1)</f>
        <v>535</v>
      </c>
      <c r="H48" s="28">
        <f>LARGE(M48:AA48,2)</f>
        <v>523</v>
      </c>
      <c r="I48" s="28">
        <f>LARGE(M48:AA48,3)</f>
        <v>0</v>
      </c>
      <c r="J48" s="29">
        <f>SUM(G48:I48)</f>
        <v>1058</v>
      </c>
      <c r="K48" s="30">
        <f>J48/3</f>
        <v>352.66666666666669</v>
      </c>
      <c r="L48" s="31"/>
      <c r="M48" s="160">
        <v>0</v>
      </c>
      <c r="N48" s="160">
        <v>0</v>
      </c>
      <c r="O48" s="160">
        <v>0</v>
      </c>
      <c r="P48" s="160">
        <v>0</v>
      </c>
      <c r="Q48" s="160">
        <v>0</v>
      </c>
      <c r="R48" s="160">
        <v>535</v>
      </c>
      <c r="S48" s="160">
        <v>0</v>
      </c>
      <c r="T48" s="160">
        <v>0</v>
      </c>
      <c r="U48" s="160">
        <v>523</v>
      </c>
      <c r="V48" s="160">
        <v>0</v>
      </c>
      <c r="W48" s="160">
        <v>0</v>
      </c>
      <c r="X48" s="160">
        <v>0</v>
      </c>
      <c r="Y48" s="160">
        <v>0</v>
      </c>
      <c r="Z48" s="160">
        <v>0</v>
      </c>
      <c r="AA48" s="170">
        <v>0</v>
      </c>
    </row>
    <row r="49" spans="1:27" ht="14.1" customHeight="1" x14ac:dyDescent="0.25">
      <c r="A49" s="23">
        <f t="shared" si="1"/>
        <v>36</v>
      </c>
      <c r="B49" s="126" t="s">
        <v>152</v>
      </c>
      <c r="C49" s="127">
        <v>362</v>
      </c>
      <c r="D49" s="128" t="s">
        <v>66</v>
      </c>
      <c r="E49" s="27">
        <f>MAX(M49:T49)</f>
        <v>521</v>
      </c>
      <c r="F49" s="27" t="str">
        <f>VLOOKUP(E49,Tab!$U$2:$V$255,2,TRUE)</f>
        <v>Não</v>
      </c>
      <c r="G49" s="28">
        <f>LARGE(M49:AA49,1)</f>
        <v>526</v>
      </c>
      <c r="H49" s="28">
        <f>LARGE(M49:AA49,2)</f>
        <v>521</v>
      </c>
      <c r="I49" s="28">
        <f>LARGE(M49:AA49,3)</f>
        <v>0</v>
      </c>
      <c r="J49" s="29">
        <f>SUM(G49:I49)</f>
        <v>1047</v>
      </c>
      <c r="K49" s="30">
        <f>J49/3</f>
        <v>349</v>
      </c>
      <c r="L49" s="31"/>
      <c r="M49" s="160">
        <v>0</v>
      </c>
      <c r="N49" s="160">
        <v>0</v>
      </c>
      <c r="O49" s="160">
        <v>0</v>
      </c>
      <c r="P49" s="160">
        <v>0</v>
      </c>
      <c r="Q49" s="160">
        <v>0</v>
      </c>
      <c r="R49" s="160">
        <v>521</v>
      </c>
      <c r="S49" s="160">
        <v>0</v>
      </c>
      <c r="T49" s="160">
        <v>0</v>
      </c>
      <c r="U49" s="160">
        <v>526</v>
      </c>
      <c r="V49" s="160">
        <v>0</v>
      </c>
      <c r="W49" s="160">
        <v>0</v>
      </c>
      <c r="X49" s="160">
        <v>0</v>
      </c>
      <c r="Y49" s="160">
        <v>0</v>
      </c>
      <c r="Z49" s="160">
        <v>0</v>
      </c>
      <c r="AA49" s="170">
        <v>0</v>
      </c>
    </row>
    <row r="50" spans="1:27" ht="14.1" customHeight="1" x14ac:dyDescent="0.25">
      <c r="A50" s="23">
        <f t="shared" si="1"/>
        <v>37</v>
      </c>
      <c r="B50" s="34" t="s">
        <v>140</v>
      </c>
      <c r="C50" s="35">
        <v>963</v>
      </c>
      <c r="D50" s="154" t="s">
        <v>64</v>
      </c>
      <c r="E50" s="27">
        <f>MAX(M50:T50)</f>
        <v>528</v>
      </c>
      <c r="F50" s="27" t="str">
        <f>VLOOKUP(E50,Tab!$U$2:$V$255,2,TRUE)</f>
        <v>Não</v>
      </c>
      <c r="G50" s="28">
        <f>LARGE(M50:AA50,1)</f>
        <v>528</v>
      </c>
      <c r="H50" s="28">
        <f>LARGE(M50:AA50,2)</f>
        <v>515</v>
      </c>
      <c r="I50" s="28">
        <f>LARGE(M50:AA50,3)</f>
        <v>0</v>
      </c>
      <c r="J50" s="29">
        <f>SUM(G50:I50)</f>
        <v>1043</v>
      </c>
      <c r="K50" s="30">
        <f>J50/3</f>
        <v>347.66666666666669</v>
      </c>
      <c r="L50" s="31"/>
      <c r="M50" s="160">
        <v>528</v>
      </c>
      <c r="N50" s="160">
        <v>0</v>
      </c>
      <c r="O50" s="160">
        <v>0</v>
      </c>
      <c r="P50" s="160">
        <v>0</v>
      </c>
      <c r="Q50" s="160">
        <v>0</v>
      </c>
      <c r="R50" s="160">
        <v>515</v>
      </c>
      <c r="S50" s="160">
        <v>0</v>
      </c>
      <c r="T50" s="160">
        <v>0</v>
      </c>
      <c r="U50" s="160">
        <v>0</v>
      </c>
      <c r="V50" s="160">
        <v>0</v>
      </c>
      <c r="W50" s="160">
        <v>0</v>
      </c>
      <c r="X50" s="160">
        <v>0</v>
      </c>
      <c r="Y50" s="160">
        <v>0</v>
      </c>
      <c r="Z50" s="160">
        <v>0</v>
      </c>
      <c r="AA50" s="170">
        <v>0</v>
      </c>
    </row>
    <row r="51" spans="1:27" ht="14.1" customHeight="1" x14ac:dyDescent="0.25">
      <c r="A51" s="23">
        <f t="shared" si="1"/>
        <v>38</v>
      </c>
      <c r="B51" s="155" t="s">
        <v>153</v>
      </c>
      <c r="C51" s="35">
        <v>634</v>
      </c>
      <c r="D51" s="154" t="s">
        <v>26</v>
      </c>
      <c r="E51" s="27">
        <f>MAX(M51:T51)</f>
        <v>518</v>
      </c>
      <c r="F51" s="27" t="str">
        <f>VLOOKUP(E51,Tab!$U$2:$V$255,2,TRUE)</f>
        <v>Não</v>
      </c>
      <c r="G51" s="28">
        <f>LARGE(M51:AA51,1)</f>
        <v>519</v>
      </c>
      <c r="H51" s="28">
        <f>LARGE(M51:AA51,2)</f>
        <v>518</v>
      </c>
      <c r="I51" s="28">
        <f>LARGE(M51:AA51,3)</f>
        <v>0</v>
      </c>
      <c r="J51" s="29">
        <f>SUM(G51:I51)</f>
        <v>1037</v>
      </c>
      <c r="K51" s="30">
        <f>J51/3</f>
        <v>345.66666666666669</v>
      </c>
      <c r="L51" s="31"/>
      <c r="M51" s="160">
        <v>0</v>
      </c>
      <c r="N51" s="160">
        <v>0</v>
      </c>
      <c r="O51" s="160">
        <v>0</v>
      </c>
      <c r="P51" s="160">
        <v>0</v>
      </c>
      <c r="Q51" s="160">
        <v>0</v>
      </c>
      <c r="R51" s="160">
        <v>518</v>
      </c>
      <c r="S51" s="160">
        <v>0</v>
      </c>
      <c r="T51" s="160">
        <v>0</v>
      </c>
      <c r="U51" s="160">
        <v>519</v>
      </c>
      <c r="V51" s="160">
        <v>0</v>
      </c>
      <c r="W51" s="160">
        <v>0</v>
      </c>
      <c r="X51" s="160">
        <v>0</v>
      </c>
      <c r="Y51" s="160">
        <v>0</v>
      </c>
      <c r="Z51" s="160">
        <v>0</v>
      </c>
      <c r="AA51" s="170">
        <v>0</v>
      </c>
    </row>
    <row r="52" spans="1:27" ht="14.1" customHeight="1" x14ac:dyDescent="0.25">
      <c r="A52" s="23">
        <f t="shared" si="1"/>
        <v>39</v>
      </c>
      <c r="B52" s="155" t="s">
        <v>226</v>
      </c>
      <c r="C52" s="35">
        <v>6351</v>
      </c>
      <c r="D52" s="154" t="s">
        <v>41</v>
      </c>
      <c r="E52" s="27">
        <f>MAX(M52:T52)</f>
        <v>517</v>
      </c>
      <c r="F52" s="27" t="str">
        <f>VLOOKUP(E52,Tab!$U$2:$V$255,2,TRUE)</f>
        <v>Não</v>
      </c>
      <c r="G52" s="28">
        <f>LARGE(M52:AA52,1)</f>
        <v>517</v>
      </c>
      <c r="H52" s="28">
        <f>LARGE(M52:AA52,2)</f>
        <v>515</v>
      </c>
      <c r="I52" s="28">
        <f>LARGE(M52:AA52,3)</f>
        <v>0</v>
      </c>
      <c r="J52" s="29">
        <f>SUM(G52:I52)</f>
        <v>1032</v>
      </c>
      <c r="K52" s="30">
        <f>J52/3</f>
        <v>344</v>
      </c>
      <c r="L52" s="31"/>
      <c r="M52" s="160">
        <v>0</v>
      </c>
      <c r="N52" s="160">
        <v>0</v>
      </c>
      <c r="O52" s="160">
        <v>0</v>
      </c>
      <c r="P52" s="160">
        <v>0</v>
      </c>
      <c r="Q52" s="160">
        <v>517</v>
      </c>
      <c r="R52" s="160">
        <v>0</v>
      </c>
      <c r="S52" s="160">
        <v>0</v>
      </c>
      <c r="T52" s="160">
        <v>0</v>
      </c>
      <c r="U52" s="160">
        <v>0</v>
      </c>
      <c r="V52" s="160">
        <v>0</v>
      </c>
      <c r="W52" s="160">
        <v>0</v>
      </c>
      <c r="X52" s="160">
        <v>0</v>
      </c>
      <c r="Y52" s="160">
        <v>0</v>
      </c>
      <c r="Z52" s="160">
        <v>0</v>
      </c>
      <c r="AA52" s="170">
        <v>515</v>
      </c>
    </row>
    <row r="53" spans="1:27" ht="14.1" customHeight="1" x14ac:dyDescent="0.25">
      <c r="A53" s="23">
        <f t="shared" si="1"/>
        <v>40</v>
      </c>
      <c r="B53" s="41" t="s">
        <v>233</v>
      </c>
      <c r="C53" s="57">
        <v>599</v>
      </c>
      <c r="D53" s="42" t="s">
        <v>41</v>
      </c>
      <c r="E53" s="27">
        <f>MAX(M53:T53)</f>
        <v>507</v>
      </c>
      <c r="F53" s="27" t="str">
        <f>VLOOKUP(E53,Tab!$U$2:$V$255,2,TRUE)</f>
        <v>Não</v>
      </c>
      <c r="G53" s="28">
        <f>LARGE(M53:AA53,1)</f>
        <v>516</v>
      </c>
      <c r="H53" s="28">
        <f>LARGE(M53:AA53,2)</f>
        <v>507</v>
      </c>
      <c r="I53" s="28">
        <f>LARGE(M53:AA53,3)</f>
        <v>0</v>
      </c>
      <c r="J53" s="29">
        <f>SUM(G53:I53)</f>
        <v>1023</v>
      </c>
      <c r="K53" s="30">
        <f>J53/3</f>
        <v>341</v>
      </c>
      <c r="L53" s="31"/>
      <c r="M53" s="160">
        <v>0</v>
      </c>
      <c r="N53" s="160">
        <v>507</v>
      </c>
      <c r="O53" s="160">
        <v>0</v>
      </c>
      <c r="P53" s="160">
        <v>0</v>
      </c>
      <c r="Q53" s="160">
        <v>0</v>
      </c>
      <c r="R53" s="160">
        <v>0</v>
      </c>
      <c r="S53" s="160">
        <v>0</v>
      </c>
      <c r="T53" s="160">
        <v>0</v>
      </c>
      <c r="U53" s="160">
        <v>0</v>
      </c>
      <c r="V53" s="160">
        <v>0</v>
      </c>
      <c r="W53" s="160">
        <v>0</v>
      </c>
      <c r="X53" s="160">
        <v>0</v>
      </c>
      <c r="Y53" s="160">
        <v>0</v>
      </c>
      <c r="Z53" s="160">
        <v>0</v>
      </c>
      <c r="AA53" s="170">
        <v>516</v>
      </c>
    </row>
    <row r="54" spans="1:27" ht="14.1" customHeight="1" x14ac:dyDescent="0.25">
      <c r="A54" s="23">
        <f t="shared" si="1"/>
        <v>41</v>
      </c>
      <c r="B54" s="34" t="s">
        <v>150</v>
      </c>
      <c r="C54" s="35">
        <v>13683</v>
      </c>
      <c r="D54" s="36" t="s">
        <v>66</v>
      </c>
      <c r="E54" s="27">
        <f>MAX(M54:T54)</f>
        <v>517</v>
      </c>
      <c r="F54" s="27" t="str">
        <f>VLOOKUP(E54,Tab!$U$2:$V$255,2,TRUE)</f>
        <v>Não</v>
      </c>
      <c r="G54" s="28">
        <f>LARGE(M54:AA54,1)</f>
        <v>517</v>
      </c>
      <c r="H54" s="28">
        <f>LARGE(M54:AA54,2)</f>
        <v>503</v>
      </c>
      <c r="I54" s="28">
        <f>LARGE(M54:AA54,3)</f>
        <v>0</v>
      </c>
      <c r="J54" s="29">
        <f>SUM(G54:I54)</f>
        <v>1020</v>
      </c>
      <c r="K54" s="30">
        <f>J54/3</f>
        <v>340</v>
      </c>
      <c r="L54" s="31"/>
      <c r="M54" s="160">
        <v>0</v>
      </c>
      <c r="N54" s="160">
        <v>0</v>
      </c>
      <c r="O54" s="160">
        <v>0</v>
      </c>
      <c r="P54" s="160">
        <v>0</v>
      </c>
      <c r="Q54" s="160">
        <v>0</v>
      </c>
      <c r="R54" s="160">
        <v>517</v>
      </c>
      <c r="S54" s="160">
        <v>0</v>
      </c>
      <c r="T54" s="160">
        <v>0</v>
      </c>
      <c r="U54" s="160">
        <v>503</v>
      </c>
      <c r="V54" s="160">
        <v>0</v>
      </c>
      <c r="W54" s="160">
        <v>0</v>
      </c>
      <c r="X54" s="160">
        <v>0</v>
      </c>
      <c r="Y54" s="160">
        <v>0</v>
      </c>
      <c r="Z54" s="160">
        <v>0</v>
      </c>
      <c r="AA54" s="170">
        <v>0</v>
      </c>
    </row>
    <row r="55" spans="1:27" ht="14.1" customHeight="1" x14ac:dyDescent="0.25">
      <c r="A55" s="23">
        <f t="shared" si="1"/>
        <v>42</v>
      </c>
      <c r="B55" s="155" t="s">
        <v>212</v>
      </c>
      <c r="C55" s="35">
        <v>11120</v>
      </c>
      <c r="D55" s="154" t="s">
        <v>64</v>
      </c>
      <c r="E55" s="27">
        <f>MAX(M55:T55)</f>
        <v>490</v>
      </c>
      <c r="F55" s="27" t="e">
        <f>VLOOKUP(E55,Tab!$U$2:$V$255,2,TRUE)</f>
        <v>#N/A</v>
      </c>
      <c r="G55" s="28">
        <f>LARGE(M55:AA55,1)</f>
        <v>529</v>
      </c>
      <c r="H55" s="28">
        <f>LARGE(M55:AA55,2)</f>
        <v>490</v>
      </c>
      <c r="I55" s="28">
        <f>LARGE(M55:AA55,3)</f>
        <v>0</v>
      </c>
      <c r="J55" s="29">
        <f>SUM(G55:I55)</f>
        <v>1019</v>
      </c>
      <c r="K55" s="30">
        <f>J55/3</f>
        <v>339.66666666666669</v>
      </c>
      <c r="L55" s="31"/>
      <c r="M55" s="160">
        <v>0</v>
      </c>
      <c r="N55" s="160">
        <v>0</v>
      </c>
      <c r="O55" s="160">
        <v>0</v>
      </c>
      <c r="P55" s="160">
        <v>0</v>
      </c>
      <c r="Q55" s="160">
        <v>0</v>
      </c>
      <c r="R55" s="160">
        <v>490</v>
      </c>
      <c r="S55" s="160">
        <v>0</v>
      </c>
      <c r="T55" s="160">
        <v>0</v>
      </c>
      <c r="U55" s="160">
        <v>0</v>
      </c>
      <c r="V55" s="160">
        <v>0</v>
      </c>
      <c r="W55" s="160">
        <v>0</v>
      </c>
      <c r="X55" s="160">
        <v>0</v>
      </c>
      <c r="Y55" s="160">
        <v>0</v>
      </c>
      <c r="Z55" s="160">
        <v>0</v>
      </c>
      <c r="AA55" s="170">
        <v>529</v>
      </c>
    </row>
    <row r="56" spans="1:27" ht="14.1" customHeight="1" x14ac:dyDescent="0.25">
      <c r="A56" s="23">
        <f t="shared" si="1"/>
        <v>43</v>
      </c>
      <c r="B56" s="155" t="s">
        <v>65</v>
      </c>
      <c r="C56" s="35">
        <v>2090</v>
      </c>
      <c r="D56" s="154" t="s">
        <v>66</v>
      </c>
      <c r="E56" s="27">
        <f>MAX(M56:T56)</f>
        <v>503</v>
      </c>
      <c r="F56" s="27" t="str">
        <f>VLOOKUP(E56,Tab!$U$2:$V$255,2,TRUE)</f>
        <v>Não</v>
      </c>
      <c r="G56" s="28">
        <f>LARGE(M56:AA56,1)</f>
        <v>505</v>
      </c>
      <c r="H56" s="28">
        <f>LARGE(M56:AA56,2)</f>
        <v>503</v>
      </c>
      <c r="I56" s="28">
        <f>LARGE(M56:AA56,3)</f>
        <v>0</v>
      </c>
      <c r="J56" s="29">
        <f>SUM(G56:I56)</f>
        <v>1008</v>
      </c>
      <c r="K56" s="30">
        <f>J56/3</f>
        <v>336</v>
      </c>
      <c r="L56" s="31"/>
      <c r="M56" s="160">
        <v>0</v>
      </c>
      <c r="N56" s="160">
        <v>0</v>
      </c>
      <c r="O56" s="160">
        <v>0</v>
      </c>
      <c r="P56" s="160">
        <v>0</v>
      </c>
      <c r="Q56" s="160">
        <v>0</v>
      </c>
      <c r="R56" s="160">
        <v>503</v>
      </c>
      <c r="S56" s="160">
        <v>0</v>
      </c>
      <c r="T56" s="160">
        <v>0</v>
      </c>
      <c r="U56" s="160">
        <v>505</v>
      </c>
      <c r="V56" s="160">
        <v>0</v>
      </c>
      <c r="W56" s="160">
        <v>0</v>
      </c>
      <c r="X56" s="160">
        <v>0</v>
      </c>
      <c r="Y56" s="160">
        <v>0</v>
      </c>
      <c r="Z56" s="160">
        <v>0</v>
      </c>
      <c r="AA56" s="170">
        <v>0</v>
      </c>
    </row>
    <row r="57" spans="1:27" ht="14.1" customHeight="1" x14ac:dyDescent="0.25">
      <c r="A57" s="23">
        <f t="shared" si="1"/>
        <v>44</v>
      </c>
      <c r="B57" s="34" t="s">
        <v>455</v>
      </c>
      <c r="C57" s="35">
        <v>954</v>
      </c>
      <c r="D57" s="36" t="s">
        <v>44</v>
      </c>
      <c r="E57" s="27">
        <f>MAX(M57:T57)</f>
        <v>497</v>
      </c>
      <c r="F57" s="27" t="e">
        <f>VLOOKUP(E57,Tab!$U$2:$V$255,2,TRUE)</f>
        <v>#N/A</v>
      </c>
      <c r="G57" s="28">
        <f>LARGE(M57:AA57,1)</f>
        <v>497</v>
      </c>
      <c r="H57" s="28">
        <f>LARGE(M57:AA57,2)</f>
        <v>491</v>
      </c>
      <c r="I57" s="28">
        <f>LARGE(M57:AA57,3)</f>
        <v>0</v>
      </c>
      <c r="J57" s="29">
        <f>SUM(G57:I57)</f>
        <v>988</v>
      </c>
      <c r="K57" s="30">
        <f>J57/3</f>
        <v>329.33333333333331</v>
      </c>
      <c r="L57" s="31"/>
      <c r="M57" s="160">
        <v>0</v>
      </c>
      <c r="N57" s="160">
        <v>0</v>
      </c>
      <c r="O57" s="160">
        <v>497</v>
      </c>
      <c r="P57" s="160">
        <v>0</v>
      </c>
      <c r="Q57" s="160">
        <v>0</v>
      </c>
      <c r="R57" s="160">
        <v>491</v>
      </c>
      <c r="S57" s="160">
        <v>0</v>
      </c>
      <c r="T57" s="160">
        <v>0</v>
      </c>
      <c r="U57" s="160">
        <v>0</v>
      </c>
      <c r="V57" s="160">
        <v>0</v>
      </c>
      <c r="W57" s="160">
        <v>0</v>
      </c>
      <c r="X57" s="160">
        <v>0</v>
      </c>
      <c r="Y57" s="160">
        <v>0</v>
      </c>
      <c r="Z57" s="160">
        <v>0</v>
      </c>
      <c r="AA57" s="170">
        <v>0</v>
      </c>
    </row>
    <row r="58" spans="1:27" ht="14.1" customHeight="1" x14ac:dyDescent="0.25">
      <c r="A58" s="23">
        <f t="shared" si="1"/>
        <v>45</v>
      </c>
      <c r="B58" s="155" t="s">
        <v>289</v>
      </c>
      <c r="C58" s="35">
        <v>11362</v>
      </c>
      <c r="D58" s="154" t="s">
        <v>185</v>
      </c>
      <c r="E58" s="27">
        <f>MAX(M58:T58)</f>
        <v>484</v>
      </c>
      <c r="F58" s="27" t="e">
        <f>VLOOKUP(E58,Tab!$U$2:$V$255,2,TRUE)</f>
        <v>#N/A</v>
      </c>
      <c r="G58" s="28">
        <f>LARGE(M58:AA58,1)</f>
        <v>484</v>
      </c>
      <c r="H58" s="28">
        <f>LARGE(M58:AA58,2)</f>
        <v>480</v>
      </c>
      <c r="I58" s="28">
        <f>LARGE(M58:AA58,3)</f>
        <v>0</v>
      </c>
      <c r="J58" s="29">
        <f>SUM(G58:I58)</f>
        <v>964</v>
      </c>
      <c r="K58" s="30">
        <f>J58/3</f>
        <v>321.33333333333331</v>
      </c>
      <c r="L58" s="31"/>
      <c r="M58" s="160">
        <v>0</v>
      </c>
      <c r="N58" s="160">
        <v>0</v>
      </c>
      <c r="O58" s="160">
        <v>0</v>
      </c>
      <c r="P58" s="160">
        <v>0</v>
      </c>
      <c r="Q58" s="160">
        <v>0</v>
      </c>
      <c r="R58" s="160">
        <v>484</v>
      </c>
      <c r="S58" s="160">
        <v>0</v>
      </c>
      <c r="T58" s="160">
        <v>0</v>
      </c>
      <c r="U58" s="160">
        <v>0</v>
      </c>
      <c r="V58" s="160">
        <v>480</v>
      </c>
      <c r="W58" s="160">
        <v>0</v>
      </c>
      <c r="X58" s="160">
        <v>0</v>
      </c>
      <c r="Y58" s="160">
        <v>0</v>
      </c>
      <c r="Z58" s="160">
        <v>0</v>
      </c>
      <c r="AA58" s="170">
        <v>0</v>
      </c>
    </row>
    <row r="59" spans="1:27" ht="14.1" customHeight="1" x14ac:dyDescent="0.25">
      <c r="A59" s="23">
        <f t="shared" si="1"/>
        <v>46</v>
      </c>
      <c r="B59" s="155" t="s">
        <v>231</v>
      </c>
      <c r="C59" s="35">
        <v>12004</v>
      </c>
      <c r="D59" s="154" t="s">
        <v>81</v>
      </c>
      <c r="E59" s="27">
        <f>MAX(M59:T59)</f>
        <v>495</v>
      </c>
      <c r="F59" s="27" t="e">
        <f>VLOOKUP(E59,Tab!$U$2:$V$255,2,TRUE)</f>
        <v>#N/A</v>
      </c>
      <c r="G59" s="28">
        <f>LARGE(M59:AA59,1)</f>
        <v>495</v>
      </c>
      <c r="H59" s="28">
        <f>LARGE(M59:AA59,2)</f>
        <v>459</v>
      </c>
      <c r="I59" s="28">
        <f>LARGE(M59:AA59,3)</f>
        <v>0</v>
      </c>
      <c r="J59" s="29">
        <f>SUM(G59:I59)</f>
        <v>954</v>
      </c>
      <c r="K59" s="30">
        <f>J59/3</f>
        <v>318</v>
      </c>
      <c r="L59" s="31"/>
      <c r="M59" s="160">
        <v>0</v>
      </c>
      <c r="N59" s="160">
        <v>0</v>
      </c>
      <c r="O59" s="160">
        <v>0</v>
      </c>
      <c r="P59" s="160">
        <v>0</v>
      </c>
      <c r="Q59" s="160">
        <v>0</v>
      </c>
      <c r="R59" s="160">
        <v>495</v>
      </c>
      <c r="S59" s="160">
        <v>0</v>
      </c>
      <c r="T59" s="160">
        <v>0</v>
      </c>
      <c r="U59" s="160">
        <v>459</v>
      </c>
      <c r="V59" s="160">
        <v>0</v>
      </c>
      <c r="W59" s="160">
        <v>0</v>
      </c>
      <c r="X59" s="160">
        <v>0</v>
      </c>
      <c r="Y59" s="160">
        <v>0</v>
      </c>
      <c r="Z59" s="160">
        <v>0</v>
      </c>
      <c r="AA59" s="170">
        <v>0</v>
      </c>
    </row>
    <row r="60" spans="1:27" ht="14.1" customHeight="1" x14ac:dyDescent="0.25">
      <c r="A60" s="23">
        <f t="shared" si="1"/>
        <v>47</v>
      </c>
      <c r="B60" s="155" t="s">
        <v>99</v>
      </c>
      <c r="C60" s="35">
        <v>7899</v>
      </c>
      <c r="D60" s="154" t="s">
        <v>41</v>
      </c>
      <c r="E60" s="27">
        <f>MAX(M60:T60)</f>
        <v>0</v>
      </c>
      <c r="F60" s="27" t="e">
        <f>VLOOKUP(E60,Tab!$U$2:$V$255,2,TRUE)</f>
        <v>#N/A</v>
      </c>
      <c r="G60" s="28">
        <f>LARGE(M60:AA60,1)</f>
        <v>472</v>
      </c>
      <c r="H60" s="28">
        <f>LARGE(M60:AA60,2)</f>
        <v>468</v>
      </c>
      <c r="I60" s="28">
        <f>LARGE(M60:AA60,3)</f>
        <v>0</v>
      </c>
      <c r="J60" s="29">
        <f>SUM(G60:I60)</f>
        <v>940</v>
      </c>
      <c r="K60" s="30">
        <f>J60/3</f>
        <v>313.33333333333331</v>
      </c>
      <c r="L60" s="31"/>
      <c r="M60" s="160">
        <v>0</v>
      </c>
      <c r="N60" s="160">
        <v>0</v>
      </c>
      <c r="O60" s="160">
        <v>0</v>
      </c>
      <c r="P60" s="160">
        <v>0</v>
      </c>
      <c r="Q60" s="160">
        <v>0</v>
      </c>
      <c r="R60" s="160">
        <v>0</v>
      </c>
      <c r="S60" s="160">
        <v>0</v>
      </c>
      <c r="T60" s="160">
        <v>0</v>
      </c>
      <c r="U60" s="160">
        <v>0</v>
      </c>
      <c r="V60" s="160">
        <v>0</v>
      </c>
      <c r="W60" s="160">
        <v>0</v>
      </c>
      <c r="X60" s="160">
        <v>468</v>
      </c>
      <c r="Y60" s="160">
        <v>0</v>
      </c>
      <c r="Z60" s="160">
        <v>0</v>
      </c>
      <c r="AA60" s="170">
        <v>472</v>
      </c>
    </row>
    <row r="61" spans="1:27" ht="14.1" customHeight="1" x14ac:dyDescent="0.25">
      <c r="A61" s="23">
        <f t="shared" si="1"/>
        <v>48</v>
      </c>
      <c r="B61" s="34" t="s">
        <v>74</v>
      </c>
      <c r="C61" s="35">
        <v>738</v>
      </c>
      <c r="D61" s="36" t="s">
        <v>358</v>
      </c>
      <c r="E61" s="27">
        <f>MAX(M61:T61)</f>
        <v>458</v>
      </c>
      <c r="F61" s="27" t="e">
        <f>VLOOKUP(E61,Tab!$U$2:$V$255,2,TRUE)</f>
        <v>#N/A</v>
      </c>
      <c r="G61" s="28">
        <f>LARGE(M61:AA61,1)</f>
        <v>480</v>
      </c>
      <c r="H61" s="28">
        <f>LARGE(M61:AA61,2)</f>
        <v>458</v>
      </c>
      <c r="I61" s="28">
        <f>LARGE(M61:AA61,3)</f>
        <v>0</v>
      </c>
      <c r="J61" s="29">
        <f>SUM(G61:I61)</f>
        <v>938</v>
      </c>
      <c r="K61" s="30">
        <f>J61/3</f>
        <v>312.66666666666669</v>
      </c>
      <c r="L61" s="31"/>
      <c r="M61" s="160">
        <v>0</v>
      </c>
      <c r="N61" s="160">
        <v>0</v>
      </c>
      <c r="O61" s="160">
        <v>0</v>
      </c>
      <c r="P61" s="160">
        <v>0</v>
      </c>
      <c r="Q61" s="160">
        <v>458</v>
      </c>
      <c r="R61" s="160">
        <v>0</v>
      </c>
      <c r="S61" s="160">
        <v>0</v>
      </c>
      <c r="T61" s="160">
        <v>0</v>
      </c>
      <c r="U61" s="160">
        <v>0</v>
      </c>
      <c r="V61" s="160">
        <v>0</v>
      </c>
      <c r="W61" s="160">
        <v>0</v>
      </c>
      <c r="X61" s="160">
        <v>480</v>
      </c>
      <c r="Y61" s="160">
        <v>0</v>
      </c>
      <c r="Z61" s="160">
        <v>0</v>
      </c>
      <c r="AA61" s="170">
        <v>0</v>
      </c>
    </row>
    <row r="62" spans="1:27" ht="14.1" customHeight="1" x14ac:dyDescent="0.25">
      <c r="A62" s="23">
        <f t="shared" si="1"/>
        <v>49</v>
      </c>
      <c r="B62" s="34" t="s">
        <v>103</v>
      </c>
      <c r="C62" s="35">
        <v>6304</v>
      </c>
      <c r="D62" s="36" t="s">
        <v>41</v>
      </c>
      <c r="E62" s="27">
        <f>MAX(M62:T62)</f>
        <v>0</v>
      </c>
      <c r="F62" s="27" t="e">
        <f>VLOOKUP(E62,Tab!$U$2:$V$255,2,TRUE)</f>
        <v>#N/A</v>
      </c>
      <c r="G62" s="28">
        <f>LARGE(M62:AA62,1)</f>
        <v>474</v>
      </c>
      <c r="H62" s="28">
        <f>LARGE(M62:AA62,2)</f>
        <v>448</v>
      </c>
      <c r="I62" s="28">
        <f>LARGE(M62:AA62,3)</f>
        <v>0</v>
      </c>
      <c r="J62" s="29">
        <f>SUM(G62:I62)</f>
        <v>922</v>
      </c>
      <c r="K62" s="30">
        <f>J62/3</f>
        <v>307.33333333333331</v>
      </c>
      <c r="L62" s="31"/>
      <c r="M62" s="160">
        <v>0</v>
      </c>
      <c r="N62" s="160">
        <v>0</v>
      </c>
      <c r="O62" s="160">
        <v>0</v>
      </c>
      <c r="P62" s="160">
        <v>0</v>
      </c>
      <c r="Q62" s="160">
        <v>0</v>
      </c>
      <c r="R62" s="160">
        <v>0</v>
      </c>
      <c r="S62" s="160">
        <v>0</v>
      </c>
      <c r="T62" s="160">
        <v>0</v>
      </c>
      <c r="U62" s="160">
        <v>0</v>
      </c>
      <c r="V62" s="160">
        <v>0</v>
      </c>
      <c r="W62" s="160">
        <v>0</v>
      </c>
      <c r="X62" s="160">
        <v>474</v>
      </c>
      <c r="Y62" s="160">
        <v>0</v>
      </c>
      <c r="Z62" s="160">
        <v>0</v>
      </c>
      <c r="AA62" s="170">
        <v>448</v>
      </c>
    </row>
    <row r="63" spans="1:27" ht="14.1" customHeight="1" x14ac:dyDescent="0.25">
      <c r="A63" s="23">
        <f t="shared" si="1"/>
        <v>50</v>
      </c>
      <c r="B63" s="155" t="s">
        <v>319</v>
      </c>
      <c r="C63" s="35">
        <v>13724</v>
      </c>
      <c r="D63" s="154" t="s">
        <v>41</v>
      </c>
      <c r="E63" s="27">
        <f>MAX(M63:T63)</f>
        <v>444</v>
      </c>
      <c r="F63" s="27" t="e">
        <f>VLOOKUP(E63,Tab!$U$2:$V$255,2,TRUE)</f>
        <v>#N/A</v>
      </c>
      <c r="G63" s="28">
        <f>LARGE(M63:AA63,1)</f>
        <v>459</v>
      </c>
      <c r="H63" s="28">
        <f>LARGE(M63:AA63,2)</f>
        <v>444</v>
      </c>
      <c r="I63" s="28">
        <f>LARGE(M63:AA63,3)</f>
        <v>0</v>
      </c>
      <c r="J63" s="29">
        <f>SUM(G63:I63)</f>
        <v>903</v>
      </c>
      <c r="K63" s="30">
        <f>J63/3</f>
        <v>301</v>
      </c>
      <c r="L63" s="31"/>
      <c r="M63" s="160">
        <v>0</v>
      </c>
      <c r="N63" s="160">
        <v>444</v>
      </c>
      <c r="O63" s="160">
        <v>0</v>
      </c>
      <c r="P63" s="160">
        <v>0</v>
      </c>
      <c r="Q63" s="160">
        <v>0</v>
      </c>
      <c r="R63" s="160">
        <v>0</v>
      </c>
      <c r="S63" s="160">
        <v>0</v>
      </c>
      <c r="T63" s="160">
        <v>0</v>
      </c>
      <c r="U63" s="160">
        <v>0</v>
      </c>
      <c r="V63" s="160">
        <v>0</v>
      </c>
      <c r="W63" s="160">
        <v>0</v>
      </c>
      <c r="X63" s="160">
        <v>0</v>
      </c>
      <c r="Y63" s="160">
        <v>0</v>
      </c>
      <c r="Z63" s="160">
        <v>0</v>
      </c>
      <c r="AA63" s="170">
        <v>459</v>
      </c>
    </row>
    <row r="64" spans="1:27" ht="14.1" customHeight="1" x14ac:dyDescent="0.25">
      <c r="A64" s="23">
        <f t="shared" si="1"/>
        <v>51</v>
      </c>
      <c r="B64" s="155" t="s">
        <v>90</v>
      </c>
      <c r="C64" s="35">
        <v>1805</v>
      </c>
      <c r="D64" s="154" t="s">
        <v>26</v>
      </c>
      <c r="E64" s="27">
        <f>MAX(M64:T64)</f>
        <v>451</v>
      </c>
      <c r="F64" s="27" t="e">
        <f>VLOOKUP(E64,Tab!$U$2:$V$255,2,TRUE)</f>
        <v>#N/A</v>
      </c>
      <c r="G64" s="28">
        <f>LARGE(M64:AA64,1)</f>
        <v>451</v>
      </c>
      <c r="H64" s="28">
        <f>LARGE(M64:AA64,2)</f>
        <v>447</v>
      </c>
      <c r="I64" s="28">
        <f>LARGE(M64:AA64,3)</f>
        <v>0</v>
      </c>
      <c r="J64" s="29">
        <f>SUM(G64:I64)</f>
        <v>898</v>
      </c>
      <c r="K64" s="30">
        <f>J64/3</f>
        <v>299.33333333333331</v>
      </c>
      <c r="L64" s="31"/>
      <c r="M64" s="160">
        <v>0</v>
      </c>
      <c r="N64" s="160">
        <v>0</v>
      </c>
      <c r="O64" s="160">
        <v>0</v>
      </c>
      <c r="P64" s="160">
        <v>0</v>
      </c>
      <c r="Q64" s="160">
        <v>0</v>
      </c>
      <c r="R64" s="160">
        <v>451</v>
      </c>
      <c r="S64" s="160">
        <v>0</v>
      </c>
      <c r="T64" s="160">
        <v>0</v>
      </c>
      <c r="U64" s="160">
        <v>447</v>
      </c>
      <c r="V64" s="160">
        <v>0</v>
      </c>
      <c r="W64" s="160">
        <v>0</v>
      </c>
      <c r="X64" s="160">
        <v>0</v>
      </c>
      <c r="Y64" s="160">
        <v>0</v>
      </c>
      <c r="Z64" s="160">
        <v>0</v>
      </c>
      <c r="AA64" s="170">
        <v>0</v>
      </c>
    </row>
    <row r="65" spans="1:27" ht="14.1" customHeight="1" x14ac:dyDescent="0.25">
      <c r="A65" s="23">
        <f t="shared" si="1"/>
        <v>52</v>
      </c>
      <c r="B65" s="41" t="s">
        <v>224</v>
      </c>
      <c r="C65" s="57">
        <v>4234</v>
      </c>
      <c r="D65" s="42" t="s">
        <v>46</v>
      </c>
      <c r="E65" s="27">
        <f>MAX(M65:T65)</f>
        <v>0</v>
      </c>
      <c r="F65" s="27" t="e">
        <f>VLOOKUP(E65,Tab!$U$2:$V$255,2,TRUE)</f>
        <v>#N/A</v>
      </c>
      <c r="G65" s="28">
        <f>LARGE(M65:AA65,1)</f>
        <v>448</v>
      </c>
      <c r="H65" s="28">
        <f>LARGE(M65:AA65,2)</f>
        <v>437</v>
      </c>
      <c r="I65" s="28">
        <f>LARGE(M65:AA65,3)</f>
        <v>0</v>
      </c>
      <c r="J65" s="29">
        <f>SUM(G65:I65)</f>
        <v>885</v>
      </c>
      <c r="K65" s="30">
        <f>J65/3</f>
        <v>295</v>
      </c>
      <c r="L65" s="31"/>
      <c r="M65" s="160">
        <v>0</v>
      </c>
      <c r="N65" s="160">
        <v>0</v>
      </c>
      <c r="O65" s="160">
        <v>0</v>
      </c>
      <c r="P65" s="160">
        <v>0</v>
      </c>
      <c r="Q65" s="160">
        <v>0</v>
      </c>
      <c r="R65" s="160">
        <v>0</v>
      </c>
      <c r="S65" s="160">
        <v>0</v>
      </c>
      <c r="T65" s="160">
        <v>0</v>
      </c>
      <c r="U65" s="160">
        <v>0</v>
      </c>
      <c r="V65" s="160">
        <v>0</v>
      </c>
      <c r="W65" s="160">
        <v>0</v>
      </c>
      <c r="X65" s="160">
        <v>437</v>
      </c>
      <c r="Y65" s="160">
        <v>0</v>
      </c>
      <c r="Z65" s="160">
        <v>0</v>
      </c>
      <c r="AA65" s="170">
        <v>448</v>
      </c>
    </row>
    <row r="66" spans="1:27" ht="14.1" customHeight="1" x14ac:dyDescent="0.25">
      <c r="A66" s="23">
        <f t="shared" si="1"/>
        <v>53</v>
      </c>
      <c r="B66" s="155" t="s">
        <v>545</v>
      </c>
      <c r="C66" s="35">
        <v>11649</v>
      </c>
      <c r="D66" s="154" t="s">
        <v>156</v>
      </c>
      <c r="E66" s="27">
        <f>MAX(M66:T66)</f>
        <v>449</v>
      </c>
      <c r="F66" s="27" t="e">
        <f>VLOOKUP(E66,Tab!$U$2:$V$255,2,TRUE)</f>
        <v>#N/A</v>
      </c>
      <c r="G66" s="28">
        <f>LARGE(M66:AA66,1)</f>
        <v>449</v>
      </c>
      <c r="H66" s="28">
        <f>LARGE(M66:AA66,2)</f>
        <v>433</v>
      </c>
      <c r="I66" s="28">
        <f>LARGE(M66:AA66,3)</f>
        <v>0</v>
      </c>
      <c r="J66" s="29">
        <f>SUM(G66:I66)</f>
        <v>882</v>
      </c>
      <c r="K66" s="30">
        <f>J66/3</f>
        <v>294</v>
      </c>
      <c r="L66" s="31"/>
      <c r="M66" s="160">
        <v>0</v>
      </c>
      <c r="N66" s="160">
        <v>0</v>
      </c>
      <c r="O66" s="160">
        <v>0</v>
      </c>
      <c r="P66" s="160">
        <v>449</v>
      </c>
      <c r="Q66" s="160">
        <v>433</v>
      </c>
      <c r="R66" s="160">
        <v>0</v>
      </c>
      <c r="S66" s="160">
        <v>0</v>
      </c>
      <c r="T66" s="160">
        <v>0</v>
      </c>
      <c r="U66" s="160">
        <v>0</v>
      </c>
      <c r="V66" s="160">
        <v>0</v>
      </c>
      <c r="W66" s="160">
        <v>0</v>
      </c>
      <c r="X66" s="160">
        <v>0</v>
      </c>
      <c r="Y66" s="160">
        <v>0</v>
      </c>
      <c r="Z66" s="160">
        <v>0</v>
      </c>
      <c r="AA66" s="170">
        <v>0</v>
      </c>
    </row>
    <row r="67" spans="1:27" ht="14.1" customHeight="1" x14ac:dyDescent="0.25">
      <c r="A67" s="23">
        <f t="shared" si="1"/>
        <v>54</v>
      </c>
      <c r="B67" s="155" t="s">
        <v>346</v>
      </c>
      <c r="C67" s="35">
        <v>14607</v>
      </c>
      <c r="D67" s="154" t="s">
        <v>78</v>
      </c>
      <c r="E67" s="27">
        <f>MAX(M67:T67)</f>
        <v>0</v>
      </c>
      <c r="F67" s="27" t="e">
        <f>VLOOKUP(E67,Tab!$U$2:$V$255,2,TRUE)</f>
        <v>#N/A</v>
      </c>
      <c r="G67" s="28">
        <f>LARGE(M67:AA67,1)</f>
        <v>442</v>
      </c>
      <c r="H67" s="28">
        <f>LARGE(M67:AA67,2)</f>
        <v>408</v>
      </c>
      <c r="I67" s="28">
        <f>LARGE(M67:AA67,3)</f>
        <v>0</v>
      </c>
      <c r="J67" s="29">
        <f>SUM(G67:I67)</f>
        <v>850</v>
      </c>
      <c r="K67" s="30">
        <f>J67/3</f>
        <v>283.33333333333331</v>
      </c>
      <c r="L67" s="31"/>
      <c r="M67" s="160">
        <v>0</v>
      </c>
      <c r="N67" s="160">
        <v>0</v>
      </c>
      <c r="O67" s="160">
        <v>0</v>
      </c>
      <c r="P67" s="160">
        <v>0</v>
      </c>
      <c r="Q67" s="160">
        <v>0</v>
      </c>
      <c r="R67" s="160">
        <v>0</v>
      </c>
      <c r="S67" s="160">
        <v>0</v>
      </c>
      <c r="T67" s="160">
        <v>0</v>
      </c>
      <c r="U67" s="160">
        <v>0</v>
      </c>
      <c r="V67" s="160">
        <v>0</v>
      </c>
      <c r="W67" s="160">
        <v>0</v>
      </c>
      <c r="X67" s="160">
        <v>408</v>
      </c>
      <c r="Y67" s="160">
        <v>0</v>
      </c>
      <c r="Z67" s="160">
        <v>0</v>
      </c>
      <c r="AA67" s="170">
        <v>442</v>
      </c>
    </row>
    <row r="68" spans="1:27" ht="14.1" customHeight="1" x14ac:dyDescent="0.25">
      <c r="A68" s="23">
        <f t="shared" si="1"/>
        <v>55</v>
      </c>
      <c r="B68" s="155" t="s">
        <v>544</v>
      </c>
      <c r="C68" s="35">
        <v>1536</v>
      </c>
      <c r="D68" s="154" t="s">
        <v>41</v>
      </c>
      <c r="E68" s="27">
        <f>MAX(M68:T68)</f>
        <v>428</v>
      </c>
      <c r="F68" s="27" t="e">
        <f>VLOOKUP(E68,Tab!$U$2:$V$255,2,TRUE)</f>
        <v>#N/A</v>
      </c>
      <c r="G68" s="28">
        <f>LARGE(M68:AA68,1)</f>
        <v>428</v>
      </c>
      <c r="H68" s="28">
        <f>LARGE(M68:AA68,2)</f>
        <v>416</v>
      </c>
      <c r="I68" s="28">
        <f>LARGE(M68:AA68,3)</f>
        <v>0</v>
      </c>
      <c r="J68" s="29">
        <f>SUM(G68:I68)</f>
        <v>844</v>
      </c>
      <c r="K68" s="30">
        <f>J68/3</f>
        <v>281.33333333333331</v>
      </c>
      <c r="L68" s="31"/>
      <c r="M68" s="160">
        <v>0</v>
      </c>
      <c r="N68" s="160">
        <v>0</v>
      </c>
      <c r="O68" s="160">
        <v>0</v>
      </c>
      <c r="P68" s="160">
        <v>428</v>
      </c>
      <c r="Q68" s="160">
        <v>416</v>
      </c>
      <c r="R68" s="160">
        <v>0</v>
      </c>
      <c r="S68" s="160">
        <v>0</v>
      </c>
      <c r="T68" s="160">
        <v>0</v>
      </c>
      <c r="U68" s="160">
        <v>0</v>
      </c>
      <c r="V68" s="160">
        <v>0</v>
      </c>
      <c r="W68" s="160">
        <v>0</v>
      </c>
      <c r="X68" s="160">
        <v>0</v>
      </c>
      <c r="Y68" s="160">
        <v>0</v>
      </c>
      <c r="Z68" s="160">
        <v>0</v>
      </c>
      <c r="AA68" s="170">
        <v>0</v>
      </c>
    </row>
    <row r="69" spans="1:27" ht="14.1" customHeight="1" x14ac:dyDescent="0.25">
      <c r="A69" s="23">
        <f t="shared" si="1"/>
        <v>56</v>
      </c>
      <c r="B69" s="155" t="s">
        <v>223</v>
      </c>
      <c r="C69" s="35">
        <v>10463</v>
      </c>
      <c r="D69" s="154" t="s">
        <v>41</v>
      </c>
      <c r="E69" s="27">
        <f>MAX(M69:T69)</f>
        <v>396</v>
      </c>
      <c r="F69" s="27" t="e">
        <f>VLOOKUP(E69,Tab!$U$2:$V$255,2,TRUE)</f>
        <v>#N/A</v>
      </c>
      <c r="G69" s="28">
        <f>LARGE(M69:AA69,1)</f>
        <v>432</v>
      </c>
      <c r="H69" s="28">
        <f>LARGE(M69:AA69,2)</f>
        <v>396</v>
      </c>
      <c r="I69" s="28">
        <f>LARGE(M69:AA69,3)</f>
        <v>0</v>
      </c>
      <c r="J69" s="29">
        <f>SUM(G69:I69)</f>
        <v>828</v>
      </c>
      <c r="K69" s="30">
        <f>J69/3</f>
        <v>276</v>
      </c>
      <c r="L69" s="31"/>
      <c r="M69" s="160">
        <v>0</v>
      </c>
      <c r="N69" s="160">
        <v>396</v>
      </c>
      <c r="O69" s="160">
        <v>0</v>
      </c>
      <c r="P69" s="160">
        <v>0</v>
      </c>
      <c r="Q69" s="160">
        <v>0</v>
      </c>
      <c r="R69" s="160">
        <v>0</v>
      </c>
      <c r="S69" s="160">
        <v>0</v>
      </c>
      <c r="T69" s="160">
        <v>0</v>
      </c>
      <c r="U69" s="160">
        <v>0</v>
      </c>
      <c r="V69" s="160">
        <v>0</v>
      </c>
      <c r="W69" s="160">
        <v>0</v>
      </c>
      <c r="X69" s="160">
        <v>0</v>
      </c>
      <c r="Y69" s="160">
        <v>0</v>
      </c>
      <c r="Z69" s="160">
        <v>0</v>
      </c>
      <c r="AA69" s="170">
        <v>432</v>
      </c>
    </row>
    <row r="70" spans="1:27" ht="14.1" customHeight="1" x14ac:dyDescent="0.25">
      <c r="A70" s="23">
        <f t="shared" si="1"/>
        <v>57</v>
      </c>
      <c r="B70" s="155" t="s">
        <v>164</v>
      </c>
      <c r="C70" s="35">
        <v>2194</v>
      </c>
      <c r="D70" s="154" t="s">
        <v>81</v>
      </c>
      <c r="E70" s="27">
        <f>MAX(M70:T70)</f>
        <v>0</v>
      </c>
      <c r="F70" s="27" t="e">
        <f>VLOOKUP(E70,Tab!$U$2:$V$255,2,TRUE)</f>
        <v>#N/A</v>
      </c>
      <c r="G70" s="28">
        <f>LARGE(M70:AA70,1)</f>
        <v>428</v>
      </c>
      <c r="H70" s="28">
        <f>LARGE(M70:AA70,2)</f>
        <v>384</v>
      </c>
      <c r="I70" s="28">
        <f>LARGE(M70:AA70,3)</f>
        <v>0</v>
      </c>
      <c r="J70" s="29">
        <f>SUM(G70:I70)</f>
        <v>812</v>
      </c>
      <c r="K70" s="30">
        <f>J70/3</f>
        <v>270.66666666666669</v>
      </c>
      <c r="L70" s="31"/>
      <c r="M70" s="160">
        <v>0</v>
      </c>
      <c r="N70" s="160">
        <v>0</v>
      </c>
      <c r="O70" s="160">
        <v>0</v>
      </c>
      <c r="P70" s="160">
        <v>0</v>
      </c>
      <c r="Q70" s="160">
        <v>0</v>
      </c>
      <c r="R70" s="160">
        <v>0</v>
      </c>
      <c r="S70" s="160">
        <v>0</v>
      </c>
      <c r="T70" s="160">
        <v>0</v>
      </c>
      <c r="U70" s="160">
        <v>384</v>
      </c>
      <c r="V70" s="160">
        <v>0</v>
      </c>
      <c r="W70" s="160">
        <v>428</v>
      </c>
      <c r="X70" s="160">
        <v>0</v>
      </c>
      <c r="Y70" s="160">
        <v>0</v>
      </c>
      <c r="Z70" s="160">
        <v>0</v>
      </c>
      <c r="AA70" s="170">
        <v>0</v>
      </c>
    </row>
    <row r="71" spans="1:27" ht="14.1" customHeight="1" x14ac:dyDescent="0.25">
      <c r="A71" s="23">
        <f t="shared" si="1"/>
        <v>58</v>
      </c>
      <c r="B71" s="126" t="s">
        <v>227</v>
      </c>
      <c r="C71" s="127">
        <v>10176</v>
      </c>
      <c r="D71" s="128" t="s">
        <v>217</v>
      </c>
      <c r="E71" s="27">
        <f>MAX(M71:T71)</f>
        <v>347</v>
      </c>
      <c r="F71" s="27" t="e">
        <f>VLOOKUP(E71,Tab!$U$2:$V$255,2,TRUE)</f>
        <v>#N/A</v>
      </c>
      <c r="G71" s="28">
        <f>LARGE(M71:AA71,1)</f>
        <v>391</v>
      </c>
      <c r="H71" s="28">
        <f>LARGE(M71:AA71,2)</f>
        <v>347</v>
      </c>
      <c r="I71" s="28">
        <f>LARGE(M71:AA71,3)</f>
        <v>0</v>
      </c>
      <c r="J71" s="29">
        <f>SUM(G71:I71)</f>
        <v>738</v>
      </c>
      <c r="K71" s="30">
        <f>J71/3</f>
        <v>246</v>
      </c>
      <c r="L71" s="31"/>
      <c r="M71" s="160">
        <v>0</v>
      </c>
      <c r="N71" s="160">
        <v>0</v>
      </c>
      <c r="O71" s="160">
        <v>0</v>
      </c>
      <c r="P71" s="160">
        <v>0</v>
      </c>
      <c r="Q71" s="160">
        <v>0</v>
      </c>
      <c r="R71" s="160">
        <v>347</v>
      </c>
      <c r="S71" s="160">
        <v>0</v>
      </c>
      <c r="T71" s="160">
        <v>0</v>
      </c>
      <c r="U71" s="160">
        <v>0</v>
      </c>
      <c r="V71" s="160">
        <v>0</v>
      </c>
      <c r="W71" s="160">
        <v>391</v>
      </c>
      <c r="X71" s="160">
        <v>0</v>
      </c>
      <c r="Y71" s="160">
        <v>0</v>
      </c>
      <c r="Z71" s="160">
        <v>0</v>
      </c>
      <c r="AA71" s="170">
        <v>0</v>
      </c>
    </row>
    <row r="72" spans="1:27" ht="14.1" customHeight="1" x14ac:dyDescent="0.25">
      <c r="A72" s="23">
        <f t="shared" si="1"/>
        <v>59</v>
      </c>
      <c r="B72" s="155" t="s">
        <v>547</v>
      </c>
      <c r="C72" s="35">
        <v>7954</v>
      </c>
      <c r="D72" s="154" t="s">
        <v>156</v>
      </c>
      <c r="E72" s="27">
        <f>MAX(M72:T72)</f>
        <v>355</v>
      </c>
      <c r="F72" s="27" t="e">
        <f>VLOOKUP(E72,Tab!$U$2:$V$255,2,TRUE)</f>
        <v>#N/A</v>
      </c>
      <c r="G72" s="28">
        <f>LARGE(M72:AA72,1)</f>
        <v>355</v>
      </c>
      <c r="H72" s="28">
        <f>LARGE(M72:AA72,2)</f>
        <v>339</v>
      </c>
      <c r="I72" s="28">
        <f>LARGE(M72:AA72,3)</f>
        <v>0</v>
      </c>
      <c r="J72" s="29">
        <f>SUM(G72:I72)</f>
        <v>694</v>
      </c>
      <c r="K72" s="30">
        <f>J72/3</f>
        <v>231.33333333333334</v>
      </c>
      <c r="L72" s="31"/>
      <c r="M72" s="160">
        <v>0</v>
      </c>
      <c r="N72" s="160">
        <v>0</v>
      </c>
      <c r="O72" s="160">
        <v>0</v>
      </c>
      <c r="P72" s="160">
        <v>339</v>
      </c>
      <c r="Q72" s="160">
        <v>355</v>
      </c>
      <c r="R72" s="160">
        <v>0</v>
      </c>
      <c r="S72" s="160">
        <v>0</v>
      </c>
      <c r="T72" s="160">
        <v>0</v>
      </c>
      <c r="U72" s="160">
        <v>0</v>
      </c>
      <c r="V72" s="160">
        <v>0</v>
      </c>
      <c r="W72" s="160">
        <v>0</v>
      </c>
      <c r="X72" s="160">
        <v>0</v>
      </c>
      <c r="Y72" s="160">
        <v>0</v>
      </c>
      <c r="Z72" s="160">
        <v>0</v>
      </c>
      <c r="AA72" s="170">
        <v>0</v>
      </c>
    </row>
    <row r="73" spans="1:27" ht="14.1" customHeight="1" x14ac:dyDescent="0.25">
      <c r="A73" s="23">
        <f t="shared" si="1"/>
        <v>60</v>
      </c>
      <c r="B73" s="155" t="s">
        <v>96</v>
      </c>
      <c r="C73" s="35">
        <v>192</v>
      </c>
      <c r="D73" s="154" t="s">
        <v>24</v>
      </c>
      <c r="E73" s="27">
        <f>MAX(M73:T73)</f>
        <v>330</v>
      </c>
      <c r="F73" s="27" t="e">
        <f>VLOOKUP(E73,Tab!$U$2:$V$255,2,TRUE)</f>
        <v>#N/A</v>
      </c>
      <c r="G73" s="28">
        <f>LARGE(M73:AA73,1)</f>
        <v>330</v>
      </c>
      <c r="H73" s="28">
        <f>LARGE(M73:AA73,2)</f>
        <v>326</v>
      </c>
      <c r="I73" s="28">
        <f>LARGE(M73:AA73,3)</f>
        <v>0</v>
      </c>
      <c r="J73" s="29">
        <f>SUM(G73:I73)</f>
        <v>656</v>
      </c>
      <c r="K73" s="30">
        <f>J73/3</f>
        <v>218.66666666666666</v>
      </c>
      <c r="L73" s="31"/>
      <c r="M73" s="160">
        <v>0</v>
      </c>
      <c r="N73" s="160">
        <v>0</v>
      </c>
      <c r="O73" s="160">
        <v>0</v>
      </c>
      <c r="P73" s="160">
        <v>0</v>
      </c>
      <c r="Q73" s="160">
        <v>0</v>
      </c>
      <c r="R73" s="160">
        <v>0</v>
      </c>
      <c r="S73" s="160">
        <v>326</v>
      </c>
      <c r="T73" s="160">
        <v>330</v>
      </c>
      <c r="U73" s="160">
        <v>0</v>
      </c>
      <c r="V73" s="160">
        <v>0</v>
      </c>
      <c r="W73" s="160">
        <v>0</v>
      </c>
      <c r="X73" s="160">
        <v>0</v>
      </c>
      <c r="Y73" s="160">
        <v>0</v>
      </c>
      <c r="Z73" s="160">
        <v>0</v>
      </c>
      <c r="AA73" s="170">
        <v>0</v>
      </c>
    </row>
    <row r="74" spans="1:27" ht="14.1" customHeight="1" x14ac:dyDescent="0.25">
      <c r="A74" s="23">
        <f t="shared" si="1"/>
        <v>61</v>
      </c>
      <c r="B74" s="155" t="s">
        <v>140</v>
      </c>
      <c r="C74" s="35">
        <v>11922</v>
      </c>
      <c r="D74" s="154" t="s">
        <v>24</v>
      </c>
      <c r="E74" s="27">
        <f>MAX(M74:T74)</f>
        <v>316</v>
      </c>
      <c r="F74" s="27" t="e">
        <f>VLOOKUP(E74,Tab!$U$2:$V$255,2,TRUE)</f>
        <v>#N/A</v>
      </c>
      <c r="G74" s="28">
        <f>LARGE(M74:AA74,1)</f>
        <v>327</v>
      </c>
      <c r="H74" s="28">
        <f>LARGE(M74:AA74,2)</f>
        <v>316</v>
      </c>
      <c r="I74" s="28">
        <f>LARGE(M74:AA74,3)</f>
        <v>0</v>
      </c>
      <c r="J74" s="29">
        <f>SUM(G74:I74)</f>
        <v>643</v>
      </c>
      <c r="K74" s="30">
        <f>J74/3</f>
        <v>214.33333333333334</v>
      </c>
      <c r="L74" s="31"/>
      <c r="M74" s="160">
        <v>0</v>
      </c>
      <c r="N74" s="160">
        <v>0</v>
      </c>
      <c r="O74" s="160">
        <v>0</v>
      </c>
      <c r="P74" s="160">
        <v>0</v>
      </c>
      <c r="Q74" s="160">
        <v>0</v>
      </c>
      <c r="R74" s="160">
        <v>0</v>
      </c>
      <c r="S74" s="160">
        <v>0</v>
      </c>
      <c r="T74" s="160">
        <v>316</v>
      </c>
      <c r="U74" s="160">
        <v>0</v>
      </c>
      <c r="V74" s="160">
        <v>0</v>
      </c>
      <c r="W74" s="160">
        <v>0</v>
      </c>
      <c r="X74" s="160">
        <v>0</v>
      </c>
      <c r="Y74" s="160">
        <v>0</v>
      </c>
      <c r="Z74" s="160">
        <v>327</v>
      </c>
      <c r="AA74" s="170">
        <v>0</v>
      </c>
    </row>
    <row r="75" spans="1:27" ht="14.1" customHeight="1" x14ac:dyDescent="0.25">
      <c r="A75" s="23">
        <f t="shared" si="1"/>
        <v>62</v>
      </c>
      <c r="B75" s="155" t="s">
        <v>286</v>
      </c>
      <c r="C75" s="35">
        <v>13186</v>
      </c>
      <c r="D75" s="154" t="s">
        <v>271</v>
      </c>
      <c r="E75" s="27">
        <f>MAX(M75:T75)</f>
        <v>331</v>
      </c>
      <c r="F75" s="27" t="e">
        <f>VLOOKUP(E75,Tab!$U$2:$V$255,2,TRUE)</f>
        <v>#N/A</v>
      </c>
      <c r="G75" s="28">
        <f>LARGE(M75:AA75,1)</f>
        <v>331</v>
      </c>
      <c r="H75" s="28">
        <f>LARGE(M75:AA75,2)</f>
        <v>293</v>
      </c>
      <c r="I75" s="28">
        <f>LARGE(M75:AA75,3)</f>
        <v>0</v>
      </c>
      <c r="J75" s="29">
        <f>SUM(G75:I75)</f>
        <v>624</v>
      </c>
      <c r="K75" s="30">
        <f>J75/3</f>
        <v>208</v>
      </c>
      <c r="L75" s="31"/>
      <c r="M75" s="160">
        <v>293</v>
      </c>
      <c r="N75" s="160">
        <v>0</v>
      </c>
      <c r="O75" s="160">
        <v>0</v>
      </c>
      <c r="P75" s="160">
        <v>0</v>
      </c>
      <c r="Q75" s="160">
        <v>0</v>
      </c>
      <c r="R75" s="160">
        <v>331</v>
      </c>
      <c r="S75" s="160">
        <v>0</v>
      </c>
      <c r="T75" s="160">
        <v>0</v>
      </c>
      <c r="U75" s="160">
        <v>0</v>
      </c>
      <c r="V75" s="160">
        <v>0</v>
      </c>
      <c r="W75" s="160">
        <v>0</v>
      </c>
      <c r="X75" s="160">
        <v>0</v>
      </c>
      <c r="Y75" s="160">
        <v>0</v>
      </c>
      <c r="Z75" s="160">
        <v>0</v>
      </c>
      <c r="AA75" s="170">
        <v>0</v>
      </c>
    </row>
    <row r="76" spans="1:27" ht="14.1" customHeight="1" x14ac:dyDescent="0.25">
      <c r="A76" s="23">
        <f t="shared" si="1"/>
        <v>63</v>
      </c>
      <c r="B76" s="155" t="s">
        <v>33</v>
      </c>
      <c r="C76" s="35">
        <v>11945</v>
      </c>
      <c r="D76" s="154" t="s">
        <v>34</v>
      </c>
      <c r="E76" s="27">
        <f>MAX(M76:T76)</f>
        <v>0</v>
      </c>
      <c r="F76" s="27" t="e">
        <f>VLOOKUP(E76,Tab!$U$2:$V$255,2,TRUE)</f>
        <v>#N/A</v>
      </c>
      <c r="G76" s="28">
        <f>LARGE(M76:AA76,1)</f>
        <v>525</v>
      </c>
      <c r="H76" s="28">
        <f>LARGE(M76:AA76,2)</f>
        <v>0</v>
      </c>
      <c r="I76" s="28">
        <f>LARGE(M76:AA76,3)</f>
        <v>0</v>
      </c>
      <c r="J76" s="29">
        <f>SUM(G76:I76)</f>
        <v>525</v>
      </c>
      <c r="K76" s="30">
        <f>J76/3</f>
        <v>175</v>
      </c>
      <c r="L76" s="31"/>
      <c r="M76" s="160">
        <v>0</v>
      </c>
      <c r="N76" s="160">
        <v>0</v>
      </c>
      <c r="O76" s="160">
        <v>0</v>
      </c>
      <c r="P76" s="160">
        <v>0</v>
      </c>
      <c r="Q76" s="160">
        <v>0</v>
      </c>
      <c r="R76" s="160">
        <v>0</v>
      </c>
      <c r="S76" s="160">
        <v>0</v>
      </c>
      <c r="T76" s="160">
        <v>0</v>
      </c>
      <c r="U76" s="160">
        <v>525</v>
      </c>
      <c r="V76" s="160">
        <v>0</v>
      </c>
      <c r="W76" s="160">
        <v>0</v>
      </c>
      <c r="X76" s="160">
        <v>0</v>
      </c>
      <c r="Y76" s="160">
        <v>0</v>
      </c>
      <c r="Z76" s="160">
        <v>0</v>
      </c>
      <c r="AA76" s="170">
        <v>0</v>
      </c>
    </row>
    <row r="77" spans="1:27" ht="14.1" customHeight="1" x14ac:dyDescent="0.25">
      <c r="A77" s="23">
        <f t="shared" si="1"/>
        <v>64</v>
      </c>
      <c r="B77" s="155" t="s">
        <v>54</v>
      </c>
      <c r="C77" s="35">
        <v>881</v>
      </c>
      <c r="D77" s="154" t="s">
        <v>26</v>
      </c>
      <c r="E77" s="27">
        <f>MAX(M77:T77)</f>
        <v>522</v>
      </c>
      <c r="F77" s="27" t="str">
        <f>VLOOKUP(E77,Tab!$U$2:$V$255,2,TRUE)</f>
        <v>Não</v>
      </c>
      <c r="G77" s="28">
        <f>LARGE(M77:AA77,1)</f>
        <v>522</v>
      </c>
      <c r="H77" s="28">
        <f>LARGE(M77:AA77,2)</f>
        <v>0</v>
      </c>
      <c r="I77" s="28">
        <f>LARGE(M77:AA77,3)</f>
        <v>0</v>
      </c>
      <c r="J77" s="29">
        <f>SUM(G77:I77)</f>
        <v>522</v>
      </c>
      <c r="K77" s="30">
        <f>J77/3</f>
        <v>174</v>
      </c>
      <c r="L77" s="31"/>
      <c r="M77" s="160">
        <v>0</v>
      </c>
      <c r="N77" s="160">
        <v>0</v>
      </c>
      <c r="O77" s="160">
        <v>0</v>
      </c>
      <c r="P77" s="160">
        <v>0</v>
      </c>
      <c r="Q77" s="160">
        <v>0</v>
      </c>
      <c r="R77" s="160">
        <v>522</v>
      </c>
      <c r="S77" s="160">
        <v>0</v>
      </c>
      <c r="T77" s="160">
        <v>0</v>
      </c>
      <c r="U77" s="160">
        <v>0</v>
      </c>
      <c r="V77" s="160">
        <v>0</v>
      </c>
      <c r="W77" s="160">
        <v>0</v>
      </c>
      <c r="X77" s="160">
        <v>0</v>
      </c>
      <c r="Y77" s="160">
        <v>0</v>
      </c>
      <c r="Z77" s="160">
        <v>0</v>
      </c>
      <c r="AA77" s="170">
        <v>0</v>
      </c>
    </row>
    <row r="78" spans="1:27" ht="14.1" customHeight="1" x14ac:dyDescent="0.25">
      <c r="A78" s="23">
        <f t="shared" ref="A78:A109" si="2">A77+1</f>
        <v>65</v>
      </c>
      <c r="B78" s="34" t="s">
        <v>340</v>
      </c>
      <c r="C78" s="35">
        <v>14794</v>
      </c>
      <c r="D78" s="36" t="s">
        <v>64</v>
      </c>
      <c r="E78" s="27">
        <f>MAX(M78:T78)</f>
        <v>0</v>
      </c>
      <c r="F78" s="27" t="e">
        <f>VLOOKUP(E78,Tab!$U$2:$V$255,2,TRUE)</f>
        <v>#N/A</v>
      </c>
      <c r="G78" s="28">
        <f>LARGE(M78:AA78,1)</f>
        <v>522</v>
      </c>
      <c r="H78" s="28">
        <f>LARGE(M78:AA78,2)</f>
        <v>0</v>
      </c>
      <c r="I78" s="28">
        <f>LARGE(M78:AA78,3)</f>
        <v>0</v>
      </c>
      <c r="J78" s="29">
        <f>SUM(G78:I78)</f>
        <v>522</v>
      </c>
      <c r="K78" s="30">
        <f>J78/3</f>
        <v>174</v>
      </c>
      <c r="L78" s="31"/>
      <c r="M78" s="160">
        <v>0</v>
      </c>
      <c r="N78" s="160">
        <v>0</v>
      </c>
      <c r="O78" s="160">
        <v>0</v>
      </c>
      <c r="P78" s="160">
        <v>0</v>
      </c>
      <c r="Q78" s="160">
        <v>0</v>
      </c>
      <c r="R78" s="160">
        <v>0</v>
      </c>
      <c r="S78" s="160">
        <v>0</v>
      </c>
      <c r="T78" s="160">
        <v>0</v>
      </c>
      <c r="U78" s="160">
        <v>0</v>
      </c>
      <c r="V78" s="160">
        <v>0</v>
      </c>
      <c r="W78" s="160">
        <v>522</v>
      </c>
      <c r="X78" s="160">
        <v>0</v>
      </c>
      <c r="Y78" s="160">
        <v>0</v>
      </c>
      <c r="Z78" s="160">
        <v>0</v>
      </c>
      <c r="AA78" s="170">
        <v>0</v>
      </c>
    </row>
    <row r="79" spans="1:27" ht="14.1" customHeight="1" x14ac:dyDescent="0.25">
      <c r="A79" s="23">
        <f t="shared" si="2"/>
        <v>66</v>
      </c>
      <c r="B79" s="34" t="s">
        <v>112</v>
      </c>
      <c r="C79" s="35">
        <v>4562</v>
      </c>
      <c r="D79" s="154" t="s">
        <v>78</v>
      </c>
      <c r="E79" s="27">
        <f>MAX(M79:T79)</f>
        <v>520</v>
      </c>
      <c r="F79" s="27" t="str">
        <f>VLOOKUP(E79,Tab!$U$2:$V$255,2,TRUE)</f>
        <v>Não</v>
      </c>
      <c r="G79" s="28">
        <f>LARGE(M79:AA79,1)</f>
        <v>520</v>
      </c>
      <c r="H79" s="28">
        <f>LARGE(M79:AA79,2)</f>
        <v>0</v>
      </c>
      <c r="I79" s="28">
        <f>LARGE(M79:AA79,3)</f>
        <v>0</v>
      </c>
      <c r="J79" s="29">
        <f>SUM(G79:I79)</f>
        <v>520</v>
      </c>
      <c r="K79" s="30">
        <f>J79/3</f>
        <v>173.33333333333334</v>
      </c>
      <c r="L79" s="31"/>
      <c r="M79" s="160">
        <v>0</v>
      </c>
      <c r="N79" s="160">
        <v>0</v>
      </c>
      <c r="O79" s="160">
        <v>0</v>
      </c>
      <c r="P79" s="160">
        <v>0</v>
      </c>
      <c r="Q79" s="160">
        <v>520</v>
      </c>
      <c r="R79" s="160">
        <v>0</v>
      </c>
      <c r="S79" s="160">
        <v>0</v>
      </c>
      <c r="T79" s="160">
        <v>0</v>
      </c>
      <c r="U79" s="160">
        <v>0</v>
      </c>
      <c r="V79" s="160">
        <v>0</v>
      </c>
      <c r="W79" s="160">
        <v>0</v>
      </c>
      <c r="X79" s="160">
        <v>0</v>
      </c>
      <c r="Y79" s="160">
        <v>0</v>
      </c>
      <c r="Z79" s="160">
        <v>0</v>
      </c>
      <c r="AA79" s="170">
        <v>0</v>
      </c>
    </row>
    <row r="80" spans="1:27" ht="14.1" customHeight="1" x14ac:dyDescent="0.25">
      <c r="A80" s="23">
        <f t="shared" si="2"/>
        <v>67</v>
      </c>
      <c r="B80" s="34" t="s">
        <v>40</v>
      </c>
      <c r="C80" s="35">
        <v>7139</v>
      </c>
      <c r="D80" s="154" t="s">
        <v>41</v>
      </c>
      <c r="E80" s="27">
        <f>MAX(M80:T80)</f>
        <v>0</v>
      </c>
      <c r="F80" s="27" t="e">
        <f>VLOOKUP(E80,Tab!$U$2:$V$255,2,TRUE)</f>
        <v>#N/A</v>
      </c>
      <c r="G80" s="28">
        <f>LARGE(M80:AA80,1)</f>
        <v>514</v>
      </c>
      <c r="H80" s="28">
        <f>LARGE(M80:AA80,2)</f>
        <v>0</v>
      </c>
      <c r="I80" s="28">
        <f>LARGE(M80:AA80,3)</f>
        <v>0</v>
      </c>
      <c r="J80" s="29">
        <f>SUM(G80:I80)</f>
        <v>514</v>
      </c>
      <c r="K80" s="30">
        <f>J80/3</f>
        <v>171.33333333333334</v>
      </c>
      <c r="L80" s="31"/>
      <c r="M80" s="160">
        <v>0</v>
      </c>
      <c r="N80" s="160">
        <v>0</v>
      </c>
      <c r="O80" s="160">
        <v>0</v>
      </c>
      <c r="P80" s="160">
        <v>0</v>
      </c>
      <c r="Q80" s="160">
        <v>0</v>
      </c>
      <c r="R80" s="160">
        <v>0</v>
      </c>
      <c r="S80" s="160">
        <v>0</v>
      </c>
      <c r="T80" s="160">
        <v>0</v>
      </c>
      <c r="U80" s="160">
        <v>0</v>
      </c>
      <c r="V80" s="160">
        <v>0</v>
      </c>
      <c r="W80" s="160">
        <v>0</v>
      </c>
      <c r="X80" s="160">
        <v>0</v>
      </c>
      <c r="Y80" s="160">
        <v>0</v>
      </c>
      <c r="Z80" s="160">
        <v>0</v>
      </c>
      <c r="AA80" s="170">
        <v>514</v>
      </c>
    </row>
    <row r="81" spans="1:27" ht="14.1" customHeight="1" x14ac:dyDescent="0.25">
      <c r="A81" s="23">
        <f t="shared" si="2"/>
        <v>68</v>
      </c>
      <c r="B81" s="155" t="s">
        <v>48</v>
      </c>
      <c r="C81" s="35">
        <v>11668</v>
      </c>
      <c r="D81" s="154" t="s">
        <v>49</v>
      </c>
      <c r="E81" s="27">
        <f>MAX(M81:T81)</f>
        <v>512</v>
      </c>
      <c r="F81" s="27" t="str">
        <f>VLOOKUP(E81,Tab!$U$2:$V$255,2,TRUE)</f>
        <v>Não</v>
      </c>
      <c r="G81" s="28">
        <f>LARGE(M81:AA81,1)</f>
        <v>512</v>
      </c>
      <c r="H81" s="28">
        <f>LARGE(M81:AA81,2)</f>
        <v>0</v>
      </c>
      <c r="I81" s="28">
        <f>LARGE(M81:AA81,3)</f>
        <v>0</v>
      </c>
      <c r="J81" s="29">
        <f>SUM(G81:I81)</f>
        <v>512</v>
      </c>
      <c r="K81" s="30">
        <f>J81/3</f>
        <v>170.66666666666666</v>
      </c>
      <c r="L81" s="31"/>
      <c r="M81" s="160">
        <v>512</v>
      </c>
      <c r="N81" s="160">
        <v>0</v>
      </c>
      <c r="O81" s="160">
        <v>0</v>
      </c>
      <c r="P81" s="160">
        <v>0</v>
      </c>
      <c r="Q81" s="160">
        <v>0</v>
      </c>
      <c r="R81" s="160">
        <v>0</v>
      </c>
      <c r="S81" s="160">
        <v>0</v>
      </c>
      <c r="T81" s="160">
        <v>0</v>
      </c>
      <c r="U81" s="160">
        <v>0</v>
      </c>
      <c r="V81" s="160">
        <v>0</v>
      </c>
      <c r="W81" s="160">
        <v>0</v>
      </c>
      <c r="X81" s="160">
        <v>0</v>
      </c>
      <c r="Y81" s="160">
        <v>0</v>
      </c>
      <c r="Z81" s="160">
        <v>0</v>
      </c>
      <c r="AA81" s="170">
        <v>0</v>
      </c>
    </row>
    <row r="82" spans="1:27" ht="14.1" customHeight="1" x14ac:dyDescent="0.25">
      <c r="A82" s="23">
        <f t="shared" si="2"/>
        <v>69</v>
      </c>
      <c r="B82" s="155" t="s">
        <v>276</v>
      </c>
      <c r="C82" s="35">
        <v>14379</v>
      </c>
      <c r="D82" s="154" t="s">
        <v>75</v>
      </c>
      <c r="E82" s="27">
        <f>MAX(M82:T82)</f>
        <v>0</v>
      </c>
      <c r="F82" s="27" t="e">
        <f>VLOOKUP(E82,Tab!$U$2:$V$255,2,TRUE)</f>
        <v>#N/A</v>
      </c>
      <c r="G82" s="28">
        <f>LARGE(M82:AA82,1)</f>
        <v>512</v>
      </c>
      <c r="H82" s="28">
        <f>LARGE(M82:AA82,2)</f>
        <v>0</v>
      </c>
      <c r="I82" s="28">
        <f>LARGE(M82:AA82,3)</f>
        <v>0</v>
      </c>
      <c r="J82" s="29">
        <f>SUM(G82:I82)</f>
        <v>512</v>
      </c>
      <c r="K82" s="30">
        <f>J82/3</f>
        <v>170.66666666666666</v>
      </c>
      <c r="L82" s="31"/>
      <c r="M82" s="160">
        <v>0</v>
      </c>
      <c r="N82" s="160">
        <v>0</v>
      </c>
      <c r="O82" s="160">
        <v>0</v>
      </c>
      <c r="P82" s="160">
        <v>0</v>
      </c>
      <c r="Q82" s="160">
        <v>0</v>
      </c>
      <c r="R82" s="160">
        <v>0</v>
      </c>
      <c r="S82" s="160">
        <v>0</v>
      </c>
      <c r="T82" s="160">
        <v>0</v>
      </c>
      <c r="U82" s="160">
        <v>0</v>
      </c>
      <c r="V82" s="160">
        <v>0</v>
      </c>
      <c r="W82" s="160">
        <v>0</v>
      </c>
      <c r="X82" s="160">
        <v>512</v>
      </c>
      <c r="Y82" s="160">
        <v>0</v>
      </c>
      <c r="Z82" s="160">
        <v>0</v>
      </c>
      <c r="AA82" s="170">
        <v>0</v>
      </c>
    </row>
    <row r="83" spans="1:27" ht="14.1" customHeight="1" x14ac:dyDescent="0.25">
      <c r="A83" s="23">
        <f t="shared" si="2"/>
        <v>70</v>
      </c>
      <c r="B83" s="126" t="s">
        <v>160</v>
      </c>
      <c r="C83" s="127">
        <v>10362</v>
      </c>
      <c r="D83" s="128" t="s">
        <v>97</v>
      </c>
      <c r="E83" s="27">
        <f>MAX(M83:T83)</f>
        <v>511</v>
      </c>
      <c r="F83" s="27" t="str">
        <f>VLOOKUP(E83,Tab!$U$2:$V$255,2,TRUE)</f>
        <v>Não</v>
      </c>
      <c r="G83" s="28">
        <f>LARGE(M83:AA83,1)</f>
        <v>511</v>
      </c>
      <c r="H83" s="28">
        <f>LARGE(M83:AA83,2)</f>
        <v>0</v>
      </c>
      <c r="I83" s="28">
        <f>LARGE(M83:AA83,3)</f>
        <v>0</v>
      </c>
      <c r="J83" s="29">
        <f>SUM(G83:I83)</f>
        <v>511</v>
      </c>
      <c r="K83" s="30">
        <f>J83/3</f>
        <v>170.33333333333334</v>
      </c>
      <c r="L83" s="31"/>
      <c r="M83" s="160">
        <v>0</v>
      </c>
      <c r="N83" s="160">
        <v>0</v>
      </c>
      <c r="O83" s="160">
        <v>0</v>
      </c>
      <c r="P83" s="160">
        <v>0</v>
      </c>
      <c r="Q83" s="160">
        <v>0</v>
      </c>
      <c r="R83" s="160">
        <v>0</v>
      </c>
      <c r="S83" s="160">
        <v>511</v>
      </c>
      <c r="T83" s="160">
        <v>0</v>
      </c>
      <c r="U83" s="160">
        <v>0</v>
      </c>
      <c r="V83" s="160">
        <v>0</v>
      </c>
      <c r="W83" s="160">
        <v>0</v>
      </c>
      <c r="X83" s="160">
        <v>0</v>
      </c>
      <c r="Y83" s="160">
        <v>0</v>
      </c>
      <c r="Z83" s="160">
        <v>0</v>
      </c>
      <c r="AA83" s="170">
        <v>0</v>
      </c>
    </row>
    <row r="84" spans="1:27" ht="14.1" customHeight="1" x14ac:dyDescent="0.25">
      <c r="A84" s="23">
        <f t="shared" si="2"/>
        <v>71</v>
      </c>
      <c r="B84" s="41" t="s">
        <v>141</v>
      </c>
      <c r="C84" s="57">
        <v>8047</v>
      </c>
      <c r="D84" s="42" t="s">
        <v>75</v>
      </c>
      <c r="E84" s="27">
        <f>MAX(M84:T84)</f>
        <v>499</v>
      </c>
      <c r="F84" s="27" t="e">
        <f>VLOOKUP(E84,Tab!$U$2:$V$255,2,TRUE)</f>
        <v>#N/A</v>
      </c>
      <c r="G84" s="28">
        <f>LARGE(M84:AA84,1)</f>
        <v>499</v>
      </c>
      <c r="H84" s="28">
        <f>LARGE(M84:AA84,2)</f>
        <v>0</v>
      </c>
      <c r="I84" s="28">
        <f>LARGE(M84:AA84,3)</f>
        <v>0</v>
      </c>
      <c r="J84" s="29">
        <f>SUM(G84:I84)</f>
        <v>499</v>
      </c>
      <c r="K84" s="30">
        <f>J84/3</f>
        <v>166.33333333333334</v>
      </c>
      <c r="L84" s="31"/>
      <c r="M84" s="160">
        <v>0</v>
      </c>
      <c r="N84" s="160">
        <v>499</v>
      </c>
      <c r="O84" s="160">
        <v>0</v>
      </c>
      <c r="P84" s="160">
        <v>0</v>
      </c>
      <c r="Q84" s="160">
        <v>0</v>
      </c>
      <c r="R84" s="160">
        <v>0</v>
      </c>
      <c r="S84" s="160">
        <v>0</v>
      </c>
      <c r="T84" s="160">
        <v>0</v>
      </c>
      <c r="U84" s="160">
        <v>0</v>
      </c>
      <c r="V84" s="160">
        <v>0</v>
      </c>
      <c r="W84" s="160">
        <v>0</v>
      </c>
      <c r="X84" s="160">
        <v>0</v>
      </c>
      <c r="Y84" s="160">
        <v>0</v>
      </c>
      <c r="Z84" s="160">
        <v>0</v>
      </c>
      <c r="AA84" s="170">
        <v>0</v>
      </c>
    </row>
    <row r="85" spans="1:27" ht="14.1" customHeight="1" x14ac:dyDescent="0.25">
      <c r="A85" s="23">
        <f t="shared" si="2"/>
        <v>72</v>
      </c>
      <c r="B85" s="155" t="s">
        <v>73</v>
      </c>
      <c r="C85" s="35">
        <v>10928</v>
      </c>
      <c r="D85" s="154" t="s">
        <v>66</v>
      </c>
      <c r="E85" s="27">
        <f>MAX(M85:T85)</f>
        <v>0</v>
      </c>
      <c r="F85" s="27" t="e">
        <f>VLOOKUP(E85,Tab!$U$2:$V$255,2,TRUE)</f>
        <v>#N/A</v>
      </c>
      <c r="G85" s="28">
        <f>LARGE(M85:AA85,1)</f>
        <v>489</v>
      </c>
      <c r="H85" s="28">
        <f>LARGE(M85:AA85,2)</f>
        <v>0</v>
      </c>
      <c r="I85" s="28">
        <f>LARGE(M85:AA85,3)</f>
        <v>0</v>
      </c>
      <c r="J85" s="29">
        <f>SUM(G85:I85)</f>
        <v>489</v>
      </c>
      <c r="K85" s="30">
        <f>J85/3</f>
        <v>163</v>
      </c>
      <c r="L85" s="31"/>
      <c r="M85" s="160">
        <v>0</v>
      </c>
      <c r="N85" s="160">
        <v>0</v>
      </c>
      <c r="O85" s="160">
        <v>0</v>
      </c>
      <c r="P85" s="160">
        <v>0</v>
      </c>
      <c r="Q85" s="160">
        <v>0</v>
      </c>
      <c r="R85" s="160">
        <v>0</v>
      </c>
      <c r="S85" s="160">
        <v>0</v>
      </c>
      <c r="T85" s="160">
        <v>0</v>
      </c>
      <c r="U85" s="160">
        <v>489</v>
      </c>
      <c r="V85" s="160">
        <v>0</v>
      </c>
      <c r="W85" s="160">
        <v>0</v>
      </c>
      <c r="X85" s="160">
        <v>0</v>
      </c>
      <c r="Y85" s="160">
        <v>0</v>
      </c>
      <c r="Z85" s="160">
        <v>0</v>
      </c>
      <c r="AA85" s="170">
        <v>0</v>
      </c>
    </row>
    <row r="86" spans="1:27" ht="14.1" customHeight="1" x14ac:dyDescent="0.25">
      <c r="A86" s="23">
        <f t="shared" si="2"/>
        <v>73</v>
      </c>
      <c r="B86" s="155" t="s">
        <v>330</v>
      </c>
      <c r="C86" s="35">
        <v>14239</v>
      </c>
      <c r="D86" s="154" t="s">
        <v>133</v>
      </c>
      <c r="E86" s="27">
        <f>MAX(M86:T86)</f>
        <v>0</v>
      </c>
      <c r="F86" s="27" t="e">
        <f>VLOOKUP(E86,Tab!$U$2:$V$255,2,TRUE)</f>
        <v>#N/A</v>
      </c>
      <c r="G86" s="28">
        <f>LARGE(M86:AA86,1)</f>
        <v>489</v>
      </c>
      <c r="H86" s="28">
        <f>LARGE(M86:AA86,2)</f>
        <v>0</v>
      </c>
      <c r="I86" s="28">
        <f>LARGE(M86:AA86,3)</f>
        <v>0</v>
      </c>
      <c r="J86" s="29">
        <f>SUM(G86:I86)</f>
        <v>489</v>
      </c>
      <c r="K86" s="30">
        <f>J86/3</f>
        <v>163</v>
      </c>
      <c r="L86" s="31"/>
      <c r="M86" s="160">
        <v>0</v>
      </c>
      <c r="N86" s="160">
        <v>0</v>
      </c>
      <c r="O86" s="160">
        <v>0</v>
      </c>
      <c r="P86" s="160">
        <v>0</v>
      </c>
      <c r="Q86" s="160">
        <v>0</v>
      </c>
      <c r="R86" s="160">
        <v>0</v>
      </c>
      <c r="S86" s="160">
        <v>0</v>
      </c>
      <c r="T86" s="160">
        <v>0</v>
      </c>
      <c r="U86" s="160">
        <v>0</v>
      </c>
      <c r="V86" s="160">
        <v>0</v>
      </c>
      <c r="W86" s="160">
        <v>0</v>
      </c>
      <c r="X86" s="160">
        <v>0</v>
      </c>
      <c r="Y86" s="160">
        <v>489</v>
      </c>
      <c r="Z86" s="160">
        <v>0</v>
      </c>
      <c r="AA86" s="170">
        <v>0</v>
      </c>
    </row>
    <row r="87" spans="1:27" ht="14.1" customHeight="1" x14ac:dyDescent="0.25">
      <c r="A87" s="23">
        <f t="shared" si="2"/>
        <v>74</v>
      </c>
      <c r="B87" s="41" t="s">
        <v>106</v>
      </c>
      <c r="C87" s="57">
        <v>7613</v>
      </c>
      <c r="D87" s="42" t="s">
        <v>44</v>
      </c>
      <c r="E87" s="27">
        <f>MAX(M87:T87)</f>
        <v>0</v>
      </c>
      <c r="F87" s="27" t="e">
        <f>VLOOKUP(E87,Tab!$U$2:$V$255,2,TRUE)</f>
        <v>#N/A</v>
      </c>
      <c r="G87" s="28">
        <f>LARGE(M87:AA87,1)</f>
        <v>486</v>
      </c>
      <c r="H87" s="28">
        <f>LARGE(M87:AA87,2)</f>
        <v>0</v>
      </c>
      <c r="I87" s="28">
        <f>LARGE(M87:AA87,3)</f>
        <v>0</v>
      </c>
      <c r="J87" s="29">
        <f>SUM(G87:I87)</f>
        <v>486</v>
      </c>
      <c r="K87" s="30">
        <f>J87/3</f>
        <v>162</v>
      </c>
      <c r="L87" s="31"/>
      <c r="M87" s="160">
        <v>0</v>
      </c>
      <c r="N87" s="160">
        <v>0</v>
      </c>
      <c r="O87" s="160">
        <v>0</v>
      </c>
      <c r="P87" s="160">
        <v>0</v>
      </c>
      <c r="Q87" s="160">
        <v>0</v>
      </c>
      <c r="R87" s="160">
        <v>0</v>
      </c>
      <c r="S87" s="160">
        <v>0</v>
      </c>
      <c r="T87" s="160">
        <v>0</v>
      </c>
      <c r="U87" s="160">
        <v>0</v>
      </c>
      <c r="V87" s="160">
        <v>0</v>
      </c>
      <c r="W87" s="160">
        <v>486</v>
      </c>
      <c r="X87" s="160">
        <v>0</v>
      </c>
      <c r="Y87" s="160">
        <v>0</v>
      </c>
      <c r="Z87" s="160">
        <v>0</v>
      </c>
      <c r="AA87" s="170">
        <v>0</v>
      </c>
    </row>
    <row r="88" spans="1:27" ht="14.1" customHeight="1" x14ac:dyDescent="0.25">
      <c r="A88" s="23">
        <f t="shared" si="2"/>
        <v>75</v>
      </c>
      <c r="B88" s="155" t="s">
        <v>161</v>
      </c>
      <c r="C88" s="35">
        <v>13684</v>
      </c>
      <c r="D88" s="154" t="s">
        <v>66</v>
      </c>
      <c r="E88" s="27">
        <f>MAX(M88:T88)</f>
        <v>0</v>
      </c>
      <c r="F88" s="27" t="e">
        <f>VLOOKUP(E88,Tab!$U$2:$V$255,2,TRUE)</f>
        <v>#N/A</v>
      </c>
      <c r="G88" s="28">
        <f>LARGE(M88:AA88,1)</f>
        <v>481</v>
      </c>
      <c r="H88" s="28">
        <f>LARGE(M88:AA88,2)</f>
        <v>0</v>
      </c>
      <c r="I88" s="28">
        <f>LARGE(M88:AA88,3)</f>
        <v>0</v>
      </c>
      <c r="J88" s="29">
        <f>SUM(G88:I88)</f>
        <v>481</v>
      </c>
      <c r="K88" s="30">
        <f>J88/3</f>
        <v>160.33333333333334</v>
      </c>
      <c r="L88" s="31"/>
      <c r="M88" s="160">
        <v>0</v>
      </c>
      <c r="N88" s="160">
        <v>0</v>
      </c>
      <c r="O88" s="160">
        <v>0</v>
      </c>
      <c r="P88" s="160">
        <v>0</v>
      </c>
      <c r="Q88" s="160">
        <v>0</v>
      </c>
      <c r="R88" s="160">
        <v>0</v>
      </c>
      <c r="S88" s="160">
        <v>0</v>
      </c>
      <c r="T88" s="160">
        <v>0</v>
      </c>
      <c r="U88" s="160">
        <v>481</v>
      </c>
      <c r="V88" s="160">
        <v>0</v>
      </c>
      <c r="W88" s="160">
        <v>0</v>
      </c>
      <c r="X88" s="160">
        <v>0</v>
      </c>
      <c r="Y88" s="160">
        <v>0</v>
      </c>
      <c r="Z88" s="160">
        <v>0</v>
      </c>
      <c r="AA88" s="170">
        <v>0</v>
      </c>
    </row>
    <row r="89" spans="1:27" ht="14.1" customHeight="1" x14ac:dyDescent="0.25">
      <c r="A89" s="23">
        <f t="shared" si="2"/>
        <v>76</v>
      </c>
      <c r="B89" s="155" t="s">
        <v>500</v>
      </c>
      <c r="C89" s="35">
        <v>11603</v>
      </c>
      <c r="D89" s="154" t="s">
        <v>44</v>
      </c>
      <c r="E89" s="27">
        <f>MAX(M89:T89)</f>
        <v>478</v>
      </c>
      <c r="F89" s="27" t="e">
        <f>VLOOKUP(E89,Tab!$U$2:$V$255,2,TRUE)</f>
        <v>#N/A</v>
      </c>
      <c r="G89" s="28">
        <f>LARGE(M89:AA89,1)</f>
        <v>478</v>
      </c>
      <c r="H89" s="28">
        <f>LARGE(M89:AA89,2)</f>
        <v>0</v>
      </c>
      <c r="I89" s="28">
        <f>LARGE(M89:AA89,3)</f>
        <v>0</v>
      </c>
      <c r="J89" s="29">
        <f>SUM(G89:I89)</f>
        <v>478</v>
      </c>
      <c r="K89" s="30">
        <f>J89/3</f>
        <v>159.33333333333334</v>
      </c>
      <c r="L89" s="31"/>
      <c r="M89" s="160">
        <v>478</v>
      </c>
      <c r="N89" s="160">
        <v>0</v>
      </c>
      <c r="O89" s="160">
        <v>0</v>
      </c>
      <c r="P89" s="160">
        <v>0</v>
      </c>
      <c r="Q89" s="160">
        <v>0</v>
      </c>
      <c r="R89" s="160">
        <v>0</v>
      </c>
      <c r="S89" s="160">
        <v>0</v>
      </c>
      <c r="T89" s="160">
        <v>0</v>
      </c>
      <c r="U89" s="160">
        <v>0</v>
      </c>
      <c r="V89" s="160">
        <v>0</v>
      </c>
      <c r="W89" s="160">
        <v>0</v>
      </c>
      <c r="X89" s="160">
        <v>0</v>
      </c>
      <c r="Y89" s="160">
        <v>0</v>
      </c>
      <c r="Z89" s="160">
        <v>0</v>
      </c>
      <c r="AA89" s="170">
        <v>0</v>
      </c>
    </row>
    <row r="90" spans="1:27" ht="14.1" customHeight="1" x14ac:dyDescent="0.25">
      <c r="A90" s="23">
        <f t="shared" si="2"/>
        <v>77</v>
      </c>
      <c r="B90" s="155" t="s">
        <v>338</v>
      </c>
      <c r="C90" s="35">
        <v>13958</v>
      </c>
      <c r="D90" s="154" t="s">
        <v>41</v>
      </c>
      <c r="E90" s="27">
        <f>MAX(M90:T90)</f>
        <v>469</v>
      </c>
      <c r="F90" s="27" t="e">
        <f>VLOOKUP(E90,Tab!$U$2:$V$255,2,TRUE)</f>
        <v>#N/A</v>
      </c>
      <c r="G90" s="28">
        <f>LARGE(M90:AA90,1)</f>
        <v>469</v>
      </c>
      <c r="H90" s="28">
        <f>LARGE(M90:AA90,2)</f>
        <v>0</v>
      </c>
      <c r="I90" s="28">
        <f>LARGE(M90:AA90,3)</f>
        <v>0</v>
      </c>
      <c r="J90" s="29">
        <f>SUM(G90:I90)</f>
        <v>469</v>
      </c>
      <c r="K90" s="30">
        <f>J90/3</f>
        <v>156.33333333333334</v>
      </c>
      <c r="L90" s="31"/>
      <c r="M90" s="160">
        <v>0</v>
      </c>
      <c r="N90" s="160">
        <v>469</v>
      </c>
      <c r="O90" s="160">
        <v>0</v>
      </c>
      <c r="P90" s="160">
        <v>0</v>
      </c>
      <c r="Q90" s="160">
        <v>0</v>
      </c>
      <c r="R90" s="160">
        <v>0</v>
      </c>
      <c r="S90" s="160">
        <v>0</v>
      </c>
      <c r="T90" s="160">
        <v>0</v>
      </c>
      <c r="U90" s="160">
        <v>0</v>
      </c>
      <c r="V90" s="160">
        <v>0</v>
      </c>
      <c r="W90" s="160">
        <v>0</v>
      </c>
      <c r="X90" s="160">
        <v>0</v>
      </c>
      <c r="Y90" s="160">
        <v>0</v>
      </c>
      <c r="Z90" s="160">
        <v>0</v>
      </c>
      <c r="AA90" s="170">
        <v>0</v>
      </c>
    </row>
    <row r="91" spans="1:27" ht="14.1" customHeight="1" x14ac:dyDescent="0.25">
      <c r="A91" s="23">
        <f t="shared" si="2"/>
        <v>78</v>
      </c>
      <c r="B91" s="155" t="s">
        <v>73</v>
      </c>
      <c r="C91" s="35">
        <v>4833</v>
      </c>
      <c r="D91" s="154" t="s">
        <v>44</v>
      </c>
      <c r="E91" s="27">
        <f>MAX(M91:T91)</f>
        <v>468</v>
      </c>
      <c r="F91" s="27" t="e">
        <f>VLOOKUP(E91,Tab!$U$2:$V$255,2,TRUE)</f>
        <v>#N/A</v>
      </c>
      <c r="G91" s="28">
        <f>LARGE(M91:AA91,1)</f>
        <v>468</v>
      </c>
      <c r="H91" s="28">
        <f>LARGE(M91:AA91,2)</f>
        <v>0</v>
      </c>
      <c r="I91" s="28">
        <f>LARGE(M91:AA91,3)</f>
        <v>0</v>
      </c>
      <c r="J91" s="29">
        <f>SUM(G91:I91)</f>
        <v>468</v>
      </c>
      <c r="K91" s="30">
        <f>J91/3</f>
        <v>156</v>
      </c>
      <c r="L91" s="31"/>
      <c r="M91" s="160">
        <v>0</v>
      </c>
      <c r="N91" s="160">
        <v>0</v>
      </c>
      <c r="O91" s="160">
        <v>468</v>
      </c>
      <c r="P91" s="160">
        <v>0</v>
      </c>
      <c r="Q91" s="160">
        <v>0</v>
      </c>
      <c r="R91" s="160">
        <v>0</v>
      </c>
      <c r="S91" s="160">
        <v>0</v>
      </c>
      <c r="T91" s="160">
        <v>0</v>
      </c>
      <c r="U91" s="160">
        <v>0</v>
      </c>
      <c r="V91" s="160">
        <v>0</v>
      </c>
      <c r="W91" s="160">
        <v>0</v>
      </c>
      <c r="X91" s="160">
        <v>0</v>
      </c>
      <c r="Y91" s="160">
        <v>0</v>
      </c>
      <c r="Z91" s="160">
        <v>0</v>
      </c>
      <c r="AA91" s="170">
        <v>0</v>
      </c>
    </row>
    <row r="92" spans="1:27" ht="14.1" customHeight="1" x14ac:dyDescent="0.25">
      <c r="A92" s="23">
        <f t="shared" si="2"/>
        <v>79</v>
      </c>
      <c r="B92" s="155" t="s">
        <v>126</v>
      </c>
      <c r="C92" s="127">
        <v>38</v>
      </c>
      <c r="D92" s="154" t="s">
        <v>26</v>
      </c>
      <c r="E92" s="27">
        <f>MAX(M92:T92)</f>
        <v>0</v>
      </c>
      <c r="F92" s="27" t="e">
        <f>VLOOKUP(E92,Tab!$U$2:$V$255,2,TRUE)</f>
        <v>#N/A</v>
      </c>
      <c r="G92" s="28">
        <f>LARGE(M92:AA92,1)</f>
        <v>468</v>
      </c>
      <c r="H92" s="28">
        <f>LARGE(M92:AA92,2)</f>
        <v>0</v>
      </c>
      <c r="I92" s="28">
        <f>LARGE(M92:AA92,3)</f>
        <v>0</v>
      </c>
      <c r="J92" s="29">
        <f>SUM(G92:I92)</f>
        <v>468</v>
      </c>
      <c r="K92" s="30">
        <f>J92/3</f>
        <v>156</v>
      </c>
      <c r="L92" s="31"/>
      <c r="M92" s="160">
        <v>0</v>
      </c>
      <c r="N92" s="160">
        <v>0</v>
      </c>
      <c r="O92" s="160">
        <v>0</v>
      </c>
      <c r="P92" s="160">
        <v>0</v>
      </c>
      <c r="Q92" s="160">
        <v>0</v>
      </c>
      <c r="R92" s="160">
        <v>0</v>
      </c>
      <c r="S92" s="160">
        <v>0</v>
      </c>
      <c r="T92" s="160">
        <v>0</v>
      </c>
      <c r="U92" s="160">
        <v>468</v>
      </c>
      <c r="V92" s="160">
        <v>0</v>
      </c>
      <c r="W92" s="160">
        <v>0</v>
      </c>
      <c r="X92" s="160">
        <v>0</v>
      </c>
      <c r="Y92" s="160">
        <v>0</v>
      </c>
      <c r="Z92" s="160">
        <v>0</v>
      </c>
      <c r="AA92" s="170">
        <v>0</v>
      </c>
    </row>
    <row r="93" spans="1:27" ht="14.1" customHeight="1" x14ac:dyDescent="0.25">
      <c r="A93" s="23">
        <f t="shared" si="2"/>
        <v>80</v>
      </c>
      <c r="B93" s="155" t="s">
        <v>341</v>
      </c>
      <c r="C93" s="35">
        <v>14797</v>
      </c>
      <c r="D93" s="154" t="s">
        <v>64</v>
      </c>
      <c r="E93" s="27">
        <f>MAX(M93:T93)</f>
        <v>0</v>
      </c>
      <c r="F93" s="27" t="e">
        <f>VLOOKUP(E93,Tab!$U$2:$V$255,2,TRUE)</f>
        <v>#N/A</v>
      </c>
      <c r="G93" s="28">
        <f>LARGE(M93:AA93,1)</f>
        <v>468</v>
      </c>
      <c r="H93" s="28">
        <f>LARGE(M93:AA93,2)</f>
        <v>0</v>
      </c>
      <c r="I93" s="28">
        <f>LARGE(M93:AA93,3)</f>
        <v>0</v>
      </c>
      <c r="J93" s="29">
        <f>SUM(G93:I93)</f>
        <v>468</v>
      </c>
      <c r="K93" s="30">
        <f>J93/3</f>
        <v>156</v>
      </c>
      <c r="L93" s="31"/>
      <c r="M93" s="160">
        <v>0</v>
      </c>
      <c r="N93" s="160">
        <v>0</v>
      </c>
      <c r="O93" s="160">
        <v>0</v>
      </c>
      <c r="P93" s="160">
        <v>0</v>
      </c>
      <c r="Q93" s="160">
        <v>0</v>
      </c>
      <c r="R93" s="160">
        <v>0</v>
      </c>
      <c r="S93" s="160">
        <v>0</v>
      </c>
      <c r="T93" s="160">
        <v>0</v>
      </c>
      <c r="U93" s="160">
        <v>0</v>
      </c>
      <c r="V93" s="160">
        <v>0</v>
      </c>
      <c r="W93" s="160">
        <v>468</v>
      </c>
      <c r="X93" s="160">
        <v>0</v>
      </c>
      <c r="Y93" s="160">
        <v>0</v>
      </c>
      <c r="Z93" s="160">
        <v>0</v>
      </c>
      <c r="AA93" s="170">
        <v>0</v>
      </c>
    </row>
    <row r="94" spans="1:27" ht="14.1" customHeight="1" x14ac:dyDescent="0.25">
      <c r="A94" s="23">
        <f t="shared" si="2"/>
        <v>81</v>
      </c>
      <c r="B94" s="155" t="s">
        <v>230</v>
      </c>
      <c r="C94" s="35">
        <v>8791</v>
      </c>
      <c r="D94" s="154" t="s">
        <v>41</v>
      </c>
      <c r="E94" s="27">
        <f>MAX(M94:T94)</f>
        <v>0</v>
      </c>
      <c r="F94" s="27" t="e">
        <f>VLOOKUP(E94,Tab!$U$2:$V$255,2,TRUE)</f>
        <v>#N/A</v>
      </c>
      <c r="G94" s="28">
        <f>LARGE(M94:AA94,1)</f>
        <v>464</v>
      </c>
      <c r="H94" s="28">
        <f>LARGE(M94:AA94,2)</f>
        <v>0</v>
      </c>
      <c r="I94" s="28">
        <f>LARGE(M94:AA94,3)</f>
        <v>0</v>
      </c>
      <c r="J94" s="29">
        <f>SUM(G94:I94)</f>
        <v>464</v>
      </c>
      <c r="K94" s="30">
        <f>J94/3</f>
        <v>154.66666666666666</v>
      </c>
      <c r="L94" s="31"/>
      <c r="M94" s="160">
        <v>0</v>
      </c>
      <c r="N94" s="160">
        <v>0</v>
      </c>
      <c r="O94" s="160">
        <v>0</v>
      </c>
      <c r="P94" s="160">
        <v>0</v>
      </c>
      <c r="Q94" s="160">
        <v>0</v>
      </c>
      <c r="R94" s="160">
        <v>0</v>
      </c>
      <c r="S94" s="160">
        <v>0</v>
      </c>
      <c r="T94" s="160">
        <v>0</v>
      </c>
      <c r="U94" s="160">
        <v>0</v>
      </c>
      <c r="V94" s="160">
        <v>0</v>
      </c>
      <c r="W94" s="160">
        <v>0</v>
      </c>
      <c r="X94" s="160">
        <v>0</v>
      </c>
      <c r="Y94" s="160">
        <v>0</v>
      </c>
      <c r="Z94" s="160">
        <v>0</v>
      </c>
      <c r="AA94" s="170">
        <v>464</v>
      </c>
    </row>
    <row r="95" spans="1:27" ht="14.1" customHeight="1" x14ac:dyDescent="0.25">
      <c r="A95" s="23">
        <f t="shared" si="2"/>
        <v>82</v>
      </c>
      <c r="B95" s="155" t="s">
        <v>462</v>
      </c>
      <c r="C95" s="35">
        <v>5090</v>
      </c>
      <c r="D95" s="154" t="s">
        <v>147</v>
      </c>
      <c r="E95" s="27">
        <f>MAX(M95:T95)</f>
        <v>0</v>
      </c>
      <c r="F95" s="27" t="e">
        <f>VLOOKUP(E95,Tab!$U$2:$V$255,2,TRUE)</f>
        <v>#N/A</v>
      </c>
      <c r="G95" s="28">
        <f>LARGE(M95:AA95,1)</f>
        <v>457</v>
      </c>
      <c r="H95" s="28">
        <f>LARGE(M95:AA95,2)</f>
        <v>0</v>
      </c>
      <c r="I95" s="28">
        <f>LARGE(M95:AA95,3)</f>
        <v>0</v>
      </c>
      <c r="J95" s="29">
        <f>SUM(G95:I95)</f>
        <v>457</v>
      </c>
      <c r="K95" s="30">
        <f>J95/3</f>
        <v>152.33333333333334</v>
      </c>
      <c r="L95" s="31"/>
      <c r="M95" s="160">
        <v>0</v>
      </c>
      <c r="N95" s="160">
        <v>0</v>
      </c>
      <c r="O95" s="160">
        <v>0</v>
      </c>
      <c r="P95" s="160">
        <v>0</v>
      </c>
      <c r="Q95" s="160">
        <v>0</v>
      </c>
      <c r="R95" s="160">
        <v>0</v>
      </c>
      <c r="S95" s="160">
        <v>0</v>
      </c>
      <c r="T95" s="160">
        <v>0</v>
      </c>
      <c r="U95" s="160">
        <v>0</v>
      </c>
      <c r="V95" s="160">
        <v>457</v>
      </c>
      <c r="W95" s="160">
        <v>0</v>
      </c>
      <c r="X95" s="160">
        <v>0</v>
      </c>
      <c r="Y95" s="160">
        <v>0</v>
      </c>
      <c r="Z95" s="160">
        <v>0</v>
      </c>
      <c r="AA95" s="170">
        <v>0</v>
      </c>
    </row>
    <row r="96" spans="1:27" ht="14.1" customHeight="1" x14ac:dyDescent="0.25">
      <c r="A96" s="23">
        <f t="shared" si="2"/>
        <v>83</v>
      </c>
      <c r="B96" s="155" t="s">
        <v>354</v>
      </c>
      <c r="C96" s="35">
        <v>11354</v>
      </c>
      <c r="D96" s="154" t="s">
        <v>49</v>
      </c>
      <c r="E96" s="27">
        <f>MAX(M96:T96)</f>
        <v>455</v>
      </c>
      <c r="F96" s="27" t="e">
        <f>VLOOKUP(E96,Tab!$U$2:$V$255,2,TRUE)</f>
        <v>#N/A</v>
      </c>
      <c r="G96" s="28">
        <f>LARGE(M96:AA96,1)</f>
        <v>455</v>
      </c>
      <c r="H96" s="28">
        <f>LARGE(M96:AA96,2)</f>
        <v>0</v>
      </c>
      <c r="I96" s="28">
        <f>LARGE(M96:AA96,3)</f>
        <v>0</v>
      </c>
      <c r="J96" s="29">
        <f>SUM(G96:I96)</f>
        <v>455</v>
      </c>
      <c r="K96" s="30">
        <f>J96/3</f>
        <v>151.66666666666666</v>
      </c>
      <c r="L96" s="31"/>
      <c r="M96" s="160">
        <v>455</v>
      </c>
      <c r="N96" s="160">
        <v>0</v>
      </c>
      <c r="O96" s="160">
        <v>0</v>
      </c>
      <c r="P96" s="160">
        <v>0</v>
      </c>
      <c r="Q96" s="160">
        <v>0</v>
      </c>
      <c r="R96" s="160">
        <v>0</v>
      </c>
      <c r="S96" s="160">
        <v>0</v>
      </c>
      <c r="T96" s="160">
        <v>0</v>
      </c>
      <c r="U96" s="160">
        <v>0</v>
      </c>
      <c r="V96" s="160">
        <v>0</v>
      </c>
      <c r="W96" s="160">
        <v>0</v>
      </c>
      <c r="X96" s="160">
        <v>0</v>
      </c>
      <c r="Y96" s="160">
        <v>0</v>
      </c>
      <c r="Z96" s="160">
        <v>0</v>
      </c>
      <c r="AA96" s="170">
        <v>0</v>
      </c>
    </row>
    <row r="97" spans="1:27" ht="14.1" customHeight="1" x14ac:dyDescent="0.25">
      <c r="A97" s="23">
        <f t="shared" si="2"/>
        <v>84</v>
      </c>
      <c r="B97" s="34" t="s">
        <v>239</v>
      </c>
      <c r="C97" s="35">
        <v>640</v>
      </c>
      <c r="D97" s="154" t="s">
        <v>36</v>
      </c>
      <c r="E97" s="27">
        <f>MAX(M97:T97)</f>
        <v>449</v>
      </c>
      <c r="F97" s="27" t="e">
        <f>VLOOKUP(E97,Tab!$U$2:$V$255,2,TRUE)</f>
        <v>#N/A</v>
      </c>
      <c r="G97" s="28">
        <f>LARGE(M97:AA97,1)</f>
        <v>449</v>
      </c>
      <c r="H97" s="28">
        <f>LARGE(M97:AA97,2)</f>
        <v>0</v>
      </c>
      <c r="I97" s="28">
        <f>LARGE(M97:AA97,3)</f>
        <v>0</v>
      </c>
      <c r="J97" s="29">
        <f>SUM(G97:I97)</f>
        <v>449</v>
      </c>
      <c r="K97" s="30">
        <f>J97/3</f>
        <v>149.66666666666666</v>
      </c>
      <c r="L97" s="31"/>
      <c r="M97" s="160">
        <v>0</v>
      </c>
      <c r="N97" s="160">
        <v>0</v>
      </c>
      <c r="O97" s="160">
        <v>0</v>
      </c>
      <c r="P97" s="160">
        <v>0</v>
      </c>
      <c r="Q97" s="160">
        <v>0</v>
      </c>
      <c r="R97" s="160">
        <v>449</v>
      </c>
      <c r="S97" s="160">
        <v>0</v>
      </c>
      <c r="T97" s="160">
        <v>0</v>
      </c>
      <c r="U97" s="160">
        <v>0</v>
      </c>
      <c r="V97" s="160">
        <v>0</v>
      </c>
      <c r="W97" s="160">
        <v>0</v>
      </c>
      <c r="X97" s="160">
        <v>0</v>
      </c>
      <c r="Y97" s="160">
        <v>0</v>
      </c>
      <c r="Z97" s="160">
        <v>0</v>
      </c>
      <c r="AA97" s="170">
        <v>0</v>
      </c>
    </row>
    <row r="98" spans="1:27" ht="14.1" customHeight="1" x14ac:dyDescent="0.25">
      <c r="A98" s="23">
        <f t="shared" si="2"/>
        <v>85</v>
      </c>
      <c r="B98" s="155" t="s">
        <v>101</v>
      </c>
      <c r="C98" s="35">
        <v>11751</v>
      </c>
      <c r="D98" s="154" t="s">
        <v>102</v>
      </c>
      <c r="E98" s="27">
        <f>MAX(M98:T98)</f>
        <v>0</v>
      </c>
      <c r="F98" s="27" t="e">
        <f>VLOOKUP(E98,Tab!$U$2:$V$255,2,TRUE)</f>
        <v>#N/A</v>
      </c>
      <c r="G98" s="28">
        <f>LARGE(M98:AA98,1)</f>
        <v>448</v>
      </c>
      <c r="H98" s="28">
        <f>LARGE(M98:AA98,2)</f>
        <v>0</v>
      </c>
      <c r="I98" s="28">
        <f>LARGE(M98:AA98,3)</f>
        <v>0</v>
      </c>
      <c r="J98" s="29">
        <f>SUM(G98:I98)</f>
        <v>448</v>
      </c>
      <c r="K98" s="30">
        <f>J98/3</f>
        <v>149.33333333333334</v>
      </c>
      <c r="L98" s="31"/>
      <c r="M98" s="160">
        <v>0</v>
      </c>
      <c r="N98" s="160">
        <v>0</v>
      </c>
      <c r="O98" s="160">
        <v>0</v>
      </c>
      <c r="P98" s="160">
        <v>0</v>
      </c>
      <c r="Q98" s="160">
        <v>0</v>
      </c>
      <c r="R98" s="160">
        <v>0</v>
      </c>
      <c r="S98" s="160">
        <v>0</v>
      </c>
      <c r="T98" s="160">
        <v>0</v>
      </c>
      <c r="U98" s="160">
        <v>0</v>
      </c>
      <c r="V98" s="160">
        <v>0</v>
      </c>
      <c r="W98" s="160">
        <v>0</v>
      </c>
      <c r="X98" s="160">
        <v>0</v>
      </c>
      <c r="Y98" s="160">
        <v>0</v>
      </c>
      <c r="Z98" s="160">
        <v>448</v>
      </c>
      <c r="AA98" s="170">
        <v>0</v>
      </c>
    </row>
    <row r="99" spans="1:27" ht="14.1" customHeight="1" x14ac:dyDescent="0.25">
      <c r="A99" s="23">
        <f t="shared" si="2"/>
        <v>86</v>
      </c>
      <c r="B99" s="155" t="s">
        <v>432</v>
      </c>
      <c r="C99" s="35">
        <v>11468</v>
      </c>
      <c r="D99" s="154" t="s">
        <v>78</v>
      </c>
      <c r="E99" s="27">
        <f>MAX(M99:T99)</f>
        <v>0</v>
      </c>
      <c r="F99" s="27" t="e">
        <f>VLOOKUP(E99,Tab!$U$2:$V$255,2,TRUE)</f>
        <v>#N/A</v>
      </c>
      <c r="G99" s="28">
        <f>LARGE(M99:AA99,1)</f>
        <v>443</v>
      </c>
      <c r="H99" s="28">
        <f>LARGE(M99:AA99,2)</f>
        <v>0</v>
      </c>
      <c r="I99" s="28">
        <f>LARGE(M99:AA99,3)</f>
        <v>0</v>
      </c>
      <c r="J99" s="29">
        <f>SUM(G99:I99)</f>
        <v>443</v>
      </c>
      <c r="K99" s="30">
        <f>J99/3</f>
        <v>147.66666666666666</v>
      </c>
      <c r="L99" s="31"/>
      <c r="M99" s="160">
        <v>0</v>
      </c>
      <c r="N99" s="160">
        <v>0</v>
      </c>
      <c r="O99" s="160">
        <v>0</v>
      </c>
      <c r="P99" s="160">
        <v>0</v>
      </c>
      <c r="Q99" s="160">
        <v>0</v>
      </c>
      <c r="R99" s="160">
        <v>0</v>
      </c>
      <c r="S99" s="160">
        <v>0</v>
      </c>
      <c r="T99" s="160">
        <v>0</v>
      </c>
      <c r="U99" s="160">
        <v>0</v>
      </c>
      <c r="V99" s="160">
        <v>0</v>
      </c>
      <c r="W99" s="160">
        <v>0</v>
      </c>
      <c r="X99" s="160">
        <v>443</v>
      </c>
      <c r="Y99" s="160">
        <v>0</v>
      </c>
      <c r="Z99" s="160">
        <v>0</v>
      </c>
      <c r="AA99" s="170">
        <v>0</v>
      </c>
    </row>
    <row r="100" spans="1:27" ht="14.1" customHeight="1" x14ac:dyDescent="0.25">
      <c r="A100" s="23">
        <f t="shared" si="2"/>
        <v>87</v>
      </c>
      <c r="B100" s="155" t="s">
        <v>181</v>
      </c>
      <c r="C100" s="35">
        <v>12150</v>
      </c>
      <c r="D100" s="154" t="s">
        <v>39</v>
      </c>
      <c r="E100" s="27">
        <f>MAX(M100:T100)</f>
        <v>442</v>
      </c>
      <c r="F100" s="27" t="e">
        <f>VLOOKUP(E100,Tab!$U$2:$V$255,2,TRUE)</f>
        <v>#N/A</v>
      </c>
      <c r="G100" s="28">
        <f>LARGE(M100:AA100,1)</f>
        <v>442</v>
      </c>
      <c r="H100" s="28">
        <f>LARGE(M100:AA100,2)</f>
        <v>0</v>
      </c>
      <c r="I100" s="28">
        <f>LARGE(M100:AA100,3)</f>
        <v>0</v>
      </c>
      <c r="J100" s="29">
        <f>SUM(G100:I100)</f>
        <v>442</v>
      </c>
      <c r="K100" s="30">
        <f>J100/3</f>
        <v>147.33333333333334</v>
      </c>
      <c r="L100" s="31"/>
      <c r="M100" s="160">
        <v>0</v>
      </c>
      <c r="N100" s="160">
        <v>0</v>
      </c>
      <c r="O100" s="160">
        <v>0</v>
      </c>
      <c r="P100" s="160">
        <v>0</v>
      </c>
      <c r="Q100" s="160">
        <v>0</v>
      </c>
      <c r="R100" s="160">
        <v>442</v>
      </c>
      <c r="S100" s="160">
        <v>0</v>
      </c>
      <c r="T100" s="160">
        <v>0</v>
      </c>
      <c r="U100" s="160">
        <v>0</v>
      </c>
      <c r="V100" s="160">
        <v>0</v>
      </c>
      <c r="W100" s="160">
        <v>0</v>
      </c>
      <c r="X100" s="160">
        <v>0</v>
      </c>
      <c r="Y100" s="160">
        <v>0</v>
      </c>
      <c r="Z100" s="160">
        <v>0</v>
      </c>
      <c r="AA100" s="170">
        <v>0</v>
      </c>
    </row>
    <row r="101" spans="1:27" ht="14.1" customHeight="1" x14ac:dyDescent="0.25">
      <c r="A101" s="23">
        <f t="shared" si="2"/>
        <v>88</v>
      </c>
      <c r="B101" s="155" t="s">
        <v>515</v>
      </c>
      <c r="C101" s="35">
        <v>29</v>
      </c>
      <c r="D101" s="154" t="s">
        <v>44</v>
      </c>
      <c r="E101" s="27">
        <f>MAX(M101:T101)</f>
        <v>441</v>
      </c>
      <c r="F101" s="27" t="e">
        <f>VLOOKUP(E101,Tab!$U$2:$V$255,2,TRUE)</f>
        <v>#N/A</v>
      </c>
      <c r="G101" s="28">
        <f>LARGE(M101:AA101,1)</f>
        <v>441</v>
      </c>
      <c r="H101" s="28">
        <f>LARGE(M101:AA101,2)</f>
        <v>0</v>
      </c>
      <c r="I101" s="28">
        <f>LARGE(M101:AA101,3)</f>
        <v>0</v>
      </c>
      <c r="J101" s="29">
        <f>SUM(G101:I101)</f>
        <v>441</v>
      </c>
      <c r="K101" s="30">
        <f>J101/3</f>
        <v>147</v>
      </c>
      <c r="L101" s="31"/>
      <c r="M101" s="160">
        <v>0</v>
      </c>
      <c r="N101" s="160">
        <v>0</v>
      </c>
      <c r="O101" s="160">
        <v>441</v>
      </c>
      <c r="P101" s="160">
        <v>0</v>
      </c>
      <c r="Q101" s="160">
        <v>0</v>
      </c>
      <c r="R101" s="160">
        <v>0</v>
      </c>
      <c r="S101" s="160">
        <v>0</v>
      </c>
      <c r="T101" s="160">
        <v>0</v>
      </c>
      <c r="U101" s="160">
        <v>0</v>
      </c>
      <c r="V101" s="160">
        <v>0</v>
      </c>
      <c r="W101" s="160">
        <v>0</v>
      </c>
      <c r="X101" s="160">
        <v>0</v>
      </c>
      <c r="Y101" s="160">
        <v>0</v>
      </c>
      <c r="Z101" s="160">
        <v>0</v>
      </c>
      <c r="AA101" s="170">
        <v>0</v>
      </c>
    </row>
    <row r="102" spans="1:27" ht="14.1" customHeight="1" x14ac:dyDescent="0.25">
      <c r="A102" s="23">
        <f t="shared" si="2"/>
        <v>89</v>
      </c>
      <c r="B102" s="41" t="s">
        <v>401</v>
      </c>
      <c r="C102" s="57">
        <v>971</v>
      </c>
      <c r="D102" s="42" t="s">
        <v>41</v>
      </c>
      <c r="E102" s="27">
        <f>MAX(M102:T102)</f>
        <v>0</v>
      </c>
      <c r="F102" s="27" t="e">
        <f>VLOOKUP(E102,Tab!$U$2:$V$255,2,TRUE)</f>
        <v>#N/A</v>
      </c>
      <c r="G102" s="28">
        <f>LARGE(M102:AA102,1)</f>
        <v>438</v>
      </c>
      <c r="H102" s="28">
        <f>LARGE(M102:AA102,2)</f>
        <v>0</v>
      </c>
      <c r="I102" s="28">
        <f>LARGE(M102:AA102,3)</f>
        <v>0</v>
      </c>
      <c r="J102" s="29">
        <f>SUM(G102:I102)</f>
        <v>438</v>
      </c>
      <c r="K102" s="30">
        <f>J102/3</f>
        <v>146</v>
      </c>
      <c r="L102" s="31"/>
      <c r="M102" s="160">
        <v>0</v>
      </c>
      <c r="N102" s="160">
        <v>0</v>
      </c>
      <c r="O102" s="160">
        <v>0</v>
      </c>
      <c r="P102" s="160">
        <v>0</v>
      </c>
      <c r="Q102" s="160">
        <v>0</v>
      </c>
      <c r="R102" s="160">
        <v>0</v>
      </c>
      <c r="S102" s="160">
        <v>0</v>
      </c>
      <c r="T102" s="160">
        <v>0</v>
      </c>
      <c r="U102" s="160">
        <v>0</v>
      </c>
      <c r="V102" s="160">
        <v>0</v>
      </c>
      <c r="W102" s="160">
        <v>0</v>
      </c>
      <c r="X102" s="160">
        <v>0</v>
      </c>
      <c r="Y102" s="160">
        <v>0</v>
      </c>
      <c r="Z102" s="160">
        <v>0</v>
      </c>
      <c r="AA102" s="170">
        <v>438</v>
      </c>
    </row>
    <row r="103" spans="1:27" ht="14.1" customHeight="1" x14ac:dyDescent="0.25">
      <c r="A103" s="23">
        <f t="shared" si="2"/>
        <v>90</v>
      </c>
      <c r="B103" s="34" t="s">
        <v>214</v>
      </c>
      <c r="C103" s="35">
        <v>1659</v>
      </c>
      <c r="D103" s="154" t="s">
        <v>464</v>
      </c>
      <c r="E103" s="27">
        <f>MAX(M103:T103)</f>
        <v>0</v>
      </c>
      <c r="F103" s="27" t="e">
        <f>VLOOKUP(E103,Tab!$U$2:$V$255,2,TRUE)</f>
        <v>#N/A</v>
      </c>
      <c r="G103" s="28">
        <f>LARGE(M103:AA103,1)</f>
        <v>433</v>
      </c>
      <c r="H103" s="28">
        <f>LARGE(M103:AA103,2)</f>
        <v>0</v>
      </c>
      <c r="I103" s="28">
        <f>LARGE(M103:AA103,3)</f>
        <v>0</v>
      </c>
      <c r="J103" s="29">
        <f>SUM(G103:I103)</f>
        <v>433</v>
      </c>
      <c r="K103" s="30">
        <f>J103/3</f>
        <v>144.33333333333334</v>
      </c>
      <c r="L103" s="31"/>
      <c r="M103" s="160">
        <v>0</v>
      </c>
      <c r="N103" s="160">
        <v>0</v>
      </c>
      <c r="O103" s="160">
        <v>0</v>
      </c>
      <c r="P103" s="160">
        <v>0</v>
      </c>
      <c r="Q103" s="160">
        <v>0</v>
      </c>
      <c r="R103" s="160">
        <v>0</v>
      </c>
      <c r="S103" s="160">
        <v>0</v>
      </c>
      <c r="T103" s="160">
        <v>0</v>
      </c>
      <c r="U103" s="160">
        <v>0</v>
      </c>
      <c r="V103" s="160">
        <v>433</v>
      </c>
      <c r="W103" s="160">
        <v>0</v>
      </c>
      <c r="X103" s="160">
        <v>0</v>
      </c>
      <c r="Y103" s="160">
        <v>0</v>
      </c>
      <c r="Z103" s="160">
        <v>0</v>
      </c>
      <c r="AA103" s="170">
        <v>0</v>
      </c>
    </row>
    <row r="104" spans="1:27" ht="14.1" customHeight="1" x14ac:dyDescent="0.25">
      <c r="A104" s="23">
        <f t="shared" si="2"/>
        <v>91</v>
      </c>
      <c r="B104" s="155" t="s">
        <v>400</v>
      </c>
      <c r="C104" s="35">
        <v>11844</v>
      </c>
      <c r="D104" s="154" t="s">
        <v>44</v>
      </c>
      <c r="E104" s="27">
        <f>MAX(M104:T104)</f>
        <v>429</v>
      </c>
      <c r="F104" s="27" t="e">
        <f>VLOOKUP(E104,Tab!$U$2:$V$255,2,TRUE)</f>
        <v>#N/A</v>
      </c>
      <c r="G104" s="28">
        <f>LARGE(M104:AA104,1)</f>
        <v>429</v>
      </c>
      <c r="H104" s="28">
        <f>LARGE(M104:AA104,2)</f>
        <v>0</v>
      </c>
      <c r="I104" s="28">
        <f>LARGE(M104:AA104,3)</f>
        <v>0</v>
      </c>
      <c r="J104" s="29">
        <f>SUM(G104:I104)</f>
        <v>429</v>
      </c>
      <c r="K104" s="30">
        <f>J104/3</f>
        <v>143</v>
      </c>
      <c r="L104" s="31"/>
      <c r="M104" s="160">
        <v>0</v>
      </c>
      <c r="N104" s="160">
        <v>0</v>
      </c>
      <c r="O104" s="160">
        <v>0</v>
      </c>
      <c r="P104" s="160">
        <v>0</v>
      </c>
      <c r="Q104" s="160">
        <v>0</v>
      </c>
      <c r="R104" s="160">
        <v>429</v>
      </c>
      <c r="S104" s="160">
        <v>0</v>
      </c>
      <c r="T104" s="160">
        <v>0</v>
      </c>
      <c r="U104" s="160">
        <v>0</v>
      </c>
      <c r="V104" s="160">
        <v>0</v>
      </c>
      <c r="W104" s="160">
        <v>0</v>
      </c>
      <c r="X104" s="160">
        <v>0</v>
      </c>
      <c r="Y104" s="160">
        <v>0</v>
      </c>
      <c r="Z104" s="160">
        <v>0</v>
      </c>
      <c r="AA104" s="170">
        <v>0</v>
      </c>
    </row>
    <row r="105" spans="1:27" ht="14.1" customHeight="1" x14ac:dyDescent="0.25">
      <c r="A105" s="23">
        <f t="shared" si="2"/>
        <v>92</v>
      </c>
      <c r="B105" s="155" t="s">
        <v>165</v>
      </c>
      <c r="C105" s="35">
        <v>10105</v>
      </c>
      <c r="D105" s="154" t="s">
        <v>133</v>
      </c>
      <c r="E105" s="27">
        <f>MAX(M105:T105)</f>
        <v>0</v>
      </c>
      <c r="F105" s="27" t="e">
        <f>VLOOKUP(E105,Tab!$U$2:$V$255,2,TRUE)</f>
        <v>#N/A</v>
      </c>
      <c r="G105" s="28">
        <f>LARGE(M105:AA105,1)</f>
        <v>428</v>
      </c>
      <c r="H105" s="28">
        <f>LARGE(M105:AA105,2)</f>
        <v>0</v>
      </c>
      <c r="I105" s="28">
        <f>LARGE(M105:AA105,3)</f>
        <v>0</v>
      </c>
      <c r="J105" s="29">
        <f>SUM(G105:I105)</f>
        <v>428</v>
      </c>
      <c r="K105" s="30">
        <f>J105/3</f>
        <v>142.66666666666666</v>
      </c>
      <c r="L105" s="31"/>
      <c r="M105" s="160">
        <v>0</v>
      </c>
      <c r="N105" s="160">
        <v>0</v>
      </c>
      <c r="O105" s="160">
        <v>0</v>
      </c>
      <c r="P105" s="160">
        <v>0</v>
      </c>
      <c r="Q105" s="160">
        <v>0</v>
      </c>
      <c r="R105" s="160">
        <v>0</v>
      </c>
      <c r="S105" s="160">
        <v>0</v>
      </c>
      <c r="T105" s="160">
        <v>0</v>
      </c>
      <c r="U105" s="160">
        <v>0</v>
      </c>
      <c r="V105" s="160">
        <v>0</v>
      </c>
      <c r="W105" s="160">
        <v>0</v>
      </c>
      <c r="X105" s="160">
        <v>0</v>
      </c>
      <c r="Y105" s="160">
        <v>428</v>
      </c>
      <c r="Z105" s="160">
        <v>0</v>
      </c>
      <c r="AA105" s="170">
        <v>0</v>
      </c>
    </row>
    <row r="106" spans="1:27" ht="14.1" customHeight="1" x14ac:dyDescent="0.25">
      <c r="A106" s="23">
        <f t="shared" si="2"/>
        <v>93</v>
      </c>
      <c r="B106" s="41" t="s">
        <v>171</v>
      </c>
      <c r="C106" s="57">
        <v>13831</v>
      </c>
      <c r="D106" s="42" t="s">
        <v>49</v>
      </c>
      <c r="E106" s="27">
        <f>MAX(M106:T106)</f>
        <v>425</v>
      </c>
      <c r="F106" s="27" t="e">
        <f>VLOOKUP(E106,Tab!$U$2:$V$255,2,TRUE)</f>
        <v>#N/A</v>
      </c>
      <c r="G106" s="28">
        <f>LARGE(M106:AA106,1)</f>
        <v>425</v>
      </c>
      <c r="H106" s="28">
        <f>LARGE(M106:AA106,2)</f>
        <v>0</v>
      </c>
      <c r="I106" s="28">
        <f>LARGE(M106:AA106,3)</f>
        <v>0</v>
      </c>
      <c r="J106" s="29">
        <f>SUM(G106:I106)</f>
        <v>425</v>
      </c>
      <c r="K106" s="30">
        <f>J106/3</f>
        <v>141.66666666666666</v>
      </c>
      <c r="L106" s="31"/>
      <c r="M106" s="160">
        <v>425</v>
      </c>
      <c r="N106" s="160">
        <v>0</v>
      </c>
      <c r="O106" s="160">
        <v>0</v>
      </c>
      <c r="P106" s="160">
        <v>0</v>
      </c>
      <c r="Q106" s="160">
        <v>0</v>
      </c>
      <c r="R106" s="160">
        <v>0</v>
      </c>
      <c r="S106" s="160">
        <v>0</v>
      </c>
      <c r="T106" s="160">
        <v>0</v>
      </c>
      <c r="U106" s="160">
        <v>0</v>
      </c>
      <c r="V106" s="160">
        <v>0</v>
      </c>
      <c r="W106" s="160">
        <v>0</v>
      </c>
      <c r="X106" s="160">
        <v>0</v>
      </c>
      <c r="Y106" s="160">
        <v>0</v>
      </c>
      <c r="Z106" s="160">
        <v>0</v>
      </c>
      <c r="AA106" s="170">
        <v>0</v>
      </c>
    </row>
    <row r="107" spans="1:27" ht="14.1" customHeight="1" x14ac:dyDescent="0.25">
      <c r="A107" s="23">
        <f t="shared" si="2"/>
        <v>94</v>
      </c>
      <c r="B107" s="41" t="s">
        <v>220</v>
      </c>
      <c r="C107" s="57">
        <v>4857</v>
      </c>
      <c r="D107" s="42" t="s">
        <v>81</v>
      </c>
      <c r="E107" s="27">
        <f>MAX(M107:T107)</f>
        <v>424</v>
      </c>
      <c r="F107" s="27" t="e">
        <f>VLOOKUP(E107,Tab!$U$2:$V$255,2,TRUE)</f>
        <v>#N/A</v>
      </c>
      <c r="G107" s="28">
        <f>LARGE(M107:AA107,1)</f>
        <v>424</v>
      </c>
      <c r="H107" s="28">
        <f>LARGE(M107:AA107,2)</f>
        <v>0</v>
      </c>
      <c r="I107" s="28">
        <f>LARGE(M107:AA107,3)</f>
        <v>0</v>
      </c>
      <c r="J107" s="29">
        <f>SUM(G107:I107)</f>
        <v>424</v>
      </c>
      <c r="K107" s="30">
        <f>J107/3</f>
        <v>141.33333333333334</v>
      </c>
      <c r="L107" s="31"/>
      <c r="M107" s="160">
        <v>0</v>
      </c>
      <c r="N107" s="160">
        <v>0</v>
      </c>
      <c r="O107" s="160">
        <v>424</v>
      </c>
      <c r="P107" s="160">
        <v>0</v>
      </c>
      <c r="Q107" s="160">
        <v>0</v>
      </c>
      <c r="R107" s="160">
        <v>0</v>
      </c>
      <c r="S107" s="160">
        <v>0</v>
      </c>
      <c r="T107" s="160">
        <v>0</v>
      </c>
      <c r="U107" s="160">
        <v>0</v>
      </c>
      <c r="V107" s="160">
        <v>0</v>
      </c>
      <c r="W107" s="160">
        <v>0</v>
      </c>
      <c r="X107" s="160">
        <v>0</v>
      </c>
      <c r="Y107" s="160">
        <v>0</v>
      </c>
      <c r="Z107" s="160">
        <v>0</v>
      </c>
      <c r="AA107" s="170">
        <v>0</v>
      </c>
    </row>
    <row r="108" spans="1:27" ht="14.1" customHeight="1" x14ac:dyDescent="0.25">
      <c r="A108" s="23">
        <f t="shared" si="2"/>
        <v>95</v>
      </c>
      <c r="B108" s="41" t="s">
        <v>291</v>
      </c>
      <c r="C108" s="57">
        <v>3681</v>
      </c>
      <c r="D108" s="42" t="s">
        <v>81</v>
      </c>
      <c r="E108" s="27">
        <f>MAX(M108:T108)</f>
        <v>421</v>
      </c>
      <c r="F108" s="27" t="e">
        <f>VLOOKUP(E108,Tab!$U$2:$V$255,2,TRUE)</f>
        <v>#N/A</v>
      </c>
      <c r="G108" s="28">
        <f>LARGE(M108:AA108,1)</f>
        <v>421</v>
      </c>
      <c r="H108" s="28">
        <f>LARGE(M108:AA108,2)</f>
        <v>0</v>
      </c>
      <c r="I108" s="28">
        <f>LARGE(M108:AA108,3)</f>
        <v>0</v>
      </c>
      <c r="J108" s="29">
        <f>SUM(G108:I108)</f>
        <v>421</v>
      </c>
      <c r="K108" s="30">
        <f>J108/3</f>
        <v>140.33333333333334</v>
      </c>
      <c r="L108" s="31"/>
      <c r="M108" s="160">
        <v>0</v>
      </c>
      <c r="N108" s="160">
        <v>0</v>
      </c>
      <c r="O108" s="160">
        <v>0</v>
      </c>
      <c r="P108" s="160">
        <v>0</v>
      </c>
      <c r="Q108" s="160">
        <v>0</v>
      </c>
      <c r="R108" s="160">
        <v>421</v>
      </c>
      <c r="S108" s="160">
        <v>0</v>
      </c>
      <c r="T108" s="160">
        <v>0</v>
      </c>
      <c r="U108" s="160">
        <v>0</v>
      </c>
      <c r="V108" s="160">
        <v>0</v>
      </c>
      <c r="W108" s="160">
        <v>0</v>
      </c>
      <c r="X108" s="160">
        <v>0</v>
      </c>
      <c r="Y108" s="160">
        <v>0</v>
      </c>
      <c r="Z108" s="160">
        <v>0</v>
      </c>
      <c r="AA108" s="170">
        <v>0</v>
      </c>
    </row>
    <row r="109" spans="1:27" ht="14.1" customHeight="1" x14ac:dyDescent="0.25">
      <c r="A109" s="23">
        <f t="shared" si="2"/>
        <v>96</v>
      </c>
      <c r="B109" s="155" t="s">
        <v>305</v>
      </c>
      <c r="C109" s="35">
        <v>14653</v>
      </c>
      <c r="D109" s="154" t="s">
        <v>358</v>
      </c>
      <c r="E109" s="27">
        <f>MAX(M109:T109)</f>
        <v>419</v>
      </c>
      <c r="F109" s="27" t="e">
        <f>VLOOKUP(E109,Tab!$U$2:$V$255,2,TRUE)</f>
        <v>#N/A</v>
      </c>
      <c r="G109" s="28">
        <f>LARGE(M109:AA109,1)</f>
        <v>419</v>
      </c>
      <c r="H109" s="28">
        <f>LARGE(M109:AA109,2)</f>
        <v>0</v>
      </c>
      <c r="I109" s="28">
        <f>LARGE(M109:AA109,3)</f>
        <v>0</v>
      </c>
      <c r="J109" s="29">
        <f>SUM(G109:I109)</f>
        <v>419</v>
      </c>
      <c r="K109" s="30">
        <f>J109/3</f>
        <v>139.66666666666666</v>
      </c>
      <c r="L109" s="31"/>
      <c r="M109" s="160">
        <v>0</v>
      </c>
      <c r="N109" s="160">
        <v>419</v>
      </c>
      <c r="O109" s="160">
        <v>0</v>
      </c>
      <c r="P109" s="160">
        <v>0</v>
      </c>
      <c r="Q109" s="160">
        <v>0</v>
      </c>
      <c r="R109" s="160">
        <v>0</v>
      </c>
      <c r="S109" s="160">
        <v>0</v>
      </c>
      <c r="T109" s="160">
        <v>0</v>
      </c>
      <c r="U109" s="160">
        <v>0</v>
      </c>
      <c r="V109" s="160">
        <v>0</v>
      </c>
      <c r="W109" s="160">
        <v>0</v>
      </c>
      <c r="X109" s="160">
        <v>0</v>
      </c>
      <c r="Y109" s="160">
        <v>0</v>
      </c>
      <c r="Z109" s="160">
        <v>0</v>
      </c>
      <c r="AA109" s="170">
        <v>0</v>
      </c>
    </row>
    <row r="110" spans="1:27" ht="14.1" customHeight="1" x14ac:dyDescent="0.25">
      <c r="A110" s="23">
        <f t="shared" ref="A110:A141" si="3">A109+1</f>
        <v>97</v>
      </c>
      <c r="B110" s="155" t="s">
        <v>298</v>
      </c>
      <c r="C110" s="35">
        <v>14490</v>
      </c>
      <c r="D110" s="154" t="s">
        <v>532</v>
      </c>
      <c r="E110" s="27">
        <f>MAX(M110:T110)</f>
        <v>417</v>
      </c>
      <c r="F110" s="27" t="e">
        <f>VLOOKUP(E110,Tab!$U$2:$V$255,2,TRUE)</f>
        <v>#N/A</v>
      </c>
      <c r="G110" s="28">
        <f>LARGE(M110:AA110,1)</f>
        <v>417</v>
      </c>
      <c r="H110" s="28">
        <f>LARGE(M110:AA110,2)</f>
        <v>0</v>
      </c>
      <c r="I110" s="28">
        <f>LARGE(M110:AA110,3)</f>
        <v>0</v>
      </c>
      <c r="J110" s="29">
        <f>SUM(G110:I110)</f>
        <v>417</v>
      </c>
      <c r="K110" s="30">
        <f>J110/3</f>
        <v>139</v>
      </c>
      <c r="L110" s="31"/>
      <c r="M110" s="160">
        <v>0</v>
      </c>
      <c r="N110" s="160">
        <v>0</v>
      </c>
      <c r="O110" s="160">
        <v>0</v>
      </c>
      <c r="P110" s="160">
        <v>0</v>
      </c>
      <c r="Q110" s="160">
        <v>417</v>
      </c>
      <c r="R110" s="160">
        <v>0</v>
      </c>
      <c r="S110" s="160">
        <v>0</v>
      </c>
      <c r="T110" s="160">
        <v>0</v>
      </c>
      <c r="U110" s="160">
        <v>0</v>
      </c>
      <c r="V110" s="160">
        <v>0</v>
      </c>
      <c r="W110" s="160">
        <v>0</v>
      </c>
      <c r="X110" s="160">
        <v>0</v>
      </c>
      <c r="Y110" s="160">
        <v>0</v>
      </c>
      <c r="Z110" s="160">
        <v>0</v>
      </c>
      <c r="AA110" s="170">
        <v>0</v>
      </c>
    </row>
    <row r="111" spans="1:27" ht="14.1" customHeight="1" x14ac:dyDescent="0.25">
      <c r="A111" s="23">
        <f t="shared" si="3"/>
        <v>98</v>
      </c>
      <c r="B111" s="155" t="s">
        <v>125</v>
      </c>
      <c r="C111" s="35">
        <v>7371</v>
      </c>
      <c r="D111" s="154" t="s">
        <v>78</v>
      </c>
      <c r="E111" s="27">
        <f>MAX(M111:T111)</f>
        <v>0</v>
      </c>
      <c r="F111" s="27" t="e">
        <f>VLOOKUP(E111,Tab!$U$2:$V$255,2,TRUE)</f>
        <v>#N/A</v>
      </c>
      <c r="G111" s="28">
        <f>LARGE(M111:AA111,1)</f>
        <v>415</v>
      </c>
      <c r="H111" s="28">
        <f>LARGE(M111:AA111,2)</f>
        <v>0</v>
      </c>
      <c r="I111" s="28">
        <f>LARGE(M111:AA111,3)</f>
        <v>0</v>
      </c>
      <c r="J111" s="29">
        <f>SUM(G111:I111)</f>
        <v>415</v>
      </c>
      <c r="K111" s="30">
        <f>J111/3</f>
        <v>138.33333333333334</v>
      </c>
      <c r="L111" s="31"/>
      <c r="M111" s="160">
        <v>0</v>
      </c>
      <c r="N111" s="160">
        <v>0</v>
      </c>
      <c r="O111" s="160">
        <v>0</v>
      </c>
      <c r="P111" s="160">
        <v>0</v>
      </c>
      <c r="Q111" s="160">
        <v>0</v>
      </c>
      <c r="R111" s="160">
        <v>0</v>
      </c>
      <c r="S111" s="160">
        <v>0</v>
      </c>
      <c r="T111" s="160">
        <v>0</v>
      </c>
      <c r="U111" s="160">
        <v>0</v>
      </c>
      <c r="V111" s="160">
        <v>0</v>
      </c>
      <c r="W111" s="160">
        <v>0</v>
      </c>
      <c r="X111" s="160">
        <v>415</v>
      </c>
      <c r="Y111" s="160">
        <v>0</v>
      </c>
      <c r="Z111" s="160">
        <v>0</v>
      </c>
      <c r="AA111" s="170">
        <v>0</v>
      </c>
    </row>
    <row r="112" spans="1:27" ht="14.1" customHeight="1" x14ac:dyDescent="0.25">
      <c r="A112" s="23">
        <f t="shared" si="3"/>
        <v>99</v>
      </c>
      <c r="B112" s="155" t="s">
        <v>516</v>
      </c>
      <c r="C112" s="35">
        <v>4880</v>
      </c>
      <c r="D112" s="154" t="s">
        <v>44</v>
      </c>
      <c r="E112" s="27">
        <f>MAX(M112:T112)</f>
        <v>414</v>
      </c>
      <c r="F112" s="27" t="e">
        <f>VLOOKUP(E112,Tab!$U$2:$V$255,2,TRUE)</f>
        <v>#N/A</v>
      </c>
      <c r="G112" s="28">
        <f>LARGE(M112:AA112,1)</f>
        <v>414</v>
      </c>
      <c r="H112" s="28">
        <f>LARGE(M112:AA112,2)</f>
        <v>0</v>
      </c>
      <c r="I112" s="28">
        <f>LARGE(M112:AA112,3)</f>
        <v>0</v>
      </c>
      <c r="J112" s="29">
        <f>SUM(G112:I112)</f>
        <v>414</v>
      </c>
      <c r="K112" s="30">
        <f>J112/3</f>
        <v>138</v>
      </c>
      <c r="L112" s="31"/>
      <c r="M112" s="160">
        <v>0</v>
      </c>
      <c r="N112" s="160">
        <v>0</v>
      </c>
      <c r="O112" s="160">
        <v>414</v>
      </c>
      <c r="P112" s="160">
        <v>0</v>
      </c>
      <c r="Q112" s="160">
        <v>0</v>
      </c>
      <c r="R112" s="160">
        <v>0</v>
      </c>
      <c r="S112" s="160">
        <v>0</v>
      </c>
      <c r="T112" s="160">
        <v>0</v>
      </c>
      <c r="U112" s="160">
        <v>0</v>
      </c>
      <c r="V112" s="160">
        <v>0</v>
      </c>
      <c r="W112" s="160">
        <v>0</v>
      </c>
      <c r="X112" s="160">
        <v>0</v>
      </c>
      <c r="Y112" s="160">
        <v>0</v>
      </c>
      <c r="Z112" s="160">
        <v>0</v>
      </c>
      <c r="AA112" s="170">
        <v>0</v>
      </c>
    </row>
    <row r="113" spans="1:27" ht="14.1" customHeight="1" x14ac:dyDescent="0.25">
      <c r="A113" s="23">
        <f t="shared" si="3"/>
        <v>100</v>
      </c>
      <c r="B113" s="155" t="s">
        <v>100</v>
      </c>
      <c r="C113" s="35">
        <v>1012</v>
      </c>
      <c r="D113" s="154" t="s">
        <v>46</v>
      </c>
      <c r="E113" s="27">
        <f>MAX(M113:T113)</f>
        <v>0</v>
      </c>
      <c r="F113" s="27" t="e">
        <f>VLOOKUP(E113,Tab!$U$2:$V$255,2,TRUE)</f>
        <v>#N/A</v>
      </c>
      <c r="G113" s="28">
        <f>LARGE(M113:AA113,1)</f>
        <v>413</v>
      </c>
      <c r="H113" s="28">
        <f>LARGE(M113:AA113,2)</f>
        <v>0</v>
      </c>
      <c r="I113" s="28">
        <f>LARGE(M113:AA113,3)</f>
        <v>0</v>
      </c>
      <c r="J113" s="29">
        <f>SUM(G113:I113)</f>
        <v>413</v>
      </c>
      <c r="K113" s="30">
        <f>J113/3</f>
        <v>137.66666666666666</v>
      </c>
      <c r="L113" s="31"/>
      <c r="M113" s="160">
        <v>0</v>
      </c>
      <c r="N113" s="160">
        <v>0</v>
      </c>
      <c r="O113" s="160">
        <v>0</v>
      </c>
      <c r="P113" s="160">
        <v>0</v>
      </c>
      <c r="Q113" s="160">
        <v>0</v>
      </c>
      <c r="R113" s="160">
        <v>0</v>
      </c>
      <c r="S113" s="160">
        <v>0</v>
      </c>
      <c r="T113" s="160">
        <v>0</v>
      </c>
      <c r="U113" s="160">
        <v>0</v>
      </c>
      <c r="V113" s="160">
        <v>0</v>
      </c>
      <c r="W113" s="160">
        <v>0</v>
      </c>
      <c r="X113" s="160">
        <v>413</v>
      </c>
      <c r="Y113" s="160">
        <v>0</v>
      </c>
      <c r="Z113" s="160">
        <v>0</v>
      </c>
      <c r="AA113" s="170">
        <v>0</v>
      </c>
    </row>
    <row r="114" spans="1:27" ht="14.1" customHeight="1" x14ac:dyDescent="0.25">
      <c r="A114" s="23">
        <f t="shared" si="3"/>
        <v>101</v>
      </c>
      <c r="B114" s="155" t="s">
        <v>438</v>
      </c>
      <c r="C114" s="35">
        <v>13255</v>
      </c>
      <c r="D114" s="154" t="s">
        <v>437</v>
      </c>
      <c r="E114" s="27">
        <f>MAX(M114:T114)</f>
        <v>0</v>
      </c>
      <c r="F114" s="27" t="e">
        <f>VLOOKUP(E114,Tab!$U$2:$V$255,2,TRUE)</f>
        <v>#N/A</v>
      </c>
      <c r="G114" s="28">
        <f>LARGE(M114:AA114,1)</f>
        <v>413</v>
      </c>
      <c r="H114" s="28">
        <f>LARGE(M114:AA114,2)</f>
        <v>0</v>
      </c>
      <c r="I114" s="28">
        <f>LARGE(M114:AA114,3)</f>
        <v>0</v>
      </c>
      <c r="J114" s="29">
        <f>SUM(G114:I114)</f>
        <v>413</v>
      </c>
      <c r="K114" s="30">
        <f>J114/3</f>
        <v>137.66666666666666</v>
      </c>
      <c r="L114" s="31"/>
      <c r="M114" s="160">
        <v>0</v>
      </c>
      <c r="N114" s="160">
        <v>0</v>
      </c>
      <c r="O114" s="160">
        <v>0</v>
      </c>
      <c r="P114" s="160">
        <v>0</v>
      </c>
      <c r="Q114" s="160">
        <v>0</v>
      </c>
      <c r="R114" s="160">
        <v>0</v>
      </c>
      <c r="S114" s="160">
        <v>0</v>
      </c>
      <c r="T114" s="160">
        <v>0</v>
      </c>
      <c r="U114" s="160">
        <v>0</v>
      </c>
      <c r="V114" s="160">
        <v>0</v>
      </c>
      <c r="W114" s="160">
        <v>0</v>
      </c>
      <c r="X114" s="160">
        <v>0</v>
      </c>
      <c r="Y114" s="160">
        <v>413</v>
      </c>
      <c r="Z114" s="160">
        <v>0</v>
      </c>
      <c r="AA114" s="170">
        <v>0</v>
      </c>
    </row>
    <row r="115" spans="1:27" ht="14.1" customHeight="1" x14ac:dyDescent="0.25">
      <c r="A115" s="23">
        <f t="shared" si="3"/>
        <v>102</v>
      </c>
      <c r="B115" s="155" t="s">
        <v>458</v>
      </c>
      <c r="C115" s="35">
        <v>13877</v>
      </c>
      <c r="D115" s="154" t="s">
        <v>175</v>
      </c>
      <c r="E115" s="27">
        <f>MAX(M115:T115)</f>
        <v>0</v>
      </c>
      <c r="F115" s="27" t="e">
        <f>VLOOKUP(E115,Tab!$U$2:$V$255,2,TRUE)</f>
        <v>#N/A</v>
      </c>
      <c r="G115" s="28">
        <f>LARGE(M115:AA115,1)</f>
        <v>412</v>
      </c>
      <c r="H115" s="28">
        <f>LARGE(M115:AA115,2)</f>
        <v>0</v>
      </c>
      <c r="I115" s="28">
        <f>LARGE(M115:AA115,3)</f>
        <v>0</v>
      </c>
      <c r="J115" s="29">
        <f>SUM(G115:I115)</f>
        <v>412</v>
      </c>
      <c r="K115" s="30">
        <f>J115/3</f>
        <v>137.33333333333334</v>
      </c>
      <c r="L115" s="31"/>
      <c r="M115" s="160">
        <v>0</v>
      </c>
      <c r="N115" s="160">
        <v>0</v>
      </c>
      <c r="O115" s="160">
        <v>0</v>
      </c>
      <c r="P115" s="160">
        <v>0</v>
      </c>
      <c r="Q115" s="160">
        <v>0</v>
      </c>
      <c r="R115" s="160">
        <v>0</v>
      </c>
      <c r="S115" s="160">
        <v>0</v>
      </c>
      <c r="T115" s="160">
        <v>0</v>
      </c>
      <c r="U115" s="160">
        <v>412</v>
      </c>
      <c r="V115" s="160">
        <v>0</v>
      </c>
      <c r="W115" s="160">
        <v>0</v>
      </c>
      <c r="X115" s="160">
        <v>0</v>
      </c>
      <c r="Y115" s="160">
        <v>0</v>
      </c>
      <c r="Z115" s="160">
        <v>0</v>
      </c>
      <c r="AA115" s="170">
        <v>0</v>
      </c>
    </row>
    <row r="116" spans="1:27" ht="14.1" customHeight="1" x14ac:dyDescent="0.25">
      <c r="A116" s="23">
        <f t="shared" si="3"/>
        <v>103</v>
      </c>
      <c r="B116" s="34" t="s">
        <v>551</v>
      </c>
      <c r="C116" s="35">
        <v>13238</v>
      </c>
      <c r="D116" s="154" t="s">
        <v>41</v>
      </c>
      <c r="E116" s="27">
        <f>MAX(M116:T116)</f>
        <v>409</v>
      </c>
      <c r="F116" s="27" t="e">
        <f>VLOOKUP(E116,Tab!$U$2:$V$255,2,TRUE)</f>
        <v>#N/A</v>
      </c>
      <c r="G116" s="28">
        <f>LARGE(M116:AA116,1)</f>
        <v>409</v>
      </c>
      <c r="H116" s="28">
        <f>LARGE(M116:AA116,2)</f>
        <v>0</v>
      </c>
      <c r="I116" s="28">
        <f>LARGE(M116:AA116,3)</f>
        <v>0</v>
      </c>
      <c r="J116" s="29">
        <f>SUM(G116:I116)</f>
        <v>409</v>
      </c>
      <c r="K116" s="30">
        <f>J116/3</f>
        <v>136.33333333333334</v>
      </c>
      <c r="L116" s="31"/>
      <c r="M116" s="160">
        <v>0</v>
      </c>
      <c r="N116" s="160">
        <v>0</v>
      </c>
      <c r="O116" s="160">
        <v>0</v>
      </c>
      <c r="P116" s="160">
        <v>0</v>
      </c>
      <c r="Q116" s="160">
        <v>409</v>
      </c>
      <c r="R116" s="160">
        <v>0</v>
      </c>
      <c r="S116" s="160">
        <v>0</v>
      </c>
      <c r="T116" s="160">
        <v>0</v>
      </c>
      <c r="U116" s="160">
        <v>0</v>
      </c>
      <c r="V116" s="160">
        <v>0</v>
      </c>
      <c r="W116" s="160">
        <v>0</v>
      </c>
      <c r="X116" s="160">
        <v>0</v>
      </c>
      <c r="Y116" s="160">
        <v>0</v>
      </c>
      <c r="Z116" s="160">
        <v>0</v>
      </c>
      <c r="AA116" s="170">
        <v>0</v>
      </c>
    </row>
    <row r="117" spans="1:27" ht="14.1" customHeight="1" x14ac:dyDescent="0.25">
      <c r="A117" s="23">
        <f t="shared" si="3"/>
        <v>104</v>
      </c>
      <c r="B117" s="41" t="s">
        <v>222</v>
      </c>
      <c r="C117" s="57">
        <v>342</v>
      </c>
      <c r="D117" s="42" t="s">
        <v>39</v>
      </c>
      <c r="E117" s="27">
        <f>MAX(M117:T117)</f>
        <v>0</v>
      </c>
      <c r="F117" s="27" t="e">
        <f>VLOOKUP(E117,Tab!$U$2:$V$255,2,TRUE)</f>
        <v>#N/A</v>
      </c>
      <c r="G117" s="28">
        <f>LARGE(M117:AA117,1)</f>
        <v>405</v>
      </c>
      <c r="H117" s="28">
        <f>LARGE(M117:AA117,2)</f>
        <v>0</v>
      </c>
      <c r="I117" s="28">
        <f>LARGE(M117:AA117,3)</f>
        <v>0</v>
      </c>
      <c r="J117" s="29">
        <f>SUM(G117:I117)</f>
        <v>405</v>
      </c>
      <c r="K117" s="30">
        <f>J117/3</f>
        <v>135</v>
      </c>
      <c r="L117" s="31"/>
      <c r="M117" s="160">
        <v>0</v>
      </c>
      <c r="N117" s="160">
        <v>0</v>
      </c>
      <c r="O117" s="160">
        <v>0</v>
      </c>
      <c r="P117" s="160">
        <v>0</v>
      </c>
      <c r="Q117" s="160">
        <v>0</v>
      </c>
      <c r="R117" s="160">
        <v>0</v>
      </c>
      <c r="S117" s="160">
        <v>0</v>
      </c>
      <c r="T117" s="160">
        <v>0</v>
      </c>
      <c r="U117" s="160">
        <v>0</v>
      </c>
      <c r="V117" s="160">
        <v>405</v>
      </c>
      <c r="W117" s="160">
        <v>0</v>
      </c>
      <c r="X117" s="160">
        <v>0</v>
      </c>
      <c r="Y117" s="160">
        <v>0</v>
      </c>
      <c r="Z117" s="160">
        <v>0</v>
      </c>
      <c r="AA117" s="170">
        <v>0</v>
      </c>
    </row>
    <row r="118" spans="1:27" ht="14.1" customHeight="1" x14ac:dyDescent="0.25">
      <c r="A118" s="23">
        <f t="shared" si="3"/>
        <v>105</v>
      </c>
      <c r="B118" s="155" t="s">
        <v>456</v>
      </c>
      <c r="C118" s="35">
        <v>567</v>
      </c>
      <c r="D118" s="154" t="s">
        <v>26</v>
      </c>
      <c r="E118" s="27">
        <f>MAX(M118:T118)</f>
        <v>404</v>
      </c>
      <c r="F118" s="27" t="e">
        <f>VLOOKUP(E118,Tab!$U$2:$V$255,2,TRUE)</f>
        <v>#N/A</v>
      </c>
      <c r="G118" s="28">
        <f>LARGE(M118:AA118,1)</f>
        <v>404</v>
      </c>
      <c r="H118" s="28">
        <f>LARGE(M118:AA118,2)</f>
        <v>0</v>
      </c>
      <c r="I118" s="28">
        <f>LARGE(M118:AA118,3)</f>
        <v>0</v>
      </c>
      <c r="J118" s="29">
        <f>SUM(G118:I118)</f>
        <v>404</v>
      </c>
      <c r="K118" s="30">
        <f>J118/3</f>
        <v>134.66666666666666</v>
      </c>
      <c r="L118" s="31"/>
      <c r="M118" s="160">
        <v>0</v>
      </c>
      <c r="N118" s="160">
        <v>0</v>
      </c>
      <c r="O118" s="160">
        <v>0</v>
      </c>
      <c r="P118" s="160">
        <v>0</v>
      </c>
      <c r="Q118" s="160">
        <v>0</v>
      </c>
      <c r="R118" s="160">
        <v>404</v>
      </c>
      <c r="S118" s="160">
        <v>0</v>
      </c>
      <c r="T118" s="160">
        <v>0</v>
      </c>
      <c r="U118" s="160">
        <v>0</v>
      </c>
      <c r="V118" s="160">
        <v>0</v>
      </c>
      <c r="W118" s="160">
        <v>0</v>
      </c>
      <c r="X118" s="160">
        <v>0</v>
      </c>
      <c r="Y118" s="160">
        <v>0</v>
      </c>
      <c r="Z118" s="160">
        <v>0</v>
      </c>
      <c r="AA118" s="170">
        <v>0</v>
      </c>
    </row>
    <row r="119" spans="1:27" ht="14.1" customHeight="1" x14ac:dyDescent="0.25">
      <c r="A119" s="23">
        <f t="shared" si="3"/>
        <v>106</v>
      </c>
      <c r="B119" s="34" t="s">
        <v>440</v>
      </c>
      <c r="C119" s="35">
        <v>5579</v>
      </c>
      <c r="D119" s="154" t="s">
        <v>439</v>
      </c>
      <c r="E119" s="27">
        <f>MAX(M119:T119)</f>
        <v>0</v>
      </c>
      <c r="F119" s="27" t="e">
        <f>VLOOKUP(E119,Tab!$U$2:$V$255,2,TRUE)</f>
        <v>#N/A</v>
      </c>
      <c r="G119" s="28">
        <f>LARGE(M119:AA119,1)</f>
        <v>403</v>
      </c>
      <c r="H119" s="28">
        <f>LARGE(M119:AA119,2)</f>
        <v>0</v>
      </c>
      <c r="I119" s="28">
        <f>LARGE(M119:AA119,3)</f>
        <v>0</v>
      </c>
      <c r="J119" s="29">
        <f>SUM(G119:I119)</f>
        <v>403</v>
      </c>
      <c r="K119" s="30">
        <f>J119/3</f>
        <v>134.33333333333334</v>
      </c>
      <c r="L119" s="31"/>
      <c r="M119" s="160">
        <v>0</v>
      </c>
      <c r="N119" s="160">
        <v>0</v>
      </c>
      <c r="O119" s="160">
        <v>0</v>
      </c>
      <c r="P119" s="160">
        <v>0</v>
      </c>
      <c r="Q119" s="160">
        <v>0</v>
      </c>
      <c r="R119" s="160">
        <v>0</v>
      </c>
      <c r="S119" s="160">
        <v>0</v>
      </c>
      <c r="T119" s="160">
        <v>0</v>
      </c>
      <c r="U119" s="160">
        <v>0</v>
      </c>
      <c r="V119" s="160">
        <v>0</v>
      </c>
      <c r="W119" s="160">
        <v>0</v>
      </c>
      <c r="X119" s="160">
        <v>0</v>
      </c>
      <c r="Y119" s="160">
        <v>403</v>
      </c>
      <c r="Z119" s="160">
        <v>0</v>
      </c>
      <c r="AA119" s="170">
        <v>0</v>
      </c>
    </row>
    <row r="120" spans="1:27" ht="14.1" customHeight="1" x14ac:dyDescent="0.25">
      <c r="A120" s="23">
        <f t="shared" si="3"/>
        <v>107</v>
      </c>
      <c r="B120" s="34" t="s">
        <v>454</v>
      </c>
      <c r="C120" s="35">
        <v>12405</v>
      </c>
      <c r="D120" s="36" t="s">
        <v>81</v>
      </c>
      <c r="E120" s="27">
        <f>MAX(M120:T120)</f>
        <v>398</v>
      </c>
      <c r="F120" s="27" t="e">
        <f>VLOOKUP(E120,Tab!$U$2:$V$255,2,TRUE)</f>
        <v>#N/A</v>
      </c>
      <c r="G120" s="28">
        <f>LARGE(M120:AA120,1)</f>
        <v>398</v>
      </c>
      <c r="H120" s="28">
        <f>LARGE(M120:AA120,2)</f>
        <v>0</v>
      </c>
      <c r="I120" s="28">
        <f>LARGE(M120:AA120,3)</f>
        <v>0</v>
      </c>
      <c r="J120" s="29">
        <f>SUM(G120:I120)</f>
        <v>398</v>
      </c>
      <c r="K120" s="30">
        <f>J120/3</f>
        <v>132.66666666666666</v>
      </c>
      <c r="L120" s="31"/>
      <c r="M120" s="160">
        <v>0</v>
      </c>
      <c r="N120" s="160">
        <v>0</v>
      </c>
      <c r="O120" s="160">
        <v>0</v>
      </c>
      <c r="P120" s="160">
        <v>0</v>
      </c>
      <c r="Q120" s="160">
        <v>0</v>
      </c>
      <c r="R120" s="160">
        <v>398</v>
      </c>
      <c r="S120" s="160">
        <v>0</v>
      </c>
      <c r="T120" s="160">
        <v>0</v>
      </c>
      <c r="U120" s="160">
        <v>0</v>
      </c>
      <c r="V120" s="160">
        <v>0</v>
      </c>
      <c r="W120" s="160">
        <v>0</v>
      </c>
      <c r="X120" s="160">
        <v>0</v>
      </c>
      <c r="Y120" s="160">
        <v>0</v>
      </c>
      <c r="Z120" s="160">
        <v>0</v>
      </c>
      <c r="AA120" s="170">
        <v>0</v>
      </c>
    </row>
    <row r="121" spans="1:27" ht="14.1" customHeight="1" x14ac:dyDescent="0.25">
      <c r="A121" s="23">
        <f t="shared" si="3"/>
        <v>108</v>
      </c>
      <c r="B121" s="155" t="s">
        <v>459</v>
      </c>
      <c r="C121" s="35">
        <v>13717</v>
      </c>
      <c r="D121" s="154" t="s">
        <v>108</v>
      </c>
      <c r="E121" s="27">
        <f>MAX(M121:T121)</f>
        <v>0</v>
      </c>
      <c r="F121" s="27" t="e">
        <f>VLOOKUP(E121,Tab!$U$2:$V$255,2,TRUE)</f>
        <v>#N/A</v>
      </c>
      <c r="G121" s="28">
        <f>LARGE(M121:AA121,1)</f>
        <v>397</v>
      </c>
      <c r="H121" s="28">
        <f>LARGE(M121:AA121,2)</f>
        <v>0</v>
      </c>
      <c r="I121" s="28">
        <f>LARGE(M121:AA121,3)</f>
        <v>0</v>
      </c>
      <c r="J121" s="29">
        <f>SUM(G121:I121)</f>
        <v>397</v>
      </c>
      <c r="K121" s="30">
        <f>J121/3</f>
        <v>132.33333333333334</v>
      </c>
      <c r="L121" s="31"/>
      <c r="M121" s="160">
        <v>0</v>
      </c>
      <c r="N121" s="160">
        <v>0</v>
      </c>
      <c r="O121" s="160">
        <v>0</v>
      </c>
      <c r="P121" s="160">
        <v>0</v>
      </c>
      <c r="Q121" s="160">
        <v>0</v>
      </c>
      <c r="R121" s="160">
        <v>0</v>
      </c>
      <c r="S121" s="160">
        <v>0</v>
      </c>
      <c r="T121" s="160">
        <v>0</v>
      </c>
      <c r="U121" s="160">
        <v>397</v>
      </c>
      <c r="V121" s="160">
        <v>0</v>
      </c>
      <c r="W121" s="160">
        <v>0</v>
      </c>
      <c r="X121" s="160">
        <v>0</v>
      </c>
      <c r="Y121" s="160">
        <v>0</v>
      </c>
      <c r="Z121" s="160">
        <v>0</v>
      </c>
      <c r="AA121" s="170">
        <v>0</v>
      </c>
    </row>
    <row r="122" spans="1:27" ht="14.1" customHeight="1" x14ac:dyDescent="0.25">
      <c r="A122" s="23">
        <f t="shared" si="3"/>
        <v>109</v>
      </c>
      <c r="B122" s="155" t="s">
        <v>299</v>
      </c>
      <c r="C122" s="35">
        <v>5264</v>
      </c>
      <c r="D122" s="154" t="s">
        <v>41</v>
      </c>
      <c r="E122" s="27">
        <f>MAX(M122:T122)</f>
        <v>394</v>
      </c>
      <c r="F122" s="27" t="e">
        <f>VLOOKUP(E122,Tab!$U$2:$V$255,2,TRUE)</f>
        <v>#N/A</v>
      </c>
      <c r="G122" s="28">
        <f>LARGE(M122:AA122,1)</f>
        <v>394</v>
      </c>
      <c r="H122" s="28">
        <f>LARGE(M122:AA122,2)</f>
        <v>0</v>
      </c>
      <c r="I122" s="28">
        <f>LARGE(M122:AA122,3)</f>
        <v>0</v>
      </c>
      <c r="J122" s="29">
        <f>SUM(G122:I122)</f>
        <v>394</v>
      </c>
      <c r="K122" s="30">
        <f>J122/3</f>
        <v>131.33333333333334</v>
      </c>
      <c r="L122" s="31"/>
      <c r="M122" s="160">
        <v>0</v>
      </c>
      <c r="N122" s="160">
        <v>394</v>
      </c>
      <c r="O122" s="160">
        <v>0</v>
      </c>
      <c r="P122" s="160">
        <v>0</v>
      </c>
      <c r="Q122" s="160">
        <v>0</v>
      </c>
      <c r="R122" s="160">
        <v>0</v>
      </c>
      <c r="S122" s="160">
        <v>0</v>
      </c>
      <c r="T122" s="160">
        <v>0</v>
      </c>
      <c r="U122" s="160">
        <v>0</v>
      </c>
      <c r="V122" s="160">
        <v>0</v>
      </c>
      <c r="W122" s="160">
        <v>0</v>
      </c>
      <c r="X122" s="160">
        <v>0</v>
      </c>
      <c r="Y122" s="160">
        <v>0</v>
      </c>
      <c r="Z122" s="160">
        <v>0</v>
      </c>
      <c r="AA122" s="170">
        <v>0</v>
      </c>
    </row>
    <row r="123" spans="1:27" ht="14.1" customHeight="1" x14ac:dyDescent="0.25">
      <c r="A123" s="23">
        <f t="shared" si="3"/>
        <v>110</v>
      </c>
      <c r="B123" s="34" t="s">
        <v>517</v>
      </c>
      <c r="C123" s="35">
        <v>8726</v>
      </c>
      <c r="D123" s="154" t="s">
        <v>44</v>
      </c>
      <c r="E123" s="27">
        <f>MAX(M123:T123)</f>
        <v>386</v>
      </c>
      <c r="F123" s="27" t="e">
        <f>VLOOKUP(E123,Tab!$U$2:$V$255,2,TRUE)</f>
        <v>#N/A</v>
      </c>
      <c r="G123" s="28">
        <f>LARGE(M123:AA123,1)</f>
        <v>386</v>
      </c>
      <c r="H123" s="28">
        <f>LARGE(M123:AA123,2)</f>
        <v>0</v>
      </c>
      <c r="I123" s="28">
        <f>LARGE(M123:AA123,3)</f>
        <v>0</v>
      </c>
      <c r="J123" s="29">
        <f>SUM(G123:I123)</f>
        <v>386</v>
      </c>
      <c r="K123" s="30">
        <f>J123/3</f>
        <v>128.66666666666666</v>
      </c>
      <c r="L123" s="31"/>
      <c r="M123" s="160">
        <v>0</v>
      </c>
      <c r="N123" s="160">
        <v>0</v>
      </c>
      <c r="O123" s="160">
        <v>386</v>
      </c>
      <c r="P123" s="160">
        <v>0</v>
      </c>
      <c r="Q123" s="160">
        <v>0</v>
      </c>
      <c r="R123" s="160">
        <v>0</v>
      </c>
      <c r="S123" s="160">
        <v>0</v>
      </c>
      <c r="T123" s="160">
        <v>0</v>
      </c>
      <c r="U123" s="160">
        <v>0</v>
      </c>
      <c r="V123" s="160">
        <v>0</v>
      </c>
      <c r="W123" s="160">
        <v>0</v>
      </c>
      <c r="X123" s="160">
        <v>0</v>
      </c>
      <c r="Y123" s="160">
        <v>0</v>
      </c>
      <c r="Z123" s="160">
        <v>0</v>
      </c>
      <c r="AA123" s="170">
        <v>0</v>
      </c>
    </row>
    <row r="124" spans="1:27" ht="14.1" customHeight="1" x14ac:dyDescent="0.25">
      <c r="A124" s="23">
        <f t="shared" si="3"/>
        <v>111</v>
      </c>
      <c r="B124" s="155" t="s">
        <v>294</v>
      </c>
      <c r="C124" s="35">
        <v>13833</v>
      </c>
      <c r="D124" s="154" t="s">
        <v>133</v>
      </c>
      <c r="E124" s="27">
        <f>MAX(M124:T124)</f>
        <v>0</v>
      </c>
      <c r="F124" s="27" t="e">
        <f>VLOOKUP(E124,Tab!$U$2:$V$255,2,TRUE)</f>
        <v>#N/A</v>
      </c>
      <c r="G124" s="28">
        <f>LARGE(M124:AA124,1)</f>
        <v>382</v>
      </c>
      <c r="H124" s="28">
        <f>LARGE(M124:AA124,2)</f>
        <v>0</v>
      </c>
      <c r="I124" s="28">
        <f>LARGE(M124:AA124,3)</f>
        <v>0</v>
      </c>
      <c r="J124" s="29">
        <f>SUM(G124:I124)</f>
        <v>382</v>
      </c>
      <c r="K124" s="30">
        <f>J124/3</f>
        <v>127.33333333333333</v>
      </c>
      <c r="L124" s="31"/>
      <c r="M124" s="160">
        <v>0</v>
      </c>
      <c r="N124" s="160">
        <v>0</v>
      </c>
      <c r="O124" s="160">
        <v>0</v>
      </c>
      <c r="P124" s="160">
        <v>0</v>
      </c>
      <c r="Q124" s="160">
        <v>0</v>
      </c>
      <c r="R124" s="160">
        <v>0</v>
      </c>
      <c r="S124" s="160">
        <v>0</v>
      </c>
      <c r="T124" s="160">
        <v>0</v>
      </c>
      <c r="U124" s="160">
        <v>0</v>
      </c>
      <c r="V124" s="160">
        <v>0</v>
      </c>
      <c r="W124" s="160">
        <v>0</v>
      </c>
      <c r="X124" s="160">
        <v>0</v>
      </c>
      <c r="Y124" s="160">
        <v>382</v>
      </c>
      <c r="Z124" s="160">
        <v>0</v>
      </c>
      <c r="AA124" s="170">
        <v>0</v>
      </c>
    </row>
    <row r="125" spans="1:27" ht="14.1" customHeight="1" x14ac:dyDescent="0.25">
      <c r="A125" s="23">
        <f t="shared" si="3"/>
        <v>112</v>
      </c>
      <c r="B125" s="155" t="s">
        <v>502</v>
      </c>
      <c r="C125" s="35">
        <v>11866</v>
      </c>
      <c r="D125" s="154" t="s">
        <v>78</v>
      </c>
      <c r="E125" s="27">
        <f>MAX(M125:T125)</f>
        <v>367</v>
      </c>
      <c r="F125" s="27" t="e">
        <f>VLOOKUP(E125,Tab!$U$2:$V$255,2,TRUE)</f>
        <v>#N/A</v>
      </c>
      <c r="G125" s="28">
        <f>LARGE(M125:AA125,1)</f>
        <v>367</v>
      </c>
      <c r="H125" s="28">
        <f>LARGE(M125:AA125,2)</f>
        <v>0</v>
      </c>
      <c r="I125" s="28">
        <f>LARGE(M125:AA125,3)</f>
        <v>0</v>
      </c>
      <c r="J125" s="29">
        <f>SUM(G125:I125)</f>
        <v>367</v>
      </c>
      <c r="K125" s="30">
        <f>J125/3</f>
        <v>122.33333333333333</v>
      </c>
      <c r="L125" s="31"/>
      <c r="M125" s="160">
        <v>0</v>
      </c>
      <c r="N125" s="160">
        <v>367</v>
      </c>
      <c r="O125" s="160">
        <v>0</v>
      </c>
      <c r="P125" s="160">
        <v>0</v>
      </c>
      <c r="Q125" s="160">
        <v>0</v>
      </c>
      <c r="R125" s="160">
        <v>0</v>
      </c>
      <c r="S125" s="160">
        <v>0</v>
      </c>
      <c r="T125" s="160">
        <v>0</v>
      </c>
      <c r="U125" s="160">
        <v>0</v>
      </c>
      <c r="V125" s="160">
        <v>0</v>
      </c>
      <c r="W125" s="160">
        <v>0</v>
      </c>
      <c r="X125" s="160">
        <v>0</v>
      </c>
      <c r="Y125" s="160">
        <v>0</v>
      </c>
      <c r="Z125" s="160">
        <v>0</v>
      </c>
      <c r="AA125" s="170">
        <v>0</v>
      </c>
    </row>
    <row r="126" spans="1:27" ht="14.1" customHeight="1" x14ac:dyDescent="0.25">
      <c r="A126" s="23">
        <f t="shared" si="3"/>
        <v>113</v>
      </c>
      <c r="B126" s="155" t="s">
        <v>461</v>
      </c>
      <c r="C126" s="35">
        <v>1009</v>
      </c>
      <c r="D126" s="154" t="s">
        <v>460</v>
      </c>
      <c r="E126" s="27">
        <f>MAX(M126:T126)</f>
        <v>0</v>
      </c>
      <c r="F126" s="27" t="e">
        <f>VLOOKUP(E126,Tab!$U$2:$V$255,2,TRUE)</f>
        <v>#N/A</v>
      </c>
      <c r="G126" s="28">
        <f>LARGE(M126:AA126,1)</f>
        <v>362</v>
      </c>
      <c r="H126" s="28">
        <f>LARGE(M126:AA126,2)</f>
        <v>0</v>
      </c>
      <c r="I126" s="28">
        <f>LARGE(M126:AA126,3)</f>
        <v>0</v>
      </c>
      <c r="J126" s="29">
        <f>SUM(G126:I126)</f>
        <v>362</v>
      </c>
      <c r="K126" s="30">
        <f>J126/3</f>
        <v>120.66666666666667</v>
      </c>
      <c r="L126" s="31"/>
      <c r="M126" s="160">
        <v>0</v>
      </c>
      <c r="N126" s="160">
        <v>0</v>
      </c>
      <c r="O126" s="160">
        <v>0</v>
      </c>
      <c r="P126" s="160">
        <v>0</v>
      </c>
      <c r="Q126" s="160">
        <v>0</v>
      </c>
      <c r="R126" s="160">
        <v>0</v>
      </c>
      <c r="S126" s="160">
        <v>0</v>
      </c>
      <c r="T126" s="160">
        <v>0</v>
      </c>
      <c r="U126" s="160">
        <v>362</v>
      </c>
      <c r="V126" s="160">
        <v>0</v>
      </c>
      <c r="W126" s="160">
        <v>0</v>
      </c>
      <c r="X126" s="160">
        <v>0</v>
      </c>
      <c r="Y126" s="160">
        <v>0</v>
      </c>
      <c r="Z126" s="160">
        <v>0</v>
      </c>
      <c r="AA126" s="170">
        <v>0</v>
      </c>
    </row>
    <row r="127" spans="1:27" ht="14.1" customHeight="1" x14ac:dyDescent="0.25">
      <c r="A127" s="23">
        <f t="shared" si="3"/>
        <v>114</v>
      </c>
      <c r="B127" s="155" t="s">
        <v>60</v>
      </c>
      <c r="C127" s="35">
        <v>13852</v>
      </c>
      <c r="D127" s="154" t="s">
        <v>59</v>
      </c>
      <c r="E127" s="27">
        <f>MAX(M127:T127)</f>
        <v>359</v>
      </c>
      <c r="F127" s="27" t="e">
        <f>VLOOKUP(E127,Tab!$U$2:$V$255,2,TRUE)</f>
        <v>#N/A</v>
      </c>
      <c r="G127" s="28">
        <f>LARGE(M127:AA127,1)</f>
        <v>359</v>
      </c>
      <c r="H127" s="28">
        <f>LARGE(M127:AA127,2)</f>
        <v>0</v>
      </c>
      <c r="I127" s="28">
        <f>LARGE(M127:AA127,3)</f>
        <v>0</v>
      </c>
      <c r="J127" s="29">
        <f>SUM(G127:I127)</f>
        <v>359</v>
      </c>
      <c r="K127" s="30">
        <f>J127/3</f>
        <v>119.66666666666667</v>
      </c>
      <c r="L127" s="31"/>
      <c r="M127" s="160">
        <v>0</v>
      </c>
      <c r="N127" s="160">
        <v>0</v>
      </c>
      <c r="O127" s="160">
        <v>0</v>
      </c>
      <c r="P127" s="160">
        <v>0</v>
      </c>
      <c r="Q127" s="160">
        <v>0</v>
      </c>
      <c r="R127" s="160">
        <v>359</v>
      </c>
      <c r="S127" s="160">
        <v>0</v>
      </c>
      <c r="T127" s="160">
        <v>0</v>
      </c>
      <c r="U127" s="160">
        <v>0</v>
      </c>
      <c r="V127" s="160">
        <v>0</v>
      </c>
      <c r="W127" s="160">
        <v>0</v>
      </c>
      <c r="X127" s="160">
        <v>0</v>
      </c>
      <c r="Y127" s="160">
        <v>0</v>
      </c>
      <c r="Z127" s="160">
        <v>0</v>
      </c>
      <c r="AA127" s="170">
        <v>0</v>
      </c>
    </row>
    <row r="128" spans="1:27" ht="14.1" customHeight="1" x14ac:dyDescent="0.25">
      <c r="A128" s="23">
        <f t="shared" si="3"/>
        <v>115</v>
      </c>
      <c r="B128" s="155" t="s">
        <v>546</v>
      </c>
      <c r="C128" s="35">
        <v>14470</v>
      </c>
      <c r="D128" s="154" t="s">
        <v>78</v>
      </c>
      <c r="E128" s="27">
        <f>MAX(M128:T128)</f>
        <v>359</v>
      </c>
      <c r="F128" s="27" t="e">
        <f>VLOOKUP(E128,Tab!$U$2:$V$255,2,TRUE)</f>
        <v>#N/A</v>
      </c>
      <c r="G128" s="28">
        <f>LARGE(M128:AA128,1)</f>
        <v>359</v>
      </c>
      <c r="H128" s="28">
        <f>LARGE(M128:AA128,2)</f>
        <v>0</v>
      </c>
      <c r="I128" s="28">
        <f>LARGE(M128:AA128,3)</f>
        <v>0</v>
      </c>
      <c r="J128" s="29">
        <f>SUM(G128:I128)</f>
        <v>359</v>
      </c>
      <c r="K128" s="30">
        <f>J128/3</f>
        <v>119.66666666666667</v>
      </c>
      <c r="L128" s="31"/>
      <c r="M128" s="160">
        <v>0</v>
      </c>
      <c r="N128" s="160">
        <v>0</v>
      </c>
      <c r="O128" s="160">
        <v>0</v>
      </c>
      <c r="P128" s="160">
        <v>359</v>
      </c>
      <c r="Q128" s="160">
        <v>0</v>
      </c>
      <c r="R128" s="160">
        <v>0</v>
      </c>
      <c r="S128" s="160">
        <v>0</v>
      </c>
      <c r="T128" s="160">
        <v>0</v>
      </c>
      <c r="U128" s="160">
        <v>0</v>
      </c>
      <c r="V128" s="160">
        <v>0</v>
      </c>
      <c r="W128" s="160">
        <v>0</v>
      </c>
      <c r="X128" s="160">
        <v>0</v>
      </c>
      <c r="Y128" s="160">
        <v>0</v>
      </c>
      <c r="Z128" s="160">
        <v>0</v>
      </c>
      <c r="AA128" s="170">
        <v>0</v>
      </c>
    </row>
    <row r="129" spans="1:27" ht="14.1" customHeight="1" x14ac:dyDescent="0.25">
      <c r="A129" s="23">
        <f t="shared" si="3"/>
        <v>116</v>
      </c>
      <c r="B129" s="155" t="s">
        <v>348</v>
      </c>
      <c r="C129" s="35">
        <v>14469</v>
      </c>
      <c r="D129" s="154" t="s">
        <v>78</v>
      </c>
      <c r="E129" s="27">
        <f>MAX(M129:T129)</f>
        <v>0</v>
      </c>
      <c r="F129" s="27" t="e">
        <f>VLOOKUP(E129,Tab!$U$2:$V$255,2,TRUE)</f>
        <v>#N/A</v>
      </c>
      <c r="G129" s="28">
        <f>LARGE(M129:AA129,1)</f>
        <v>346</v>
      </c>
      <c r="H129" s="28">
        <f>LARGE(M129:AA129,2)</f>
        <v>0</v>
      </c>
      <c r="I129" s="28">
        <f>LARGE(M129:AA129,3)</f>
        <v>0</v>
      </c>
      <c r="J129" s="29">
        <f>SUM(G129:I129)</f>
        <v>346</v>
      </c>
      <c r="K129" s="30">
        <f>J129/3</f>
        <v>115.33333333333333</v>
      </c>
      <c r="L129" s="31"/>
      <c r="M129" s="160">
        <v>0</v>
      </c>
      <c r="N129" s="160">
        <v>0</v>
      </c>
      <c r="O129" s="160">
        <v>0</v>
      </c>
      <c r="P129" s="160">
        <v>0</v>
      </c>
      <c r="Q129" s="160">
        <v>0</v>
      </c>
      <c r="R129" s="160">
        <v>0</v>
      </c>
      <c r="S129" s="160">
        <v>0</v>
      </c>
      <c r="T129" s="160">
        <v>0</v>
      </c>
      <c r="U129" s="160">
        <v>0</v>
      </c>
      <c r="V129" s="160">
        <v>0</v>
      </c>
      <c r="W129" s="160">
        <v>0</v>
      </c>
      <c r="X129" s="160">
        <v>346</v>
      </c>
      <c r="Y129" s="160">
        <v>0</v>
      </c>
      <c r="Z129" s="160">
        <v>0</v>
      </c>
      <c r="AA129" s="170">
        <v>0</v>
      </c>
    </row>
    <row r="130" spans="1:27" ht="14.1" customHeight="1" x14ac:dyDescent="0.25">
      <c r="A130" s="23">
        <f t="shared" si="3"/>
        <v>117</v>
      </c>
      <c r="B130" s="155" t="s">
        <v>412</v>
      </c>
      <c r="C130" s="35">
        <v>5302</v>
      </c>
      <c r="D130" s="154" t="s">
        <v>102</v>
      </c>
      <c r="E130" s="27">
        <f>MAX(M130:T130)</f>
        <v>0</v>
      </c>
      <c r="F130" s="27" t="e">
        <f>VLOOKUP(E130,Tab!$U$2:$V$255,2,TRUE)</f>
        <v>#N/A</v>
      </c>
      <c r="G130" s="28">
        <f>LARGE(M130:AA130,1)</f>
        <v>345</v>
      </c>
      <c r="H130" s="28">
        <f>LARGE(M130:AA130,2)</f>
        <v>0</v>
      </c>
      <c r="I130" s="28">
        <f>LARGE(M130:AA130,3)</f>
        <v>0</v>
      </c>
      <c r="J130" s="29">
        <f>SUM(G130:I130)</f>
        <v>345</v>
      </c>
      <c r="K130" s="30">
        <f>J130/3</f>
        <v>115</v>
      </c>
      <c r="L130" s="31"/>
      <c r="M130" s="160">
        <v>0</v>
      </c>
      <c r="N130" s="160">
        <v>0</v>
      </c>
      <c r="O130" s="160">
        <v>0</v>
      </c>
      <c r="P130" s="160">
        <v>0</v>
      </c>
      <c r="Q130" s="160">
        <v>0</v>
      </c>
      <c r="R130" s="160">
        <v>0</v>
      </c>
      <c r="S130" s="160">
        <v>0</v>
      </c>
      <c r="T130" s="160">
        <v>0</v>
      </c>
      <c r="U130" s="160">
        <v>0</v>
      </c>
      <c r="V130" s="160">
        <v>0</v>
      </c>
      <c r="W130" s="160">
        <v>0</v>
      </c>
      <c r="X130" s="160">
        <v>0</v>
      </c>
      <c r="Y130" s="160">
        <v>0</v>
      </c>
      <c r="Z130" s="160">
        <v>345</v>
      </c>
      <c r="AA130" s="170">
        <v>0</v>
      </c>
    </row>
    <row r="131" spans="1:27" ht="14.1" customHeight="1" x14ac:dyDescent="0.25">
      <c r="A131" s="23">
        <f t="shared" si="3"/>
        <v>118</v>
      </c>
      <c r="B131" s="155" t="s">
        <v>433</v>
      </c>
      <c r="C131" s="35">
        <v>13932</v>
      </c>
      <c r="D131" s="154" t="s">
        <v>78</v>
      </c>
      <c r="E131" s="27">
        <f>MAX(M131:T131)</f>
        <v>0</v>
      </c>
      <c r="F131" s="27" t="e">
        <f>VLOOKUP(E131,Tab!$U$2:$V$255,2,TRUE)</f>
        <v>#N/A</v>
      </c>
      <c r="G131" s="28">
        <f>LARGE(M131:AA131,1)</f>
        <v>344</v>
      </c>
      <c r="H131" s="28">
        <f>LARGE(M131:AA131,2)</f>
        <v>0</v>
      </c>
      <c r="I131" s="28">
        <f>LARGE(M131:AA131,3)</f>
        <v>0</v>
      </c>
      <c r="J131" s="29">
        <f>SUM(G131:I131)</f>
        <v>344</v>
      </c>
      <c r="K131" s="30">
        <f>J131/3</f>
        <v>114.66666666666667</v>
      </c>
      <c r="L131" s="31"/>
      <c r="M131" s="160">
        <v>0</v>
      </c>
      <c r="N131" s="160">
        <v>0</v>
      </c>
      <c r="O131" s="160">
        <v>0</v>
      </c>
      <c r="P131" s="160">
        <v>0</v>
      </c>
      <c r="Q131" s="160">
        <v>0</v>
      </c>
      <c r="R131" s="160">
        <v>0</v>
      </c>
      <c r="S131" s="160">
        <v>0</v>
      </c>
      <c r="T131" s="160">
        <v>0</v>
      </c>
      <c r="U131" s="160">
        <v>0</v>
      </c>
      <c r="V131" s="160">
        <v>0</v>
      </c>
      <c r="W131" s="160">
        <v>0</v>
      </c>
      <c r="X131" s="160">
        <v>344</v>
      </c>
      <c r="Y131" s="160">
        <v>0</v>
      </c>
      <c r="Z131" s="160">
        <v>0</v>
      </c>
      <c r="AA131" s="170">
        <v>0</v>
      </c>
    </row>
    <row r="132" spans="1:27" ht="14.1" customHeight="1" x14ac:dyDescent="0.25">
      <c r="A132" s="23">
        <f t="shared" si="3"/>
        <v>119</v>
      </c>
      <c r="B132" s="41" t="s">
        <v>98</v>
      </c>
      <c r="C132" s="57">
        <v>11623</v>
      </c>
      <c r="D132" s="42" t="s">
        <v>39</v>
      </c>
      <c r="E132" s="27">
        <f>MAX(M132:T132)</f>
        <v>0</v>
      </c>
      <c r="F132" s="27" t="e">
        <f>VLOOKUP(E132,Tab!$U$2:$V$255,2,TRUE)</f>
        <v>#N/A</v>
      </c>
      <c r="G132" s="28">
        <f>LARGE(M132:AA132,1)</f>
        <v>341</v>
      </c>
      <c r="H132" s="28">
        <f>LARGE(M132:AA132,2)</f>
        <v>0</v>
      </c>
      <c r="I132" s="28">
        <f>LARGE(M132:AA132,3)</f>
        <v>0</v>
      </c>
      <c r="J132" s="29">
        <f>SUM(G132:I132)</f>
        <v>341</v>
      </c>
      <c r="K132" s="30">
        <f>J132/3</f>
        <v>113.66666666666667</v>
      </c>
      <c r="L132" s="31"/>
      <c r="M132" s="160">
        <v>0</v>
      </c>
      <c r="N132" s="160">
        <v>0</v>
      </c>
      <c r="O132" s="160">
        <v>0</v>
      </c>
      <c r="P132" s="160">
        <v>0</v>
      </c>
      <c r="Q132" s="160">
        <v>0</v>
      </c>
      <c r="R132" s="160">
        <v>0</v>
      </c>
      <c r="S132" s="160">
        <v>0</v>
      </c>
      <c r="T132" s="160">
        <v>0</v>
      </c>
      <c r="U132" s="160">
        <v>0</v>
      </c>
      <c r="V132" s="160">
        <v>0</v>
      </c>
      <c r="W132" s="160">
        <v>0</v>
      </c>
      <c r="X132" s="160">
        <v>0</v>
      </c>
      <c r="Y132" s="160">
        <v>341</v>
      </c>
      <c r="Z132" s="160">
        <v>0</v>
      </c>
      <c r="AA132" s="170">
        <v>0</v>
      </c>
    </row>
    <row r="133" spans="1:27" ht="14.1" customHeight="1" x14ac:dyDescent="0.25">
      <c r="A133" s="23">
        <f t="shared" si="3"/>
        <v>120</v>
      </c>
      <c r="B133" s="155" t="s">
        <v>550</v>
      </c>
      <c r="C133" s="35">
        <v>15321</v>
      </c>
      <c r="D133" s="154" t="s">
        <v>78</v>
      </c>
      <c r="E133" s="27">
        <f>MAX(M133:T133)</f>
        <v>340</v>
      </c>
      <c r="F133" s="27" t="e">
        <f>VLOOKUP(E133,Tab!$U$2:$V$255,2,TRUE)</f>
        <v>#N/A</v>
      </c>
      <c r="G133" s="28">
        <f>LARGE(M133:AA133,1)</f>
        <v>340</v>
      </c>
      <c r="H133" s="28">
        <f>LARGE(M133:AA133,2)</f>
        <v>0</v>
      </c>
      <c r="I133" s="28">
        <f>LARGE(M133:AA133,3)</f>
        <v>0</v>
      </c>
      <c r="J133" s="29">
        <f>SUM(G133:I133)</f>
        <v>340</v>
      </c>
      <c r="K133" s="30">
        <f>J133/3</f>
        <v>113.33333333333333</v>
      </c>
      <c r="L133" s="31"/>
      <c r="M133" s="160">
        <v>0</v>
      </c>
      <c r="N133" s="160">
        <v>0</v>
      </c>
      <c r="O133" s="160">
        <v>0</v>
      </c>
      <c r="P133" s="160">
        <v>0</v>
      </c>
      <c r="Q133" s="160">
        <v>340</v>
      </c>
      <c r="R133" s="160">
        <v>0</v>
      </c>
      <c r="S133" s="160">
        <v>0</v>
      </c>
      <c r="T133" s="160">
        <v>0</v>
      </c>
      <c r="U133" s="160">
        <v>0</v>
      </c>
      <c r="V133" s="160">
        <v>0</v>
      </c>
      <c r="W133" s="160">
        <v>0</v>
      </c>
      <c r="X133" s="160">
        <v>0</v>
      </c>
      <c r="Y133" s="160">
        <v>0</v>
      </c>
      <c r="Z133" s="160">
        <v>0</v>
      </c>
      <c r="AA133" s="170">
        <v>0</v>
      </c>
    </row>
    <row r="134" spans="1:27" ht="14.1" customHeight="1" x14ac:dyDescent="0.25">
      <c r="A134" s="23">
        <f t="shared" si="3"/>
        <v>121</v>
      </c>
      <c r="B134" s="155" t="s">
        <v>441</v>
      </c>
      <c r="C134" s="35">
        <v>3941</v>
      </c>
      <c r="D134" s="154" t="s">
        <v>133</v>
      </c>
      <c r="E134" s="27">
        <f>MAX(M134:T134)</f>
        <v>0</v>
      </c>
      <c r="F134" s="27" t="e">
        <f>VLOOKUP(E134,Tab!$U$2:$V$255,2,TRUE)</f>
        <v>#N/A</v>
      </c>
      <c r="G134" s="28">
        <f>LARGE(M134:AA134,1)</f>
        <v>329</v>
      </c>
      <c r="H134" s="28">
        <f>LARGE(M134:AA134,2)</f>
        <v>0</v>
      </c>
      <c r="I134" s="28">
        <f>LARGE(M134:AA134,3)</f>
        <v>0</v>
      </c>
      <c r="J134" s="29">
        <f>SUM(G134:I134)</f>
        <v>329</v>
      </c>
      <c r="K134" s="30">
        <f>J134/3</f>
        <v>109.66666666666667</v>
      </c>
      <c r="L134" s="31"/>
      <c r="M134" s="160">
        <v>0</v>
      </c>
      <c r="N134" s="160">
        <v>0</v>
      </c>
      <c r="O134" s="160">
        <v>0</v>
      </c>
      <c r="P134" s="160">
        <v>0</v>
      </c>
      <c r="Q134" s="160">
        <v>0</v>
      </c>
      <c r="R134" s="160">
        <v>0</v>
      </c>
      <c r="S134" s="160">
        <v>0</v>
      </c>
      <c r="T134" s="160">
        <v>0</v>
      </c>
      <c r="U134" s="160">
        <v>0</v>
      </c>
      <c r="V134" s="160">
        <v>0</v>
      </c>
      <c r="W134" s="160">
        <v>0</v>
      </c>
      <c r="X134" s="160">
        <v>0</v>
      </c>
      <c r="Y134" s="160">
        <v>329</v>
      </c>
      <c r="Z134" s="160">
        <v>0</v>
      </c>
      <c r="AA134" s="170">
        <v>0</v>
      </c>
    </row>
    <row r="135" spans="1:27" ht="14.1" customHeight="1" x14ac:dyDescent="0.25">
      <c r="A135" s="23">
        <f t="shared" si="3"/>
        <v>122</v>
      </c>
      <c r="B135" s="155" t="s">
        <v>219</v>
      </c>
      <c r="C135" s="35">
        <v>1808</v>
      </c>
      <c r="D135" s="154" t="s">
        <v>133</v>
      </c>
      <c r="E135" s="27">
        <f>MAX(M135:T135)</f>
        <v>0</v>
      </c>
      <c r="F135" s="27" t="e">
        <f>VLOOKUP(E135,Tab!$U$2:$V$255,2,TRUE)</f>
        <v>#N/A</v>
      </c>
      <c r="G135" s="28">
        <f>LARGE(M135:AA135,1)</f>
        <v>318</v>
      </c>
      <c r="H135" s="28">
        <f>LARGE(M135:AA135,2)</f>
        <v>0</v>
      </c>
      <c r="I135" s="28">
        <f>LARGE(M135:AA135,3)</f>
        <v>0</v>
      </c>
      <c r="J135" s="29">
        <f>SUM(G135:I135)</f>
        <v>318</v>
      </c>
      <c r="K135" s="30">
        <f>J135/3</f>
        <v>106</v>
      </c>
      <c r="L135" s="31"/>
      <c r="M135" s="160">
        <v>0</v>
      </c>
      <c r="N135" s="160">
        <v>0</v>
      </c>
      <c r="O135" s="160">
        <v>0</v>
      </c>
      <c r="P135" s="160">
        <v>0</v>
      </c>
      <c r="Q135" s="160">
        <v>0</v>
      </c>
      <c r="R135" s="160">
        <v>0</v>
      </c>
      <c r="S135" s="160">
        <v>0</v>
      </c>
      <c r="T135" s="160">
        <v>0</v>
      </c>
      <c r="U135" s="160">
        <v>0</v>
      </c>
      <c r="V135" s="160">
        <v>0</v>
      </c>
      <c r="W135" s="160">
        <v>0</v>
      </c>
      <c r="X135" s="160">
        <v>0</v>
      </c>
      <c r="Y135" s="160">
        <v>318</v>
      </c>
      <c r="Z135" s="160">
        <v>0</v>
      </c>
      <c r="AA135" s="170">
        <v>0</v>
      </c>
    </row>
    <row r="136" spans="1:27" ht="14.1" customHeight="1" x14ac:dyDescent="0.25">
      <c r="A136" s="23">
        <f t="shared" si="3"/>
        <v>123</v>
      </c>
      <c r="B136" s="41" t="s">
        <v>293</v>
      </c>
      <c r="C136" s="57">
        <v>2960</v>
      </c>
      <c r="D136" s="42" t="s">
        <v>39</v>
      </c>
      <c r="E136" s="27">
        <f>MAX(M136:T136)</f>
        <v>0</v>
      </c>
      <c r="F136" s="27" t="e">
        <f>VLOOKUP(E136,Tab!$U$2:$V$255,2,TRUE)</f>
        <v>#N/A</v>
      </c>
      <c r="G136" s="28">
        <f>LARGE(M136:AA136,1)</f>
        <v>317</v>
      </c>
      <c r="H136" s="28">
        <f>LARGE(M136:AA136,2)</f>
        <v>0</v>
      </c>
      <c r="I136" s="28">
        <f>LARGE(M136:AA136,3)</f>
        <v>0</v>
      </c>
      <c r="J136" s="29">
        <f>SUM(G136:I136)</f>
        <v>317</v>
      </c>
      <c r="K136" s="30">
        <f>J136/3</f>
        <v>105.66666666666667</v>
      </c>
      <c r="L136" s="31"/>
      <c r="M136" s="160">
        <v>0</v>
      </c>
      <c r="N136" s="160">
        <v>0</v>
      </c>
      <c r="O136" s="160">
        <v>0</v>
      </c>
      <c r="P136" s="160">
        <v>0</v>
      </c>
      <c r="Q136" s="160">
        <v>0</v>
      </c>
      <c r="R136" s="160">
        <v>0</v>
      </c>
      <c r="S136" s="160">
        <v>0</v>
      </c>
      <c r="T136" s="160">
        <v>0</v>
      </c>
      <c r="U136" s="160">
        <v>0</v>
      </c>
      <c r="V136" s="160">
        <v>317</v>
      </c>
      <c r="W136" s="160">
        <v>0</v>
      </c>
      <c r="X136" s="160">
        <v>0</v>
      </c>
      <c r="Y136" s="160">
        <v>0</v>
      </c>
      <c r="Z136" s="160">
        <v>0</v>
      </c>
      <c r="AA136" s="170">
        <v>0</v>
      </c>
    </row>
    <row r="137" spans="1:27" ht="14.1" customHeight="1" x14ac:dyDescent="0.25">
      <c r="A137" s="23">
        <f t="shared" si="3"/>
        <v>124</v>
      </c>
      <c r="B137" s="155" t="s">
        <v>434</v>
      </c>
      <c r="C137" s="35">
        <v>10174</v>
      </c>
      <c r="D137" s="154" t="s">
        <v>78</v>
      </c>
      <c r="E137" s="27">
        <f>MAX(M137:T137)</f>
        <v>0</v>
      </c>
      <c r="F137" s="27" t="e">
        <f>VLOOKUP(E137,Tab!$U$2:$V$255,2,TRUE)</f>
        <v>#N/A</v>
      </c>
      <c r="G137" s="28">
        <f>LARGE(M137:AA137,1)</f>
        <v>301</v>
      </c>
      <c r="H137" s="28">
        <f>LARGE(M137:AA137,2)</f>
        <v>0</v>
      </c>
      <c r="I137" s="28">
        <f>LARGE(M137:AA137,3)</f>
        <v>0</v>
      </c>
      <c r="J137" s="29">
        <f>SUM(G137:I137)</f>
        <v>301</v>
      </c>
      <c r="K137" s="30">
        <f>J137/3</f>
        <v>100.33333333333333</v>
      </c>
      <c r="L137" s="31"/>
      <c r="M137" s="160">
        <v>0</v>
      </c>
      <c r="N137" s="160">
        <v>0</v>
      </c>
      <c r="O137" s="160">
        <v>0</v>
      </c>
      <c r="P137" s="160">
        <v>0</v>
      </c>
      <c r="Q137" s="160">
        <v>0</v>
      </c>
      <c r="R137" s="160">
        <v>0</v>
      </c>
      <c r="S137" s="160">
        <v>0</v>
      </c>
      <c r="T137" s="160">
        <v>0</v>
      </c>
      <c r="U137" s="160">
        <v>0</v>
      </c>
      <c r="V137" s="160">
        <v>0</v>
      </c>
      <c r="W137" s="160">
        <v>0</v>
      </c>
      <c r="X137" s="160">
        <v>301</v>
      </c>
      <c r="Y137" s="160">
        <v>0</v>
      </c>
      <c r="Z137" s="160">
        <v>0</v>
      </c>
      <c r="AA137" s="170">
        <v>0</v>
      </c>
    </row>
    <row r="138" spans="1:27" ht="14.1" customHeight="1" x14ac:dyDescent="0.25">
      <c r="A138" s="23">
        <f t="shared" si="3"/>
        <v>125</v>
      </c>
      <c r="B138" s="155" t="s">
        <v>333</v>
      </c>
      <c r="C138" s="35">
        <v>4180</v>
      </c>
      <c r="D138" s="154" t="s">
        <v>41</v>
      </c>
      <c r="E138" s="27">
        <f>MAX(M138:T138)</f>
        <v>0</v>
      </c>
      <c r="F138" s="27" t="e">
        <f>VLOOKUP(E138,Tab!$U$2:$V$255,2,TRUE)</f>
        <v>#N/A</v>
      </c>
      <c r="G138" s="28">
        <f>LARGE(M138:AA138,1)</f>
        <v>292</v>
      </c>
      <c r="H138" s="28">
        <f>LARGE(M138:AA138,2)</f>
        <v>0</v>
      </c>
      <c r="I138" s="28">
        <f>LARGE(M138:AA138,3)</f>
        <v>0</v>
      </c>
      <c r="J138" s="29">
        <f>SUM(G138:I138)</f>
        <v>292</v>
      </c>
      <c r="K138" s="30">
        <f>J138/3</f>
        <v>97.333333333333329</v>
      </c>
      <c r="L138" s="31"/>
      <c r="M138" s="160">
        <v>0</v>
      </c>
      <c r="N138" s="160">
        <v>0</v>
      </c>
      <c r="O138" s="160">
        <v>0</v>
      </c>
      <c r="P138" s="160">
        <v>0</v>
      </c>
      <c r="Q138" s="160">
        <v>0</v>
      </c>
      <c r="R138" s="160">
        <v>0</v>
      </c>
      <c r="S138" s="160">
        <v>0</v>
      </c>
      <c r="T138" s="160">
        <v>0</v>
      </c>
      <c r="U138" s="160">
        <v>0</v>
      </c>
      <c r="V138" s="160">
        <v>0</v>
      </c>
      <c r="W138" s="160">
        <v>0</v>
      </c>
      <c r="X138" s="160">
        <v>0</v>
      </c>
      <c r="Y138" s="160">
        <v>0</v>
      </c>
      <c r="Z138" s="160">
        <v>0</v>
      </c>
      <c r="AA138" s="170">
        <v>292</v>
      </c>
    </row>
    <row r="139" spans="1:27" ht="14.1" customHeight="1" x14ac:dyDescent="0.25">
      <c r="A139" s="23">
        <f t="shared" si="3"/>
        <v>126</v>
      </c>
      <c r="B139" s="155" t="s">
        <v>402</v>
      </c>
      <c r="C139" s="35">
        <v>2425</v>
      </c>
      <c r="D139" s="154" t="s">
        <v>41</v>
      </c>
      <c r="E139" s="27">
        <f>MAX(M139:T139)</f>
        <v>0</v>
      </c>
      <c r="F139" s="27" t="e">
        <f>VLOOKUP(E139,Tab!$U$2:$V$255,2,TRUE)</f>
        <v>#N/A</v>
      </c>
      <c r="G139" s="28">
        <f>LARGE(M139:AA139,1)</f>
        <v>292</v>
      </c>
      <c r="H139" s="28">
        <f>LARGE(M139:AA139,2)</f>
        <v>0</v>
      </c>
      <c r="I139" s="28">
        <f>LARGE(M139:AA139,3)</f>
        <v>0</v>
      </c>
      <c r="J139" s="29">
        <f>SUM(G139:I139)</f>
        <v>292</v>
      </c>
      <c r="K139" s="30">
        <f>J139/3</f>
        <v>97.333333333333329</v>
      </c>
      <c r="L139" s="31"/>
      <c r="M139" s="160">
        <v>0</v>
      </c>
      <c r="N139" s="160">
        <v>0</v>
      </c>
      <c r="O139" s="160">
        <v>0</v>
      </c>
      <c r="P139" s="160">
        <v>0</v>
      </c>
      <c r="Q139" s="160">
        <v>0</v>
      </c>
      <c r="R139" s="160">
        <v>0</v>
      </c>
      <c r="S139" s="160">
        <v>0</v>
      </c>
      <c r="T139" s="160">
        <v>0</v>
      </c>
      <c r="U139" s="160">
        <v>0</v>
      </c>
      <c r="V139" s="160">
        <v>0</v>
      </c>
      <c r="W139" s="160">
        <v>0</v>
      </c>
      <c r="X139" s="160">
        <v>0</v>
      </c>
      <c r="Y139" s="160">
        <v>0</v>
      </c>
      <c r="Z139" s="160">
        <v>0</v>
      </c>
      <c r="AA139" s="170">
        <v>292</v>
      </c>
    </row>
    <row r="140" spans="1:27" ht="14.1" customHeight="1" x14ac:dyDescent="0.25">
      <c r="A140" s="23">
        <f t="shared" si="3"/>
        <v>127</v>
      </c>
      <c r="B140" s="155" t="s">
        <v>218</v>
      </c>
      <c r="C140" s="35">
        <v>11124</v>
      </c>
      <c r="D140" s="154" t="s">
        <v>217</v>
      </c>
      <c r="E140" s="27">
        <f>MAX(M140:T140)</f>
        <v>0</v>
      </c>
      <c r="F140" s="27" t="e">
        <f>VLOOKUP(E140,Tab!$U$2:$V$255,2,TRUE)</f>
        <v>#N/A</v>
      </c>
      <c r="G140" s="28">
        <f>LARGE(M140:AA140,1)</f>
        <v>290</v>
      </c>
      <c r="H140" s="28">
        <f>LARGE(M140:AA140,2)</f>
        <v>0</v>
      </c>
      <c r="I140" s="28">
        <f>LARGE(M140:AA140,3)</f>
        <v>0</v>
      </c>
      <c r="J140" s="29">
        <f>SUM(G140:I140)</f>
        <v>290</v>
      </c>
      <c r="K140" s="30">
        <f>J140/3</f>
        <v>96.666666666666671</v>
      </c>
      <c r="L140" s="31"/>
      <c r="M140" s="160">
        <v>0</v>
      </c>
      <c r="N140" s="160">
        <v>0</v>
      </c>
      <c r="O140" s="160">
        <v>0</v>
      </c>
      <c r="P140" s="160">
        <v>0</v>
      </c>
      <c r="Q140" s="160">
        <v>0</v>
      </c>
      <c r="R140" s="160">
        <v>0</v>
      </c>
      <c r="S140" s="160">
        <v>0</v>
      </c>
      <c r="T140" s="160">
        <v>0</v>
      </c>
      <c r="U140" s="160">
        <v>0</v>
      </c>
      <c r="V140" s="160">
        <v>0</v>
      </c>
      <c r="W140" s="160">
        <v>290</v>
      </c>
      <c r="X140" s="160">
        <v>0</v>
      </c>
      <c r="Y140" s="160">
        <v>0</v>
      </c>
      <c r="Z140" s="160">
        <v>0</v>
      </c>
      <c r="AA140" s="170">
        <v>0</v>
      </c>
    </row>
    <row r="141" spans="1:27" ht="14.1" customHeight="1" x14ac:dyDescent="0.25">
      <c r="A141" s="23">
        <f t="shared" si="3"/>
        <v>128</v>
      </c>
      <c r="B141" s="155" t="s">
        <v>285</v>
      </c>
      <c r="C141" s="35">
        <v>11469</v>
      </c>
      <c r="D141" s="169" t="s">
        <v>78</v>
      </c>
      <c r="E141" s="27">
        <f>MAX(M141:T141)</f>
        <v>0</v>
      </c>
      <c r="F141" s="27" t="e">
        <f>VLOOKUP(E141,Tab!$U$2:$V$255,2,TRUE)</f>
        <v>#N/A</v>
      </c>
      <c r="G141" s="28">
        <f>LARGE(M141:AA141,1)</f>
        <v>285</v>
      </c>
      <c r="H141" s="28">
        <f>LARGE(M141:AA141,2)</f>
        <v>0</v>
      </c>
      <c r="I141" s="28">
        <f>LARGE(M141:AA141,3)</f>
        <v>0</v>
      </c>
      <c r="J141" s="29">
        <f>SUM(G141:I141)</f>
        <v>285</v>
      </c>
      <c r="K141" s="30">
        <f>J141/3</f>
        <v>95</v>
      </c>
      <c r="L141" s="31"/>
      <c r="M141" s="160">
        <v>0</v>
      </c>
      <c r="N141" s="160">
        <v>0</v>
      </c>
      <c r="O141" s="160">
        <v>0</v>
      </c>
      <c r="P141" s="160">
        <v>0</v>
      </c>
      <c r="Q141" s="160">
        <v>0</v>
      </c>
      <c r="R141" s="160">
        <v>0</v>
      </c>
      <c r="S141" s="160">
        <v>0</v>
      </c>
      <c r="T141" s="160">
        <v>0</v>
      </c>
      <c r="U141" s="160">
        <v>0</v>
      </c>
      <c r="V141" s="160">
        <v>0</v>
      </c>
      <c r="W141" s="160">
        <v>0</v>
      </c>
      <c r="X141" s="160">
        <v>285</v>
      </c>
      <c r="Y141" s="160">
        <v>0</v>
      </c>
      <c r="Z141" s="160">
        <v>0</v>
      </c>
      <c r="AA141" s="170">
        <v>0</v>
      </c>
    </row>
    <row r="142" spans="1:27" ht="14.1" customHeight="1" x14ac:dyDescent="0.25">
      <c r="A142" s="23">
        <f t="shared" ref="A142:A153" si="4">A141+1</f>
        <v>129</v>
      </c>
      <c r="B142" s="155" t="s">
        <v>466</v>
      </c>
      <c r="C142" s="153">
        <v>11698</v>
      </c>
      <c r="D142" s="147" t="s">
        <v>24</v>
      </c>
      <c r="E142" s="27">
        <f>MAX(M142:T142)</f>
        <v>275</v>
      </c>
      <c r="F142" s="27" t="e">
        <f>VLOOKUP(E142,Tab!$U$2:$V$255,2,TRUE)</f>
        <v>#N/A</v>
      </c>
      <c r="G142" s="28">
        <f>LARGE(M142:AA142,1)</f>
        <v>275</v>
      </c>
      <c r="H142" s="28">
        <f>LARGE(M142:AA142,2)</f>
        <v>0</v>
      </c>
      <c r="I142" s="28">
        <f>LARGE(M142:AA142,3)</f>
        <v>0</v>
      </c>
      <c r="J142" s="29">
        <f>SUM(G142:I142)</f>
        <v>275</v>
      </c>
      <c r="K142" s="30">
        <f>J142/3</f>
        <v>91.666666666666671</v>
      </c>
      <c r="L142" s="31"/>
      <c r="M142" s="160">
        <v>0</v>
      </c>
      <c r="N142" s="160">
        <v>0</v>
      </c>
      <c r="O142" s="160">
        <v>0</v>
      </c>
      <c r="P142" s="160">
        <v>0</v>
      </c>
      <c r="Q142" s="160">
        <v>0</v>
      </c>
      <c r="R142" s="160">
        <v>0</v>
      </c>
      <c r="S142" s="160">
        <v>0</v>
      </c>
      <c r="T142" s="160">
        <v>275</v>
      </c>
      <c r="U142" s="160">
        <v>0</v>
      </c>
      <c r="V142" s="160">
        <v>0</v>
      </c>
      <c r="W142" s="160">
        <v>0</v>
      </c>
      <c r="X142" s="160">
        <v>0</v>
      </c>
      <c r="Y142" s="160">
        <v>0</v>
      </c>
      <c r="Z142" s="160">
        <v>0</v>
      </c>
      <c r="AA142" s="170">
        <v>0</v>
      </c>
    </row>
    <row r="143" spans="1:27" ht="14.1" customHeight="1" x14ac:dyDescent="0.25">
      <c r="A143" s="23">
        <f t="shared" si="4"/>
        <v>130</v>
      </c>
      <c r="B143" s="34" t="s">
        <v>457</v>
      </c>
      <c r="C143" s="35">
        <v>15030</v>
      </c>
      <c r="D143" s="145" t="s">
        <v>44</v>
      </c>
      <c r="E143" s="27">
        <f>MAX(M143:T143)</f>
        <v>264</v>
      </c>
      <c r="F143" s="27" t="e">
        <f>VLOOKUP(E143,Tab!$U$2:$V$255,2,TRUE)</f>
        <v>#N/A</v>
      </c>
      <c r="G143" s="28">
        <f>LARGE(M143:AA143,1)</f>
        <v>264</v>
      </c>
      <c r="H143" s="28">
        <f>LARGE(M143:AA143,2)</f>
        <v>0</v>
      </c>
      <c r="I143" s="28">
        <f>LARGE(M143:AA143,3)</f>
        <v>0</v>
      </c>
      <c r="J143" s="29">
        <f>SUM(G143:I143)</f>
        <v>264</v>
      </c>
      <c r="K143" s="30">
        <f>J143/3</f>
        <v>88</v>
      </c>
      <c r="L143" s="31"/>
      <c r="M143" s="160">
        <v>0</v>
      </c>
      <c r="N143" s="160">
        <v>0</v>
      </c>
      <c r="O143" s="160">
        <v>0</v>
      </c>
      <c r="P143" s="160">
        <v>0</v>
      </c>
      <c r="Q143" s="160">
        <v>0</v>
      </c>
      <c r="R143" s="160">
        <v>264</v>
      </c>
      <c r="S143" s="160">
        <v>0</v>
      </c>
      <c r="T143" s="160">
        <v>0</v>
      </c>
      <c r="U143" s="160">
        <v>0</v>
      </c>
      <c r="V143" s="160">
        <v>0</v>
      </c>
      <c r="W143" s="160">
        <v>0</v>
      </c>
      <c r="X143" s="160">
        <v>0</v>
      </c>
      <c r="Y143" s="160">
        <v>0</v>
      </c>
      <c r="Z143" s="160">
        <v>0</v>
      </c>
      <c r="AA143" s="170">
        <v>0</v>
      </c>
    </row>
    <row r="144" spans="1:27" x14ac:dyDescent="0.25">
      <c r="A144" s="23">
        <f t="shared" si="4"/>
        <v>131</v>
      </c>
      <c r="B144" s="155" t="s">
        <v>514</v>
      </c>
      <c r="C144" s="35">
        <v>13023</v>
      </c>
      <c r="D144" s="145" t="s">
        <v>44</v>
      </c>
      <c r="E144" s="27">
        <f>MAX(M144:T144)</f>
        <v>260</v>
      </c>
      <c r="F144" s="27" t="e">
        <f>VLOOKUP(E144,Tab!$U$2:$V$255,2,TRUE)</f>
        <v>#N/A</v>
      </c>
      <c r="G144" s="28">
        <f>LARGE(M144:AA144,1)</f>
        <v>260</v>
      </c>
      <c r="H144" s="28">
        <f>LARGE(M144:AA144,2)</f>
        <v>0</v>
      </c>
      <c r="I144" s="28">
        <f>LARGE(M144:AA144,3)</f>
        <v>0</v>
      </c>
      <c r="J144" s="29">
        <f>SUM(G144:I144)</f>
        <v>260</v>
      </c>
      <c r="K144" s="30">
        <f>J144/3</f>
        <v>86.666666666666671</v>
      </c>
      <c r="L144" s="31"/>
      <c r="M144" s="160">
        <v>0</v>
      </c>
      <c r="N144" s="160">
        <v>0</v>
      </c>
      <c r="O144" s="160">
        <v>260</v>
      </c>
      <c r="P144" s="160">
        <v>0</v>
      </c>
      <c r="Q144" s="160">
        <v>0</v>
      </c>
      <c r="R144" s="160">
        <v>0</v>
      </c>
      <c r="S144" s="160">
        <v>0</v>
      </c>
      <c r="T144" s="160">
        <v>0</v>
      </c>
      <c r="U144" s="160">
        <v>0</v>
      </c>
      <c r="V144" s="160">
        <v>0</v>
      </c>
      <c r="W144" s="160">
        <v>0</v>
      </c>
      <c r="X144" s="160">
        <v>0</v>
      </c>
      <c r="Y144" s="160">
        <v>0</v>
      </c>
      <c r="Z144" s="160">
        <v>0</v>
      </c>
      <c r="AA144" s="170">
        <v>0</v>
      </c>
    </row>
    <row r="145" spans="1:27" x14ac:dyDescent="0.25">
      <c r="A145" s="23">
        <f t="shared" si="4"/>
        <v>132</v>
      </c>
      <c r="B145" s="155" t="s">
        <v>302</v>
      </c>
      <c r="C145" s="35">
        <v>14644</v>
      </c>
      <c r="D145" s="145" t="s">
        <v>44</v>
      </c>
      <c r="E145" s="27">
        <f>MAX(M145:T145)</f>
        <v>243</v>
      </c>
      <c r="F145" s="27" t="e">
        <f>VLOOKUP(E145,Tab!$U$2:$V$255,2,TRUE)</f>
        <v>#N/A</v>
      </c>
      <c r="G145" s="28">
        <f>LARGE(M145:AA145,1)</f>
        <v>243</v>
      </c>
      <c r="H145" s="28">
        <f>LARGE(M145:AA145,2)</f>
        <v>0</v>
      </c>
      <c r="I145" s="28">
        <f>LARGE(M145:AA145,3)</f>
        <v>0</v>
      </c>
      <c r="J145" s="29">
        <f>SUM(G145:I145)</f>
        <v>243</v>
      </c>
      <c r="K145" s="30">
        <f>J145/3</f>
        <v>81</v>
      </c>
      <c r="L145" s="31"/>
      <c r="M145" s="160">
        <v>0</v>
      </c>
      <c r="N145" s="160">
        <v>0</v>
      </c>
      <c r="O145" s="160">
        <v>0</v>
      </c>
      <c r="P145" s="160">
        <v>0</v>
      </c>
      <c r="Q145" s="160">
        <v>0</v>
      </c>
      <c r="R145" s="160">
        <v>243</v>
      </c>
      <c r="S145" s="160">
        <v>0</v>
      </c>
      <c r="T145" s="160">
        <v>0</v>
      </c>
      <c r="U145" s="160">
        <v>0</v>
      </c>
      <c r="V145" s="160">
        <v>0</v>
      </c>
      <c r="W145" s="160">
        <v>0</v>
      </c>
      <c r="X145" s="160">
        <v>0</v>
      </c>
      <c r="Y145" s="160">
        <v>0</v>
      </c>
      <c r="Z145" s="160">
        <v>0</v>
      </c>
      <c r="AA145" s="170">
        <v>0</v>
      </c>
    </row>
    <row r="146" spans="1:27" x14ac:dyDescent="0.25">
      <c r="A146" s="23">
        <f t="shared" si="4"/>
        <v>133</v>
      </c>
      <c r="B146" s="155" t="s">
        <v>403</v>
      </c>
      <c r="C146" s="35">
        <v>14894</v>
      </c>
      <c r="D146" s="145" t="s">
        <v>41</v>
      </c>
      <c r="E146" s="27">
        <f>MAX(M146:T146)</f>
        <v>0</v>
      </c>
      <c r="F146" s="27" t="e">
        <f>VLOOKUP(E146,Tab!$U$2:$V$255,2,TRUE)</f>
        <v>#N/A</v>
      </c>
      <c r="G146" s="28">
        <f>LARGE(M146:AA146,1)</f>
        <v>197</v>
      </c>
      <c r="H146" s="28">
        <f>LARGE(M146:AA146,2)</f>
        <v>0</v>
      </c>
      <c r="I146" s="28">
        <f>LARGE(M146:AA146,3)</f>
        <v>0</v>
      </c>
      <c r="J146" s="29">
        <f>SUM(G146:I146)</f>
        <v>197</v>
      </c>
      <c r="K146" s="30">
        <f>J146/3</f>
        <v>65.666666666666671</v>
      </c>
      <c r="L146" s="31"/>
      <c r="M146" s="160">
        <v>0</v>
      </c>
      <c r="N146" s="160">
        <v>0</v>
      </c>
      <c r="O146" s="160">
        <v>0</v>
      </c>
      <c r="P146" s="160">
        <v>0</v>
      </c>
      <c r="Q146" s="160">
        <v>0</v>
      </c>
      <c r="R146" s="160">
        <v>0</v>
      </c>
      <c r="S146" s="160">
        <v>0</v>
      </c>
      <c r="T146" s="160">
        <v>0</v>
      </c>
      <c r="U146" s="160">
        <v>0</v>
      </c>
      <c r="V146" s="160">
        <v>0</v>
      </c>
      <c r="W146" s="160">
        <v>0</v>
      </c>
      <c r="X146" s="160">
        <v>0</v>
      </c>
      <c r="Y146" s="160">
        <v>0</v>
      </c>
      <c r="Z146" s="160">
        <v>0</v>
      </c>
      <c r="AA146" s="170">
        <v>197</v>
      </c>
    </row>
    <row r="147" spans="1:27" x14ac:dyDescent="0.25">
      <c r="A147" s="23">
        <f t="shared" si="4"/>
        <v>134</v>
      </c>
      <c r="B147" s="155" t="s">
        <v>442</v>
      </c>
      <c r="C147" s="35">
        <v>8621</v>
      </c>
      <c r="D147" s="145" t="s">
        <v>133</v>
      </c>
      <c r="E147" s="27">
        <f>MAX(M147:T147)</f>
        <v>0</v>
      </c>
      <c r="F147" s="27" t="e">
        <f>VLOOKUP(E147,Tab!$U$2:$V$255,2,TRUE)</f>
        <v>#N/A</v>
      </c>
      <c r="G147" s="28">
        <f>LARGE(M147:AA147,1)</f>
        <v>183</v>
      </c>
      <c r="H147" s="28">
        <f>LARGE(M147:AA147,2)</f>
        <v>0</v>
      </c>
      <c r="I147" s="28">
        <f>LARGE(M147:AA147,3)</f>
        <v>0</v>
      </c>
      <c r="J147" s="29">
        <f>SUM(G147:I147)</f>
        <v>183</v>
      </c>
      <c r="K147" s="30">
        <f>J147/3</f>
        <v>61</v>
      </c>
      <c r="L147" s="31"/>
      <c r="M147" s="160">
        <v>0</v>
      </c>
      <c r="N147" s="160">
        <v>0</v>
      </c>
      <c r="O147" s="160">
        <v>0</v>
      </c>
      <c r="P147" s="160">
        <v>0</v>
      </c>
      <c r="Q147" s="160">
        <v>0</v>
      </c>
      <c r="R147" s="160">
        <v>0</v>
      </c>
      <c r="S147" s="160">
        <v>0</v>
      </c>
      <c r="T147" s="160">
        <v>0</v>
      </c>
      <c r="U147" s="160">
        <v>0</v>
      </c>
      <c r="V147" s="160">
        <v>0</v>
      </c>
      <c r="W147" s="160">
        <v>0</v>
      </c>
      <c r="X147" s="160">
        <v>0</v>
      </c>
      <c r="Y147" s="160">
        <v>183</v>
      </c>
      <c r="Z147" s="160">
        <v>0</v>
      </c>
      <c r="AA147" s="170">
        <v>0</v>
      </c>
    </row>
    <row r="148" spans="1:27" x14ac:dyDescent="0.25">
      <c r="A148" s="23">
        <f t="shared" si="4"/>
        <v>135</v>
      </c>
      <c r="B148" s="155" t="s">
        <v>357</v>
      </c>
      <c r="C148" s="35">
        <v>14091</v>
      </c>
      <c r="D148" s="145" t="s">
        <v>97</v>
      </c>
      <c r="E148" s="27">
        <f>MAX(M148:T148)</f>
        <v>110</v>
      </c>
      <c r="F148" s="27" t="e">
        <f>VLOOKUP(E148,Tab!$U$2:$V$255,2,TRUE)</f>
        <v>#N/A</v>
      </c>
      <c r="G148" s="28">
        <f>LARGE(M148:AA148,1)</f>
        <v>110</v>
      </c>
      <c r="H148" s="28">
        <f>LARGE(M148:AA148,2)</f>
        <v>0</v>
      </c>
      <c r="I148" s="28">
        <f>LARGE(M148:AA148,3)</f>
        <v>0</v>
      </c>
      <c r="J148" s="29">
        <f>SUM(G148:I148)</f>
        <v>110</v>
      </c>
      <c r="K148" s="30">
        <f>J148/3</f>
        <v>36.666666666666664</v>
      </c>
      <c r="L148" s="31"/>
      <c r="M148" s="160">
        <v>0</v>
      </c>
      <c r="N148" s="160">
        <v>0</v>
      </c>
      <c r="O148" s="160">
        <v>0</v>
      </c>
      <c r="P148" s="160">
        <v>0</v>
      </c>
      <c r="Q148" s="160">
        <v>0</v>
      </c>
      <c r="R148" s="160">
        <v>0</v>
      </c>
      <c r="S148" s="160">
        <v>110</v>
      </c>
      <c r="T148" s="160">
        <v>0</v>
      </c>
      <c r="U148" s="160">
        <v>0</v>
      </c>
      <c r="V148" s="160">
        <v>0</v>
      </c>
      <c r="W148" s="160">
        <v>0</v>
      </c>
      <c r="X148" s="160">
        <v>0</v>
      </c>
      <c r="Y148" s="160">
        <v>0</v>
      </c>
      <c r="Z148" s="160">
        <v>0</v>
      </c>
      <c r="AA148" s="170">
        <v>0</v>
      </c>
    </row>
    <row r="149" spans="1:27" x14ac:dyDescent="0.25">
      <c r="A149" s="23">
        <f t="shared" si="4"/>
        <v>136</v>
      </c>
      <c r="B149" s="155" t="s">
        <v>343</v>
      </c>
      <c r="C149" s="35">
        <v>11166</v>
      </c>
      <c r="D149" s="145" t="s">
        <v>24</v>
      </c>
      <c r="E149" s="27">
        <f>MAX(M149:T149)</f>
        <v>105</v>
      </c>
      <c r="F149" s="27" t="e">
        <f>VLOOKUP(E149,Tab!$U$2:$V$255,2,TRUE)</f>
        <v>#N/A</v>
      </c>
      <c r="G149" s="28">
        <f>LARGE(M149:AA149,1)</f>
        <v>105</v>
      </c>
      <c r="H149" s="28">
        <f>LARGE(M149:AA149,2)</f>
        <v>0</v>
      </c>
      <c r="I149" s="28">
        <f>LARGE(M149:AA149,3)</f>
        <v>0</v>
      </c>
      <c r="J149" s="29">
        <f>SUM(G149:I149)</f>
        <v>105</v>
      </c>
      <c r="K149" s="30">
        <f>J149/3</f>
        <v>35</v>
      </c>
      <c r="L149" s="31"/>
      <c r="M149" s="160">
        <v>0</v>
      </c>
      <c r="N149" s="160">
        <v>0</v>
      </c>
      <c r="O149" s="160">
        <v>0</v>
      </c>
      <c r="P149" s="160">
        <v>0</v>
      </c>
      <c r="Q149" s="160">
        <v>0</v>
      </c>
      <c r="R149" s="160">
        <v>0</v>
      </c>
      <c r="S149" s="160">
        <v>105</v>
      </c>
      <c r="T149" s="160">
        <v>0</v>
      </c>
      <c r="U149" s="160">
        <v>0</v>
      </c>
      <c r="V149" s="160">
        <v>0</v>
      </c>
      <c r="W149" s="160">
        <v>0</v>
      </c>
      <c r="X149" s="160">
        <v>0</v>
      </c>
      <c r="Y149" s="160">
        <v>0</v>
      </c>
      <c r="Z149" s="160">
        <v>0</v>
      </c>
      <c r="AA149" s="170">
        <v>0</v>
      </c>
    </row>
    <row r="150" spans="1:27" x14ac:dyDescent="0.25">
      <c r="A150" s="23">
        <f t="shared" si="4"/>
        <v>137</v>
      </c>
      <c r="B150" s="155" t="s">
        <v>518</v>
      </c>
      <c r="C150" s="35">
        <v>1745</v>
      </c>
      <c r="D150" s="145" t="s">
        <v>44</v>
      </c>
      <c r="E150" s="27">
        <f>MAX(M150:T150)</f>
        <v>101</v>
      </c>
      <c r="F150" s="27" t="e">
        <f>VLOOKUP(E150,Tab!$U$2:$V$255,2,TRUE)</f>
        <v>#N/A</v>
      </c>
      <c r="G150" s="28">
        <f>LARGE(M150:AA150,1)</f>
        <v>101</v>
      </c>
      <c r="H150" s="28">
        <f>LARGE(M150:AA150,2)</f>
        <v>0</v>
      </c>
      <c r="I150" s="28">
        <f>LARGE(M150:AA150,3)</f>
        <v>0</v>
      </c>
      <c r="J150" s="29">
        <f>SUM(G150:I150)</f>
        <v>101</v>
      </c>
      <c r="K150" s="30">
        <f>J150/3</f>
        <v>33.666666666666664</v>
      </c>
      <c r="L150" s="31"/>
      <c r="M150" s="160">
        <v>0</v>
      </c>
      <c r="N150" s="160">
        <v>0</v>
      </c>
      <c r="O150" s="160">
        <v>101</v>
      </c>
      <c r="P150" s="160">
        <v>0</v>
      </c>
      <c r="Q150" s="160">
        <v>0</v>
      </c>
      <c r="R150" s="160">
        <v>0</v>
      </c>
      <c r="S150" s="160">
        <v>0</v>
      </c>
      <c r="T150" s="160">
        <v>0</v>
      </c>
      <c r="U150" s="160">
        <v>0</v>
      </c>
      <c r="V150" s="160">
        <v>0</v>
      </c>
      <c r="W150" s="160">
        <v>0</v>
      </c>
      <c r="X150" s="160">
        <v>0</v>
      </c>
      <c r="Y150" s="160">
        <v>0</v>
      </c>
      <c r="Z150" s="160">
        <v>0</v>
      </c>
      <c r="AA150" s="170">
        <v>0</v>
      </c>
    </row>
    <row r="151" spans="1:27" x14ac:dyDescent="0.25">
      <c r="A151" s="23">
        <f t="shared" si="4"/>
        <v>138</v>
      </c>
      <c r="B151" s="155" t="s">
        <v>443</v>
      </c>
      <c r="C151" s="35">
        <v>8651</v>
      </c>
      <c r="D151" s="145" t="s">
        <v>437</v>
      </c>
      <c r="E151" s="27">
        <f>MAX(M151:T151)</f>
        <v>0</v>
      </c>
      <c r="F151" s="27" t="e">
        <f>VLOOKUP(E151,Tab!$U$2:$V$255,2,TRUE)</f>
        <v>#N/A</v>
      </c>
      <c r="G151" s="28">
        <f>LARGE(M151:AA151,1)</f>
        <v>92</v>
      </c>
      <c r="H151" s="28">
        <f>LARGE(M151:AA151,2)</f>
        <v>0</v>
      </c>
      <c r="I151" s="28">
        <f>LARGE(M151:AA151,3)</f>
        <v>0</v>
      </c>
      <c r="J151" s="29">
        <f>SUM(G151:I151)</f>
        <v>92</v>
      </c>
      <c r="K151" s="30">
        <f>J151/3</f>
        <v>30.666666666666668</v>
      </c>
      <c r="L151" s="31"/>
      <c r="M151" s="160">
        <v>0</v>
      </c>
      <c r="N151" s="160">
        <v>0</v>
      </c>
      <c r="O151" s="160">
        <v>0</v>
      </c>
      <c r="P151" s="160">
        <v>0</v>
      </c>
      <c r="Q151" s="160">
        <v>0</v>
      </c>
      <c r="R151" s="160">
        <v>0</v>
      </c>
      <c r="S151" s="160">
        <v>0</v>
      </c>
      <c r="T151" s="160">
        <v>0</v>
      </c>
      <c r="U151" s="160">
        <v>0</v>
      </c>
      <c r="V151" s="160">
        <v>0</v>
      </c>
      <c r="W151" s="160">
        <v>0</v>
      </c>
      <c r="X151" s="160">
        <v>0</v>
      </c>
      <c r="Y151" s="160">
        <v>92</v>
      </c>
      <c r="Z151" s="160">
        <v>0</v>
      </c>
      <c r="AA151" s="170">
        <v>0</v>
      </c>
    </row>
    <row r="152" spans="1:27" x14ac:dyDescent="0.25">
      <c r="A152" s="23">
        <f t="shared" si="4"/>
        <v>139</v>
      </c>
      <c r="B152" s="155" t="s">
        <v>463</v>
      </c>
      <c r="C152" s="35">
        <v>13904</v>
      </c>
      <c r="D152" s="145" t="s">
        <v>147</v>
      </c>
      <c r="E152" s="27">
        <f>MAX(M152:T152)</f>
        <v>0</v>
      </c>
      <c r="F152" s="27" t="e">
        <f>VLOOKUP(E152,Tab!$U$2:$V$255,2,TRUE)</f>
        <v>#N/A</v>
      </c>
      <c r="G152" s="28">
        <f>LARGE(M152:AA152,1)</f>
        <v>71</v>
      </c>
      <c r="H152" s="28">
        <f>LARGE(M152:AA152,2)</f>
        <v>0</v>
      </c>
      <c r="I152" s="28">
        <f>LARGE(M152:AA152,3)</f>
        <v>0</v>
      </c>
      <c r="J152" s="29">
        <f>SUM(G152:I152)</f>
        <v>71</v>
      </c>
      <c r="K152" s="30">
        <f>J152/3</f>
        <v>23.666666666666668</v>
      </c>
      <c r="L152" s="31"/>
      <c r="M152" s="160">
        <v>0</v>
      </c>
      <c r="N152" s="160">
        <v>0</v>
      </c>
      <c r="O152" s="160">
        <v>0</v>
      </c>
      <c r="P152" s="160">
        <v>0</v>
      </c>
      <c r="Q152" s="160">
        <v>0</v>
      </c>
      <c r="R152" s="160">
        <v>0</v>
      </c>
      <c r="S152" s="160">
        <v>0</v>
      </c>
      <c r="T152" s="160">
        <v>0</v>
      </c>
      <c r="U152" s="160">
        <v>0</v>
      </c>
      <c r="V152" s="160">
        <v>71</v>
      </c>
      <c r="W152" s="160">
        <v>0</v>
      </c>
      <c r="X152" s="160">
        <v>0</v>
      </c>
      <c r="Y152" s="160">
        <v>0</v>
      </c>
      <c r="Z152" s="160">
        <v>0</v>
      </c>
      <c r="AA152" s="170">
        <v>0</v>
      </c>
    </row>
    <row r="153" spans="1:27" x14ac:dyDescent="0.25">
      <c r="A153" s="23">
        <f t="shared" si="4"/>
        <v>140</v>
      </c>
      <c r="B153" s="155"/>
      <c r="C153" s="35"/>
      <c r="D153" s="145"/>
      <c r="E153" s="27">
        <f>MAX(M153:T153)</f>
        <v>0</v>
      </c>
      <c r="F153" s="27" t="e">
        <f>VLOOKUP(E153,Tab!$U$2:$V$255,2,TRUE)</f>
        <v>#N/A</v>
      </c>
      <c r="G153" s="28">
        <f>LARGE(M153:AA153,1)</f>
        <v>0</v>
      </c>
      <c r="H153" s="28">
        <f>LARGE(M153:AA153,2)</f>
        <v>0</v>
      </c>
      <c r="I153" s="28">
        <f>LARGE(M153:AA153,3)</f>
        <v>0</v>
      </c>
      <c r="J153" s="29">
        <f>SUM(G153:I153)</f>
        <v>0</v>
      </c>
      <c r="K153" s="30">
        <f>J153/3</f>
        <v>0</v>
      </c>
      <c r="L153" s="31"/>
      <c r="M153" s="160">
        <v>0</v>
      </c>
      <c r="N153" s="160">
        <v>0</v>
      </c>
      <c r="O153" s="160">
        <v>0</v>
      </c>
      <c r="P153" s="160">
        <v>0</v>
      </c>
      <c r="Q153" s="160">
        <v>0</v>
      </c>
      <c r="R153" s="160">
        <v>0</v>
      </c>
      <c r="S153" s="160">
        <v>0</v>
      </c>
      <c r="T153" s="160">
        <v>0</v>
      </c>
      <c r="U153" s="160">
        <v>0</v>
      </c>
      <c r="V153" s="160">
        <v>0</v>
      </c>
      <c r="W153" s="160">
        <v>0</v>
      </c>
      <c r="X153" s="160">
        <v>0</v>
      </c>
      <c r="Y153" s="160">
        <v>0</v>
      </c>
      <c r="Z153" s="160">
        <v>0</v>
      </c>
      <c r="AA153" s="170">
        <v>0</v>
      </c>
    </row>
  </sheetData>
  <sortState ref="B14:AA153">
    <sortCondition descending="1" ref="J14:J153"/>
    <sortCondition descending="1" ref="E14:E153"/>
  </sortState>
  <mergeCells count="12">
    <mergeCell ref="M9:AA9"/>
    <mergeCell ref="A5:K5"/>
    <mergeCell ref="A9:K9"/>
    <mergeCell ref="A10:A12"/>
    <mergeCell ref="B10:B12"/>
    <mergeCell ref="C10:C12"/>
    <mergeCell ref="D10:D12"/>
    <mergeCell ref="E10:F12"/>
    <mergeCell ref="G10:I10"/>
    <mergeCell ref="G11:G12"/>
    <mergeCell ref="H11:H12"/>
    <mergeCell ref="I11:I12"/>
  </mergeCells>
  <conditionalFormatting sqref="E10">
    <cfRule type="cellIs" dxfId="54" priority="1" stopIfTrue="1" operator="between">
      <formula>563</formula>
      <formula>569</formula>
    </cfRule>
    <cfRule type="cellIs" dxfId="53" priority="2" stopIfTrue="1" operator="between">
      <formula>570</formula>
      <formula>571</formula>
    </cfRule>
    <cfRule type="cellIs" dxfId="52" priority="3" stopIfTrue="1" operator="between">
      <formula>572</formula>
      <formula>600</formula>
    </cfRule>
  </conditionalFormatting>
  <conditionalFormatting sqref="E14:E153">
    <cfRule type="cellIs" dxfId="51" priority="4" stopIfTrue="1" operator="between">
      <formula>563</formula>
      <formula>600</formula>
    </cfRule>
  </conditionalFormatting>
  <conditionalFormatting sqref="F14:F153">
    <cfRule type="cellIs" dxfId="50" priority="5" stopIfTrue="1" operator="equal">
      <formula>"A"</formula>
    </cfRule>
    <cfRule type="cellIs" dxfId="49" priority="6" stopIfTrue="1" operator="equal">
      <formula>"B"</formula>
    </cfRule>
    <cfRule type="cellIs" dxfId="48" priority="7" stopIfTrue="1" operator="equal">
      <formula>"C"</formula>
    </cfRule>
  </conditionalFormatting>
  <pageMargins left="0.74791666666666667" right="0.74791666666666667" top="0.3" bottom="0.19027777777777777" header="0.51180555555555551" footer="0.51180555555555551"/>
  <pageSetup paperSize="9" scale="91" firstPageNumber="0" orientation="landscape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Q23"/>
  <sheetViews>
    <sheetView showGridLines="0" zoomScaleSheetLayoutView="100" workbookViewId="0">
      <selection activeCell="A9" sqref="A9:K9"/>
    </sheetView>
  </sheetViews>
  <sheetFormatPr defaultRowHeight="15" x14ac:dyDescent="0.2"/>
  <cols>
    <col min="1" max="1" width="3.7109375" style="3" bestFit="1" customWidth="1"/>
    <col min="2" max="2" width="21.140625" style="2" customWidth="1"/>
    <col min="3" max="3" width="7.28515625" style="2" customWidth="1"/>
    <col min="4" max="4" width="9.5703125" style="2" customWidth="1"/>
    <col min="5" max="6" width="9.28515625" style="4" customWidth="1"/>
    <col min="7" max="8" width="8.140625" style="4" customWidth="1"/>
    <col min="9" max="9" width="8.28515625" style="4" customWidth="1"/>
    <col min="10" max="10" width="7.7109375" style="4" customWidth="1"/>
    <col min="11" max="11" width="11" style="4" customWidth="1"/>
    <col min="12" max="12" width="2.7109375" style="5" customWidth="1"/>
    <col min="13" max="15" width="13" style="3" customWidth="1"/>
    <col min="16" max="225" width="9.140625" style="4"/>
    <col min="226" max="256" width="9.140625" style="6"/>
    <col min="257" max="257" width="3.7109375" style="6" bestFit="1" customWidth="1"/>
    <col min="258" max="258" width="21.140625" style="6" customWidth="1"/>
    <col min="259" max="259" width="7.28515625" style="6" customWidth="1"/>
    <col min="260" max="260" width="9.5703125" style="6" customWidth="1"/>
    <col min="261" max="262" width="9.28515625" style="6" customWidth="1"/>
    <col min="263" max="264" width="8.140625" style="6" customWidth="1"/>
    <col min="265" max="265" width="8.28515625" style="6" customWidth="1"/>
    <col min="266" max="266" width="7.7109375" style="6" customWidth="1"/>
    <col min="267" max="267" width="11" style="6" customWidth="1"/>
    <col min="268" max="268" width="2.7109375" style="6" customWidth="1"/>
    <col min="269" max="269" width="13" style="6" customWidth="1"/>
    <col min="270" max="271" width="11.85546875" style="6" customWidth="1"/>
    <col min="272" max="512" width="9.140625" style="6"/>
    <col min="513" max="513" width="3.7109375" style="6" bestFit="1" customWidth="1"/>
    <col min="514" max="514" width="21.140625" style="6" customWidth="1"/>
    <col min="515" max="515" width="7.28515625" style="6" customWidth="1"/>
    <col min="516" max="516" width="9.5703125" style="6" customWidth="1"/>
    <col min="517" max="518" width="9.28515625" style="6" customWidth="1"/>
    <col min="519" max="520" width="8.140625" style="6" customWidth="1"/>
    <col min="521" max="521" width="8.28515625" style="6" customWidth="1"/>
    <col min="522" max="522" width="7.7109375" style="6" customWidth="1"/>
    <col min="523" max="523" width="11" style="6" customWidth="1"/>
    <col min="524" max="524" width="2.7109375" style="6" customWidth="1"/>
    <col min="525" max="525" width="13" style="6" customWidth="1"/>
    <col min="526" max="527" width="11.85546875" style="6" customWidth="1"/>
    <col min="528" max="768" width="9.140625" style="6"/>
    <col min="769" max="769" width="3.7109375" style="6" bestFit="1" customWidth="1"/>
    <col min="770" max="770" width="21.140625" style="6" customWidth="1"/>
    <col min="771" max="771" width="7.28515625" style="6" customWidth="1"/>
    <col min="772" max="772" width="9.5703125" style="6" customWidth="1"/>
    <col min="773" max="774" width="9.28515625" style="6" customWidth="1"/>
    <col min="775" max="776" width="8.140625" style="6" customWidth="1"/>
    <col min="777" max="777" width="8.28515625" style="6" customWidth="1"/>
    <col min="778" max="778" width="7.7109375" style="6" customWidth="1"/>
    <col min="779" max="779" width="11" style="6" customWidth="1"/>
    <col min="780" max="780" width="2.7109375" style="6" customWidth="1"/>
    <col min="781" max="781" width="13" style="6" customWidth="1"/>
    <col min="782" max="783" width="11.85546875" style="6" customWidth="1"/>
    <col min="784" max="1024" width="9.140625" style="6"/>
    <col min="1025" max="1025" width="3.7109375" style="6" bestFit="1" customWidth="1"/>
    <col min="1026" max="1026" width="21.140625" style="6" customWidth="1"/>
    <col min="1027" max="1027" width="7.28515625" style="6" customWidth="1"/>
    <col min="1028" max="1028" width="9.5703125" style="6" customWidth="1"/>
    <col min="1029" max="1030" width="9.28515625" style="6" customWidth="1"/>
    <col min="1031" max="1032" width="8.140625" style="6" customWidth="1"/>
    <col min="1033" max="1033" width="8.28515625" style="6" customWidth="1"/>
    <col min="1034" max="1034" width="7.7109375" style="6" customWidth="1"/>
    <col min="1035" max="1035" width="11" style="6" customWidth="1"/>
    <col min="1036" max="1036" width="2.7109375" style="6" customWidth="1"/>
    <col min="1037" max="1037" width="13" style="6" customWidth="1"/>
    <col min="1038" max="1039" width="11.85546875" style="6" customWidth="1"/>
    <col min="1040" max="1280" width="9.140625" style="6"/>
    <col min="1281" max="1281" width="3.7109375" style="6" bestFit="1" customWidth="1"/>
    <col min="1282" max="1282" width="21.140625" style="6" customWidth="1"/>
    <col min="1283" max="1283" width="7.28515625" style="6" customWidth="1"/>
    <col min="1284" max="1284" width="9.5703125" style="6" customWidth="1"/>
    <col min="1285" max="1286" width="9.28515625" style="6" customWidth="1"/>
    <col min="1287" max="1288" width="8.140625" style="6" customWidth="1"/>
    <col min="1289" max="1289" width="8.28515625" style="6" customWidth="1"/>
    <col min="1290" max="1290" width="7.7109375" style="6" customWidth="1"/>
    <col min="1291" max="1291" width="11" style="6" customWidth="1"/>
    <col min="1292" max="1292" width="2.7109375" style="6" customWidth="1"/>
    <col min="1293" max="1293" width="13" style="6" customWidth="1"/>
    <col min="1294" max="1295" width="11.85546875" style="6" customWidth="1"/>
    <col min="1296" max="1536" width="9.140625" style="6"/>
    <col min="1537" max="1537" width="3.7109375" style="6" bestFit="1" customWidth="1"/>
    <col min="1538" max="1538" width="21.140625" style="6" customWidth="1"/>
    <col min="1539" max="1539" width="7.28515625" style="6" customWidth="1"/>
    <col min="1540" max="1540" width="9.5703125" style="6" customWidth="1"/>
    <col min="1541" max="1542" width="9.28515625" style="6" customWidth="1"/>
    <col min="1543" max="1544" width="8.140625" style="6" customWidth="1"/>
    <col min="1545" max="1545" width="8.28515625" style="6" customWidth="1"/>
    <col min="1546" max="1546" width="7.7109375" style="6" customWidth="1"/>
    <col min="1547" max="1547" width="11" style="6" customWidth="1"/>
    <col min="1548" max="1548" width="2.7109375" style="6" customWidth="1"/>
    <col min="1549" max="1549" width="13" style="6" customWidth="1"/>
    <col min="1550" max="1551" width="11.85546875" style="6" customWidth="1"/>
    <col min="1552" max="1792" width="9.140625" style="6"/>
    <col min="1793" max="1793" width="3.7109375" style="6" bestFit="1" customWidth="1"/>
    <col min="1794" max="1794" width="21.140625" style="6" customWidth="1"/>
    <col min="1795" max="1795" width="7.28515625" style="6" customWidth="1"/>
    <col min="1796" max="1796" width="9.5703125" style="6" customWidth="1"/>
    <col min="1797" max="1798" width="9.28515625" style="6" customWidth="1"/>
    <col min="1799" max="1800" width="8.140625" style="6" customWidth="1"/>
    <col min="1801" max="1801" width="8.28515625" style="6" customWidth="1"/>
    <col min="1802" max="1802" width="7.7109375" style="6" customWidth="1"/>
    <col min="1803" max="1803" width="11" style="6" customWidth="1"/>
    <col min="1804" max="1804" width="2.7109375" style="6" customWidth="1"/>
    <col min="1805" max="1805" width="13" style="6" customWidth="1"/>
    <col min="1806" max="1807" width="11.85546875" style="6" customWidth="1"/>
    <col min="1808" max="2048" width="9.140625" style="6"/>
    <col min="2049" max="2049" width="3.7109375" style="6" bestFit="1" customWidth="1"/>
    <col min="2050" max="2050" width="21.140625" style="6" customWidth="1"/>
    <col min="2051" max="2051" width="7.28515625" style="6" customWidth="1"/>
    <col min="2052" max="2052" width="9.5703125" style="6" customWidth="1"/>
    <col min="2053" max="2054" width="9.28515625" style="6" customWidth="1"/>
    <col min="2055" max="2056" width="8.140625" style="6" customWidth="1"/>
    <col min="2057" max="2057" width="8.28515625" style="6" customWidth="1"/>
    <col min="2058" max="2058" width="7.7109375" style="6" customWidth="1"/>
    <col min="2059" max="2059" width="11" style="6" customWidth="1"/>
    <col min="2060" max="2060" width="2.7109375" style="6" customWidth="1"/>
    <col min="2061" max="2061" width="13" style="6" customWidth="1"/>
    <col min="2062" max="2063" width="11.85546875" style="6" customWidth="1"/>
    <col min="2064" max="2304" width="9.140625" style="6"/>
    <col min="2305" max="2305" width="3.7109375" style="6" bestFit="1" customWidth="1"/>
    <col min="2306" max="2306" width="21.140625" style="6" customWidth="1"/>
    <col min="2307" max="2307" width="7.28515625" style="6" customWidth="1"/>
    <col min="2308" max="2308" width="9.5703125" style="6" customWidth="1"/>
    <col min="2309" max="2310" width="9.28515625" style="6" customWidth="1"/>
    <col min="2311" max="2312" width="8.140625" style="6" customWidth="1"/>
    <col min="2313" max="2313" width="8.28515625" style="6" customWidth="1"/>
    <col min="2314" max="2314" width="7.7109375" style="6" customWidth="1"/>
    <col min="2315" max="2315" width="11" style="6" customWidth="1"/>
    <col min="2316" max="2316" width="2.7109375" style="6" customWidth="1"/>
    <col min="2317" max="2317" width="13" style="6" customWidth="1"/>
    <col min="2318" max="2319" width="11.85546875" style="6" customWidth="1"/>
    <col min="2320" max="2560" width="9.140625" style="6"/>
    <col min="2561" max="2561" width="3.7109375" style="6" bestFit="1" customWidth="1"/>
    <col min="2562" max="2562" width="21.140625" style="6" customWidth="1"/>
    <col min="2563" max="2563" width="7.28515625" style="6" customWidth="1"/>
    <col min="2564" max="2564" width="9.5703125" style="6" customWidth="1"/>
    <col min="2565" max="2566" width="9.28515625" style="6" customWidth="1"/>
    <col min="2567" max="2568" width="8.140625" style="6" customWidth="1"/>
    <col min="2569" max="2569" width="8.28515625" style="6" customWidth="1"/>
    <col min="2570" max="2570" width="7.7109375" style="6" customWidth="1"/>
    <col min="2571" max="2571" width="11" style="6" customWidth="1"/>
    <col min="2572" max="2572" width="2.7109375" style="6" customWidth="1"/>
    <col min="2573" max="2573" width="13" style="6" customWidth="1"/>
    <col min="2574" max="2575" width="11.85546875" style="6" customWidth="1"/>
    <col min="2576" max="2816" width="9.140625" style="6"/>
    <col min="2817" max="2817" width="3.7109375" style="6" bestFit="1" customWidth="1"/>
    <col min="2818" max="2818" width="21.140625" style="6" customWidth="1"/>
    <col min="2819" max="2819" width="7.28515625" style="6" customWidth="1"/>
    <col min="2820" max="2820" width="9.5703125" style="6" customWidth="1"/>
    <col min="2821" max="2822" width="9.28515625" style="6" customWidth="1"/>
    <col min="2823" max="2824" width="8.140625" style="6" customWidth="1"/>
    <col min="2825" max="2825" width="8.28515625" style="6" customWidth="1"/>
    <col min="2826" max="2826" width="7.7109375" style="6" customWidth="1"/>
    <col min="2827" max="2827" width="11" style="6" customWidth="1"/>
    <col min="2828" max="2828" width="2.7109375" style="6" customWidth="1"/>
    <col min="2829" max="2829" width="13" style="6" customWidth="1"/>
    <col min="2830" max="2831" width="11.85546875" style="6" customWidth="1"/>
    <col min="2832" max="3072" width="9.140625" style="6"/>
    <col min="3073" max="3073" width="3.7109375" style="6" bestFit="1" customWidth="1"/>
    <col min="3074" max="3074" width="21.140625" style="6" customWidth="1"/>
    <col min="3075" max="3075" width="7.28515625" style="6" customWidth="1"/>
    <col min="3076" max="3076" width="9.5703125" style="6" customWidth="1"/>
    <col min="3077" max="3078" width="9.28515625" style="6" customWidth="1"/>
    <col min="3079" max="3080" width="8.140625" style="6" customWidth="1"/>
    <col min="3081" max="3081" width="8.28515625" style="6" customWidth="1"/>
    <col min="3082" max="3082" width="7.7109375" style="6" customWidth="1"/>
    <col min="3083" max="3083" width="11" style="6" customWidth="1"/>
    <col min="3084" max="3084" width="2.7109375" style="6" customWidth="1"/>
    <col min="3085" max="3085" width="13" style="6" customWidth="1"/>
    <col min="3086" max="3087" width="11.85546875" style="6" customWidth="1"/>
    <col min="3088" max="3328" width="9.140625" style="6"/>
    <col min="3329" max="3329" width="3.7109375" style="6" bestFit="1" customWidth="1"/>
    <col min="3330" max="3330" width="21.140625" style="6" customWidth="1"/>
    <col min="3331" max="3331" width="7.28515625" style="6" customWidth="1"/>
    <col min="3332" max="3332" width="9.5703125" style="6" customWidth="1"/>
    <col min="3333" max="3334" width="9.28515625" style="6" customWidth="1"/>
    <col min="3335" max="3336" width="8.140625" style="6" customWidth="1"/>
    <col min="3337" max="3337" width="8.28515625" style="6" customWidth="1"/>
    <col min="3338" max="3338" width="7.7109375" style="6" customWidth="1"/>
    <col min="3339" max="3339" width="11" style="6" customWidth="1"/>
    <col min="3340" max="3340" width="2.7109375" style="6" customWidth="1"/>
    <col min="3341" max="3341" width="13" style="6" customWidth="1"/>
    <col min="3342" max="3343" width="11.85546875" style="6" customWidth="1"/>
    <col min="3344" max="3584" width="9.140625" style="6"/>
    <col min="3585" max="3585" width="3.7109375" style="6" bestFit="1" customWidth="1"/>
    <col min="3586" max="3586" width="21.140625" style="6" customWidth="1"/>
    <col min="3587" max="3587" width="7.28515625" style="6" customWidth="1"/>
    <col min="3588" max="3588" width="9.5703125" style="6" customWidth="1"/>
    <col min="3589" max="3590" width="9.28515625" style="6" customWidth="1"/>
    <col min="3591" max="3592" width="8.140625" style="6" customWidth="1"/>
    <col min="3593" max="3593" width="8.28515625" style="6" customWidth="1"/>
    <col min="3594" max="3594" width="7.7109375" style="6" customWidth="1"/>
    <col min="3595" max="3595" width="11" style="6" customWidth="1"/>
    <col min="3596" max="3596" width="2.7109375" style="6" customWidth="1"/>
    <col min="3597" max="3597" width="13" style="6" customWidth="1"/>
    <col min="3598" max="3599" width="11.85546875" style="6" customWidth="1"/>
    <col min="3600" max="3840" width="9.140625" style="6"/>
    <col min="3841" max="3841" width="3.7109375" style="6" bestFit="1" customWidth="1"/>
    <col min="3842" max="3842" width="21.140625" style="6" customWidth="1"/>
    <col min="3843" max="3843" width="7.28515625" style="6" customWidth="1"/>
    <col min="3844" max="3844" width="9.5703125" style="6" customWidth="1"/>
    <col min="3845" max="3846" width="9.28515625" style="6" customWidth="1"/>
    <col min="3847" max="3848" width="8.140625" style="6" customWidth="1"/>
    <col min="3849" max="3849" width="8.28515625" style="6" customWidth="1"/>
    <col min="3850" max="3850" width="7.7109375" style="6" customWidth="1"/>
    <col min="3851" max="3851" width="11" style="6" customWidth="1"/>
    <col min="3852" max="3852" width="2.7109375" style="6" customWidth="1"/>
    <col min="3853" max="3853" width="13" style="6" customWidth="1"/>
    <col min="3854" max="3855" width="11.85546875" style="6" customWidth="1"/>
    <col min="3856" max="4096" width="9.140625" style="6"/>
    <col min="4097" max="4097" width="3.7109375" style="6" bestFit="1" customWidth="1"/>
    <col min="4098" max="4098" width="21.140625" style="6" customWidth="1"/>
    <col min="4099" max="4099" width="7.28515625" style="6" customWidth="1"/>
    <col min="4100" max="4100" width="9.5703125" style="6" customWidth="1"/>
    <col min="4101" max="4102" width="9.28515625" style="6" customWidth="1"/>
    <col min="4103" max="4104" width="8.140625" style="6" customWidth="1"/>
    <col min="4105" max="4105" width="8.28515625" style="6" customWidth="1"/>
    <col min="4106" max="4106" width="7.7109375" style="6" customWidth="1"/>
    <col min="4107" max="4107" width="11" style="6" customWidth="1"/>
    <col min="4108" max="4108" width="2.7109375" style="6" customWidth="1"/>
    <col min="4109" max="4109" width="13" style="6" customWidth="1"/>
    <col min="4110" max="4111" width="11.85546875" style="6" customWidth="1"/>
    <col min="4112" max="4352" width="9.140625" style="6"/>
    <col min="4353" max="4353" width="3.7109375" style="6" bestFit="1" customWidth="1"/>
    <col min="4354" max="4354" width="21.140625" style="6" customWidth="1"/>
    <col min="4355" max="4355" width="7.28515625" style="6" customWidth="1"/>
    <col min="4356" max="4356" width="9.5703125" style="6" customWidth="1"/>
    <col min="4357" max="4358" width="9.28515625" style="6" customWidth="1"/>
    <col min="4359" max="4360" width="8.140625" style="6" customWidth="1"/>
    <col min="4361" max="4361" width="8.28515625" style="6" customWidth="1"/>
    <col min="4362" max="4362" width="7.7109375" style="6" customWidth="1"/>
    <col min="4363" max="4363" width="11" style="6" customWidth="1"/>
    <col min="4364" max="4364" width="2.7109375" style="6" customWidth="1"/>
    <col min="4365" max="4365" width="13" style="6" customWidth="1"/>
    <col min="4366" max="4367" width="11.85546875" style="6" customWidth="1"/>
    <col min="4368" max="4608" width="9.140625" style="6"/>
    <col min="4609" max="4609" width="3.7109375" style="6" bestFit="1" customWidth="1"/>
    <col min="4610" max="4610" width="21.140625" style="6" customWidth="1"/>
    <col min="4611" max="4611" width="7.28515625" style="6" customWidth="1"/>
    <col min="4612" max="4612" width="9.5703125" style="6" customWidth="1"/>
    <col min="4613" max="4614" width="9.28515625" style="6" customWidth="1"/>
    <col min="4615" max="4616" width="8.140625" style="6" customWidth="1"/>
    <col min="4617" max="4617" width="8.28515625" style="6" customWidth="1"/>
    <col min="4618" max="4618" width="7.7109375" style="6" customWidth="1"/>
    <col min="4619" max="4619" width="11" style="6" customWidth="1"/>
    <col min="4620" max="4620" width="2.7109375" style="6" customWidth="1"/>
    <col min="4621" max="4621" width="13" style="6" customWidth="1"/>
    <col min="4622" max="4623" width="11.85546875" style="6" customWidth="1"/>
    <col min="4624" max="4864" width="9.140625" style="6"/>
    <col min="4865" max="4865" width="3.7109375" style="6" bestFit="1" customWidth="1"/>
    <col min="4866" max="4866" width="21.140625" style="6" customWidth="1"/>
    <col min="4867" max="4867" width="7.28515625" style="6" customWidth="1"/>
    <col min="4868" max="4868" width="9.5703125" style="6" customWidth="1"/>
    <col min="4869" max="4870" width="9.28515625" style="6" customWidth="1"/>
    <col min="4871" max="4872" width="8.140625" style="6" customWidth="1"/>
    <col min="4873" max="4873" width="8.28515625" style="6" customWidth="1"/>
    <col min="4874" max="4874" width="7.7109375" style="6" customWidth="1"/>
    <col min="4875" max="4875" width="11" style="6" customWidth="1"/>
    <col min="4876" max="4876" width="2.7109375" style="6" customWidth="1"/>
    <col min="4877" max="4877" width="13" style="6" customWidth="1"/>
    <col min="4878" max="4879" width="11.85546875" style="6" customWidth="1"/>
    <col min="4880" max="5120" width="9.140625" style="6"/>
    <col min="5121" max="5121" width="3.7109375" style="6" bestFit="1" customWidth="1"/>
    <col min="5122" max="5122" width="21.140625" style="6" customWidth="1"/>
    <col min="5123" max="5123" width="7.28515625" style="6" customWidth="1"/>
    <col min="5124" max="5124" width="9.5703125" style="6" customWidth="1"/>
    <col min="5125" max="5126" width="9.28515625" style="6" customWidth="1"/>
    <col min="5127" max="5128" width="8.140625" style="6" customWidth="1"/>
    <col min="5129" max="5129" width="8.28515625" style="6" customWidth="1"/>
    <col min="5130" max="5130" width="7.7109375" style="6" customWidth="1"/>
    <col min="5131" max="5131" width="11" style="6" customWidth="1"/>
    <col min="5132" max="5132" width="2.7109375" style="6" customWidth="1"/>
    <col min="5133" max="5133" width="13" style="6" customWidth="1"/>
    <col min="5134" max="5135" width="11.85546875" style="6" customWidth="1"/>
    <col min="5136" max="5376" width="9.140625" style="6"/>
    <col min="5377" max="5377" width="3.7109375" style="6" bestFit="1" customWidth="1"/>
    <col min="5378" max="5378" width="21.140625" style="6" customWidth="1"/>
    <col min="5379" max="5379" width="7.28515625" style="6" customWidth="1"/>
    <col min="5380" max="5380" width="9.5703125" style="6" customWidth="1"/>
    <col min="5381" max="5382" width="9.28515625" style="6" customWidth="1"/>
    <col min="5383" max="5384" width="8.140625" style="6" customWidth="1"/>
    <col min="5385" max="5385" width="8.28515625" style="6" customWidth="1"/>
    <col min="5386" max="5386" width="7.7109375" style="6" customWidth="1"/>
    <col min="5387" max="5387" width="11" style="6" customWidth="1"/>
    <col min="5388" max="5388" width="2.7109375" style="6" customWidth="1"/>
    <col min="5389" max="5389" width="13" style="6" customWidth="1"/>
    <col min="5390" max="5391" width="11.85546875" style="6" customWidth="1"/>
    <col min="5392" max="5632" width="9.140625" style="6"/>
    <col min="5633" max="5633" width="3.7109375" style="6" bestFit="1" customWidth="1"/>
    <col min="5634" max="5634" width="21.140625" style="6" customWidth="1"/>
    <col min="5635" max="5635" width="7.28515625" style="6" customWidth="1"/>
    <col min="5636" max="5636" width="9.5703125" style="6" customWidth="1"/>
    <col min="5637" max="5638" width="9.28515625" style="6" customWidth="1"/>
    <col min="5639" max="5640" width="8.140625" style="6" customWidth="1"/>
    <col min="5641" max="5641" width="8.28515625" style="6" customWidth="1"/>
    <col min="5642" max="5642" width="7.7109375" style="6" customWidth="1"/>
    <col min="5643" max="5643" width="11" style="6" customWidth="1"/>
    <col min="5644" max="5644" width="2.7109375" style="6" customWidth="1"/>
    <col min="5645" max="5645" width="13" style="6" customWidth="1"/>
    <col min="5646" max="5647" width="11.85546875" style="6" customWidth="1"/>
    <col min="5648" max="5888" width="9.140625" style="6"/>
    <col min="5889" max="5889" width="3.7109375" style="6" bestFit="1" customWidth="1"/>
    <col min="5890" max="5890" width="21.140625" style="6" customWidth="1"/>
    <col min="5891" max="5891" width="7.28515625" style="6" customWidth="1"/>
    <col min="5892" max="5892" width="9.5703125" style="6" customWidth="1"/>
    <col min="5893" max="5894" width="9.28515625" style="6" customWidth="1"/>
    <col min="5895" max="5896" width="8.140625" style="6" customWidth="1"/>
    <col min="5897" max="5897" width="8.28515625" style="6" customWidth="1"/>
    <col min="5898" max="5898" width="7.7109375" style="6" customWidth="1"/>
    <col min="5899" max="5899" width="11" style="6" customWidth="1"/>
    <col min="5900" max="5900" width="2.7109375" style="6" customWidth="1"/>
    <col min="5901" max="5901" width="13" style="6" customWidth="1"/>
    <col min="5902" max="5903" width="11.85546875" style="6" customWidth="1"/>
    <col min="5904" max="6144" width="9.140625" style="6"/>
    <col min="6145" max="6145" width="3.7109375" style="6" bestFit="1" customWidth="1"/>
    <col min="6146" max="6146" width="21.140625" style="6" customWidth="1"/>
    <col min="6147" max="6147" width="7.28515625" style="6" customWidth="1"/>
    <col min="6148" max="6148" width="9.5703125" style="6" customWidth="1"/>
    <col min="6149" max="6150" width="9.28515625" style="6" customWidth="1"/>
    <col min="6151" max="6152" width="8.140625" style="6" customWidth="1"/>
    <col min="6153" max="6153" width="8.28515625" style="6" customWidth="1"/>
    <col min="6154" max="6154" width="7.7109375" style="6" customWidth="1"/>
    <col min="6155" max="6155" width="11" style="6" customWidth="1"/>
    <col min="6156" max="6156" width="2.7109375" style="6" customWidth="1"/>
    <col min="6157" max="6157" width="13" style="6" customWidth="1"/>
    <col min="6158" max="6159" width="11.85546875" style="6" customWidth="1"/>
    <col min="6160" max="6400" width="9.140625" style="6"/>
    <col min="6401" max="6401" width="3.7109375" style="6" bestFit="1" customWidth="1"/>
    <col min="6402" max="6402" width="21.140625" style="6" customWidth="1"/>
    <col min="6403" max="6403" width="7.28515625" style="6" customWidth="1"/>
    <col min="6404" max="6404" width="9.5703125" style="6" customWidth="1"/>
    <col min="6405" max="6406" width="9.28515625" style="6" customWidth="1"/>
    <col min="6407" max="6408" width="8.140625" style="6" customWidth="1"/>
    <col min="6409" max="6409" width="8.28515625" style="6" customWidth="1"/>
    <col min="6410" max="6410" width="7.7109375" style="6" customWidth="1"/>
    <col min="6411" max="6411" width="11" style="6" customWidth="1"/>
    <col min="6412" max="6412" width="2.7109375" style="6" customWidth="1"/>
    <col min="6413" max="6413" width="13" style="6" customWidth="1"/>
    <col min="6414" max="6415" width="11.85546875" style="6" customWidth="1"/>
    <col min="6416" max="6656" width="9.140625" style="6"/>
    <col min="6657" max="6657" width="3.7109375" style="6" bestFit="1" customWidth="1"/>
    <col min="6658" max="6658" width="21.140625" style="6" customWidth="1"/>
    <col min="6659" max="6659" width="7.28515625" style="6" customWidth="1"/>
    <col min="6660" max="6660" width="9.5703125" style="6" customWidth="1"/>
    <col min="6661" max="6662" width="9.28515625" style="6" customWidth="1"/>
    <col min="6663" max="6664" width="8.140625" style="6" customWidth="1"/>
    <col min="6665" max="6665" width="8.28515625" style="6" customWidth="1"/>
    <col min="6666" max="6666" width="7.7109375" style="6" customWidth="1"/>
    <col min="6667" max="6667" width="11" style="6" customWidth="1"/>
    <col min="6668" max="6668" width="2.7109375" style="6" customWidth="1"/>
    <col min="6669" max="6669" width="13" style="6" customWidth="1"/>
    <col min="6670" max="6671" width="11.85546875" style="6" customWidth="1"/>
    <col min="6672" max="6912" width="9.140625" style="6"/>
    <col min="6913" max="6913" width="3.7109375" style="6" bestFit="1" customWidth="1"/>
    <col min="6914" max="6914" width="21.140625" style="6" customWidth="1"/>
    <col min="6915" max="6915" width="7.28515625" style="6" customWidth="1"/>
    <col min="6916" max="6916" width="9.5703125" style="6" customWidth="1"/>
    <col min="6917" max="6918" width="9.28515625" style="6" customWidth="1"/>
    <col min="6919" max="6920" width="8.140625" style="6" customWidth="1"/>
    <col min="6921" max="6921" width="8.28515625" style="6" customWidth="1"/>
    <col min="6922" max="6922" width="7.7109375" style="6" customWidth="1"/>
    <col min="6923" max="6923" width="11" style="6" customWidth="1"/>
    <col min="6924" max="6924" width="2.7109375" style="6" customWidth="1"/>
    <col min="6925" max="6925" width="13" style="6" customWidth="1"/>
    <col min="6926" max="6927" width="11.85546875" style="6" customWidth="1"/>
    <col min="6928" max="7168" width="9.140625" style="6"/>
    <col min="7169" max="7169" width="3.7109375" style="6" bestFit="1" customWidth="1"/>
    <col min="7170" max="7170" width="21.140625" style="6" customWidth="1"/>
    <col min="7171" max="7171" width="7.28515625" style="6" customWidth="1"/>
    <col min="7172" max="7172" width="9.5703125" style="6" customWidth="1"/>
    <col min="7173" max="7174" width="9.28515625" style="6" customWidth="1"/>
    <col min="7175" max="7176" width="8.140625" style="6" customWidth="1"/>
    <col min="7177" max="7177" width="8.28515625" style="6" customWidth="1"/>
    <col min="7178" max="7178" width="7.7109375" style="6" customWidth="1"/>
    <col min="7179" max="7179" width="11" style="6" customWidth="1"/>
    <col min="7180" max="7180" width="2.7109375" style="6" customWidth="1"/>
    <col min="7181" max="7181" width="13" style="6" customWidth="1"/>
    <col min="7182" max="7183" width="11.85546875" style="6" customWidth="1"/>
    <col min="7184" max="7424" width="9.140625" style="6"/>
    <col min="7425" max="7425" width="3.7109375" style="6" bestFit="1" customWidth="1"/>
    <col min="7426" max="7426" width="21.140625" style="6" customWidth="1"/>
    <col min="7427" max="7427" width="7.28515625" style="6" customWidth="1"/>
    <col min="7428" max="7428" width="9.5703125" style="6" customWidth="1"/>
    <col min="7429" max="7430" width="9.28515625" style="6" customWidth="1"/>
    <col min="7431" max="7432" width="8.140625" style="6" customWidth="1"/>
    <col min="7433" max="7433" width="8.28515625" style="6" customWidth="1"/>
    <col min="7434" max="7434" width="7.7109375" style="6" customWidth="1"/>
    <col min="7435" max="7435" width="11" style="6" customWidth="1"/>
    <col min="7436" max="7436" width="2.7109375" style="6" customWidth="1"/>
    <col min="7437" max="7437" width="13" style="6" customWidth="1"/>
    <col min="7438" max="7439" width="11.85546875" style="6" customWidth="1"/>
    <col min="7440" max="7680" width="9.140625" style="6"/>
    <col min="7681" max="7681" width="3.7109375" style="6" bestFit="1" customWidth="1"/>
    <col min="7682" max="7682" width="21.140625" style="6" customWidth="1"/>
    <col min="7683" max="7683" width="7.28515625" style="6" customWidth="1"/>
    <col min="7684" max="7684" width="9.5703125" style="6" customWidth="1"/>
    <col min="7685" max="7686" width="9.28515625" style="6" customWidth="1"/>
    <col min="7687" max="7688" width="8.140625" style="6" customWidth="1"/>
    <col min="7689" max="7689" width="8.28515625" style="6" customWidth="1"/>
    <col min="7690" max="7690" width="7.7109375" style="6" customWidth="1"/>
    <col min="7691" max="7691" width="11" style="6" customWidth="1"/>
    <col min="7692" max="7692" width="2.7109375" style="6" customWidth="1"/>
    <col min="7693" max="7693" width="13" style="6" customWidth="1"/>
    <col min="7694" max="7695" width="11.85546875" style="6" customWidth="1"/>
    <col min="7696" max="7936" width="9.140625" style="6"/>
    <col min="7937" max="7937" width="3.7109375" style="6" bestFit="1" customWidth="1"/>
    <col min="7938" max="7938" width="21.140625" style="6" customWidth="1"/>
    <col min="7939" max="7939" width="7.28515625" style="6" customWidth="1"/>
    <col min="7940" max="7940" width="9.5703125" style="6" customWidth="1"/>
    <col min="7941" max="7942" width="9.28515625" style="6" customWidth="1"/>
    <col min="7943" max="7944" width="8.140625" style="6" customWidth="1"/>
    <col min="7945" max="7945" width="8.28515625" style="6" customWidth="1"/>
    <col min="7946" max="7946" width="7.7109375" style="6" customWidth="1"/>
    <col min="7947" max="7947" width="11" style="6" customWidth="1"/>
    <col min="7948" max="7948" width="2.7109375" style="6" customWidth="1"/>
    <col min="7949" max="7949" width="13" style="6" customWidth="1"/>
    <col min="7950" max="7951" width="11.85546875" style="6" customWidth="1"/>
    <col min="7952" max="8192" width="9.140625" style="6"/>
    <col min="8193" max="8193" width="3.7109375" style="6" bestFit="1" customWidth="1"/>
    <col min="8194" max="8194" width="21.140625" style="6" customWidth="1"/>
    <col min="8195" max="8195" width="7.28515625" style="6" customWidth="1"/>
    <col min="8196" max="8196" width="9.5703125" style="6" customWidth="1"/>
    <col min="8197" max="8198" width="9.28515625" style="6" customWidth="1"/>
    <col min="8199" max="8200" width="8.140625" style="6" customWidth="1"/>
    <col min="8201" max="8201" width="8.28515625" style="6" customWidth="1"/>
    <col min="8202" max="8202" width="7.7109375" style="6" customWidth="1"/>
    <col min="8203" max="8203" width="11" style="6" customWidth="1"/>
    <col min="8204" max="8204" width="2.7109375" style="6" customWidth="1"/>
    <col min="8205" max="8205" width="13" style="6" customWidth="1"/>
    <col min="8206" max="8207" width="11.85546875" style="6" customWidth="1"/>
    <col min="8208" max="8448" width="9.140625" style="6"/>
    <col min="8449" max="8449" width="3.7109375" style="6" bestFit="1" customWidth="1"/>
    <col min="8450" max="8450" width="21.140625" style="6" customWidth="1"/>
    <col min="8451" max="8451" width="7.28515625" style="6" customWidth="1"/>
    <col min="8452" max="8452" width="9.5703125" style="6" customWidth="1"/>
    <col min="8453" max="8454" width="9.28515625" style="6" customWidth="1"/>
    <col min="8455" max="8456" width="8.140625" style="6" customWidth="1"/>
    <col min="8457" max="8457" width="8.28515625" style="6" customWidth="1"/>
    <col min="8458" max="8458" width="7.7109375" style="6" customWidth="1"/>
    <col min="8459" max="8459" width="11" style="6" customWidth="1"/>
    <col min="8460" max="8460" width="2.7109375" style="6" customWidth="1"/>
    <col min="8461" max="8461" width="13" style="6" customWidth="1"/>
    <col min="8462" max="8463" width="11.85546875" style="6" customWidth="1"/>
    <col min="8464" max="8704" width="9.140625" style="6"/>
    <col min="8705" max="8705" width="3.7109375" style="6" bestFit="1" customWidth="1"/>
    <col min="8706" max="8706" width="21.140625" style="6" customWidth="1"/>
    <col min="8707" max="8707" width="7.28515625" style="6" customWidth="1"/>
    <col min="8708" max="8708" width="9.5703125" style="6" customWidth="1"/>
    <col min="8709" max="8710" width="9.28515625" style="6" customWidth="1"/>
    <col min="8711" max="8712" width="8.140625" style="6" customWidth="1"/>
    <col min="8713" max="8713" width="8.28515625" style="6" customWidth="1"/>
    <col min="8714" max="8714" width="7.7109375" style="6" customWidth="1"/>
    <col min="8715" max="8715" width="11" style="6" customWidth="1"/>
    <col min="8716" max="8716" width="2.7109375" style="6" customWidth="1"/>
    <col min="8717" max="8717" width="13" style="6" customWidth="1"/>
    <col min="8718" max="8719" width="11.85546875" style="6" customWidth="1"/>
    <col min="8720" max="8960" width="9.140625" style="6"/>
    <col min="8961" max="8961" width="3.7109375" style="6" bestFit="1" customWidth="1"/>
    <col min="8962" max="8962" width="21.140625" style="6" customWidth="1"/>
    <col min="8963" max="8963" width="7.28515625" style="6" customWidth="1"/>
    <col min="8964" max="8964" width="9.5703125" style="6" customWidth="1"/>
    <col min="8965" max="8966" width="9.28515625" style="6" customWidth="1"/>
    <col min="8967" max="8968" width="8.140625" style="6" customWidth="1"/>
    <col min="8969" max="8969" width="8.28515625" style="6" customWidth="1"/>
    <col min="8970" max="8970" width="7.7109375" style="6" customWidth="1"/>
    <col min="8971" max="8971" width="11" style="6" customWidth="1"/>
    <col min="8972" max="8972" width="2.7109375" style="6" customWidth="1"/>
    <col min="8973" max="8973" width="13" style="6" customWidth="1"/>
    <col min="8974" max="8975" width="11.85546875" style="6" customWidth="1"/>
    <col min="8976" max="9216" width="9.140625" style="6"/>
    <col min="9217" max="9217" width="3.7109375" style="6" bestFit="1" customWidth="1"/>
    <col min="9218" max="9218" width="21.140625" style="6" customWidth="1"/>
    <col min="9219" max="9219" width="7.28515625" style="6" customWidth="1"/>
    <col min="9220" max="9220" width="9.5703125" style="6" customWidth="1"/>
    <col min="9221" max="9222" width="9.28515625" style="6" customWidth="1"/>
    <col min="9223" max="9224" width="8.140625" style="6" customWidth="1"/>
    <col min="9225" max="9225" width="8.28515625" style="6" customWidth="1"/>
    <col min="9226" max="9226" width="7.7109375" style="6" customWidth="1"/>
    <col min="9227" max="9227" width="11" style="6" customWidth="1"/>
    <col min="9228" max="9228" width="2.7109375" style="6" customWidth="1"/>
    <col min="9229" max="9229" width="13" style="6" customWidth="1"/>
    <col min="9230" max="9231" width="11.85546875" style="6" customWidth="1"/>
    <col min="9232" max="9472" width="9.140625" style="6"/>
    <col min="9473" max="9473" width="3.7109375" style="6" bestFit="1" customWidth="1"/>
    <col min="9474" max="9474" width="21.140625" style="6" customWidth="1"/>
    <col min="9475" max="9475" width="7.28515625" style="6" customWidth="1"/>
    <col min="9476" max="9476" width="9.5703125" style="6" customWidth="1"/>
    <col min="9477" max="9478" width="9.28515625" style="6" customWidth="1"/>
    <col min="9479" max="9480" width="8.140625" style="6" customWidth="1"/>
    <col min="9481" max="9481" width="8.28515625" style="6" customWidth="1"/>
    <col min="9482" max="9482" width="7.7109375" style="6" customWidth="1"/>
    <col min="9483" max="9483" width="11" style="6" customWidth="1"/>
    <col min="9484" max="9484" width="2.7109375" style="6" customWidth="1"/>
    <col min="9485" max="9485" width="13" style="6" customWidth="1"/>
    <col min="9486" max="9487" width="11.85546875" style="6" customWidth="1"/>
    <col min="9488" max="9728" width="9.140625" style="6"/>
    <col min="9729" max="9729" width="3.7109375" style="6" bestFit="1" customWidth="1"/>
    <col min="9730" max="9730" width="21.140625" style="6" customWidth="1"/>
    <col min="9731" max="9731" width="7.28515625" style="6" customWidth="1"/>
    <col min="9732" max="9732" width="9.5703125" style="6" customWidth="1"/>
    <col min="9733" max="9734" width="9.28515625" style="6" customWidth="1"/>
    <col min="9735" max="9736" width="8.140625" style="6" customWidth="1"/>
    <col min="9737" max="9737" width="8.28515625" style="6" customWidth="1"/>
    <col min="9738" max="9738" width="7.7109375" style="6" customWidth="1"/>
    <col min="9739" max="9739" width="11" style="6" customWidth="1"/>
    <col min="9740" max="9740" width="2.7109375" style="6" customWidth="1"/>
    <col min="9741" max="9741" width="13" style="6" customWidth="1"/>
    <col min="9742" max="9743" width="11.85546875" style="6" customWidth="1"/>
    <col min="9744" max="9984" width="9.140625" style="6"/>
    <col min="9985" max="9985" width="3.7109375" style="6" bestFit="1" customWidth="1"/>
    <col min="9986" max="9986" width="21.140625" style="6" customWidth="1"/>
    <col min="9987" max="9987" width="7.28515625" style="6" customWidth="1"/>
    <col min="9988" max="9988" width="9.5703125" style="6" customWidth="1"/>
    <col min="9989" max="9990" width="9.28515625" style="6" customWidth="1"/>
    <col min="9991" max="9992" width="8.140625" style="6" customWidth="1"/>
    <col min="9993" max="9993" width="8.28515625" style="6" customWidth="1"/>
    <col min="9994" max="9994" width="7.7109375" style="6" customWidth="1"/>
    <col min="9995" max="9995" width="11" style="6" customWidth="1"/>
    <col min="9996" max="9996" width="2.7109375" style="6" customWidth="1"/>
    <col min="9997" max="9997" width="13" style="6" customWidth="1"/>
    <col min="9998" max="9999" width="11.85546875" style="6" customWidth="1"/>
    <col min="10000" max="10240" width="9.140625" style="6"/>
    <col min="10241" max="10241" width="3.7109375" style="6" bestFit="1" customWidth="1"/>
    <col min="10242" max="10242" width="21.140625" style="6" customWidth="1"/>
    <col min="10243" max="10243" width="7.28515625" style="6" customWidth="1"/>
    <col min="10244" max="10244" width="9.5703125" style="6" customWidth="1"/>
    <col min="10245" max="10246" width="9.28515625" style="6" customWidth="1"/>
    <col min="10247" max="10248" width="8.140625" style="6" customWidth="1"/>
    <col min="10249" max="10249" width="8.28515625" style="6" customWidth="1"/>
    <col min="10250" max="10250" width="7.7109375" style="6" customWidth="1"/>
    <col min="10251" max="10251" width="11" style="6" customWidth="1"/>
    <col min="10252" max="10252" width="2.7109375" style="6" customWidth="1"/>
    <col min="10253" max="10253" width="13" style="6" customWidth="1"/>
    <col min="10254" max="10255" width="11.85546875" style="6" customWidth="1"/>
    <col min="10256" max="10496" width="9.140625" style="6"/>
    <col min="10497" max="10497" width="3.7109375" style="6" bestFit="1" customWidth="1"/>
    <col min="10498" max="10498" width="21.140625" style="6" customWidth="1"/>
    <col min="10499" max="10499" width="7.28515625" style="6" customWidth="1"/>
    <col min="10500" max="10500" width="9.5703125" style="6" customWidth="1"/>
    <col min="10501" max="10502" width="9.28515625" style="6" customWidth="1"/>
    <col min="10503" max="10504" width="8.140625" style="6" customWidth="1"/>
    <col min="10505" max="10505" width="8.28515625" style="6" customWidth="1"/>
    <col min="10506" max="10506" width="7.7109375" style="6" customWidth="1"/>
    <col min="10507" max="10507" width="11" style="6" customWidth="1"/>
    <col min="10508" max="10508" width="2.7109375" style="6" customWidth="1"/>
    <col min="10509" max="10509" width="13" style="6" customWidth="1"/>
    <col min="10510" max="10511" width="11.85546875" style="6" customWidth="1"/>
    <col min="10512" max="10752" width="9.140625" style="6"/>
    <col min="10753" max="10753" width="3.7109375" style="6" bestFit="1" customWidth="1"/>
    <col min="10754" max="10754" width="21.140625" style="6" customWidth="1"/>
    <col min="10755" max="10755" width="7.28515625" style="6" customWidth="1"/>
    <col min="10756" max="10756" width="9.5703125" style="6" customWidth="1"/>
    <col min="10757" max="10758" width="9.28515625" style="6" customWidth="1"/>
    <col min="10759" max="10760" width="8.140625" style="6" customWidth="1"/>
    <col min="10761" max="10761" width="8.28515625" style="6" customWidth="1"/>
    <col min="10762" max="10762" width="7.7109375" style="6" customWidth="1"/>
    <col min="10763" max="10763" width="11" style="6" customWidth="1"/>
    <col min="10764" max="10764" width="2.7109375" style="6" customWidth="1"/>
    <col min="10765" max="10765" width="13" style="6" customWidth="1"/>
    <col min="10766" max="10767" width="11.85546875" style="6" customWidth="1"/>
    <col min="10768" max="11008" width="9.140625" style="6"/>
    <col min="11009" max="11009" width="3.7109375" style="6" bestFit="1" customWidth="1"/>
    <col min="11010" max="11010" width="21.140625" style="6" customWidth="1"/>
    <col min="11011" max="11011" width="7.28515625" style="6" customWidth="1"/>
    <col min="11012" max="11012" width="9.5703125" style="6" customWidth="1"/>
    <col min="11013" max="11014" width="9.28515625" style="6" customWidth="1"/>
    <col min="11015" max="11016" width="8.140625" style="6" customWidth="1"/>
    <col min="11017" max="11017" width="8.28515625" style="6" customWidth="1"/>
    <col min="11018" max="11018" width="7.7109375" style="6" customWidth="1"/>
    <col min="11019" max="11019" width="11" style="6" customWidth="1"/>
    <col min="11020" max="11020" width="2.7109375" style="6" customWidth="1"/>
    <col min="11021" max="11021" width="13" style="6" customWidth="1"/>
    <col min="11022" max="11023" width="11.85546875" style="6" customWidth="1"/>
    <col min="11024" max="11264" width="9.140625" style="6"/>
    <col min="11265" max="11265" width="3.7109375" style="6" bestFit="1" customWidth="1"/>
    <col min="11266" max="11266" width="21.140625" style="6" customWidth="1"/>
    <col min="11267" max="11267" width="7.28515625" style="6" customWidth="1"/>
    <col min="11268" max="11268" width="9.5703125" style="6" customWidth="1"/>
    <col min="11269" max="11270" width="9.28515625" style="6" customWidth="1"/>
    <col min="11271" max="11272" width="8.140625" style="6" customWidth="1"/>
    <col min="11273" max="11273" width="8.28515625" style="6" customWidth="1"/>
    <col min="11274" max="11274" width="7.7109375" style="6" customWidth="1"/>
    <col min="11275" max="11275" width="11" style="6" customWidth="1"/>
    <col min="11276" max="11276" width="2.7109375" style="6" customWidth="1"/>
    <col min="11277" max="11277" width="13" style="6" customWidth="1"/>
    <col min="11278" max="11279" width="11.85546875" style="6" customWidth="1"/>
    <col min="11280" max="11520" width="9.140625" style="6"/>
    <col min="11521" max="11521" width="3.7109375" style="6" bestFit="1" customWidth="1"/>
    <col min="11522" max="11522" width="21.140625" style="6" customWidth="1"/>
    <col min="11523" max="11523" width="7.28515625" style="6" customWidth="1"/>
    <col min="11524" max="11524" width="9.5703125" style="6" customWidth="1"/>
    <col min="11525" max="11526" width="9.28515625" style="6" customWidth="1"/>
    <col min="11527" max="11528" width="8.140625" style="6" customWidth="1"/>
    <col min="11529" max="11529" width="8.28515625" style="6" customWidth="1"/>
    <col min="11530" max="11530" width="7.7109375" style="6" customWidth="1"/>
    <col min="11531" max="11531" width="11" style="6" customWidth="1"/>
    <col min="11532" max="11532" width="2.7109375" style="6" customWidth="1"/>
    <col min="11533" max="11533" width="13" style="6" customWidth="1"/>
    <col min="11534" max="11535" width="11.85546875" style="6" customWidth="1"/>
    <col min="11536" max="11776" width="9.140625" style="6"/>
    <col min="11777" max="11777" width="3.7109375" style="6" bestFit="1" customWidth="1"/>
    <col min="11778" max="11778" width="21.140625" style="6" customWidth="1"/>
    <col min="11779" max="11779" width="7.28515625" style="6" customWidth="1"/>
    <col min="11780" max="11780" width="9.5703125" style="6" customWidth="1"/>
    <col min="11781" max="11782" width="9.28515625" style="6" customWidth="1"/>
    <col min="11783" max="11784" width="8.140625" style="6" customWidth="1"/>
    <col min="11785" max="11785" width="8.28515625" style="6" customWidth="1"/>
    <col min="11786" max="11786" width="7.7109375" style="6" customWidth="1"/>
    <col min="11787" max="11787" width="11" style="6" customWidth="1"/>
    <col min="11788" max="11788" width="2.7109375" style="6" customWidth="1"/>
    <col min="11789" max="11789" width="13" style="6" customWidth="1"/>
    <col min="11790" max="11791" width="11.85546875" style="6" customWidth="1"/>
    <col min="11792" max="12032" width="9.140625" style="6"/>
    <col min="12033" max="12033" width="3.7109375" style="6" bestFit="1" customWidth="1"/>
    <col min="12034" max="12034" width="21.140625" style="6" customWidth="1"/>
    <col min="12035" max="12035" width="7.28515625" style="6" customWidth="1"/>
    <col min="12036" max="12036" width="9.5703125" style="6" customWidth="1"/>
    <col min="12037" max="12038" width="9.28515625" style="6" customWidth="1"/>
    <col min="12039" max="12040" width="8.140625" style="6" customWidth="1"/>
    <col min="12041" max="12041" width="8.28515625" style="6" customWidth="1"/>
    <col min="12042" max="12042" width="7.7109375" style="6" customWidth="1"/>
    <col min="12043" max="12043" width="11" style="6" customWidth="1"/>
    <col min="12044" max="12044" width="2.7109375" style="6" customWidth="1"/>
    <col min="12045" max="12045" width="13" style="6" customWidth="1"/>
    <col min="12046" max="12047" width="11.85546875" style="6" customWidth="1"/>
    <col min="12048" max="12288" width="9.140625" style="6"/>
    <col min="12289" max="12289" width="3.7109375" style="6" bestFit="1" customWidth="1"/>
    <col min="12290" max="12290" width="21.140625" style="6" customWidth="1"/>
    <col min="12291" max="12291" width="7.28515625" style="6" customWidth="1"/>
    <col min="12292" max="12292" width="9.5703125" style="6" customWidth="1"/>
    <col min="12293" max="12294" width="9.28515625" style="6" customWidth="1"/>
    <col min="12295" max="12296" width="8.140625" style="6" customWidth="1"/>
    <col min="12297" max="12297" width="8.28515625" style="6" customWidth="1"/>
    <col min="12298" max="12298" width="7.7109375" style="6" customWidth="1"/>
    <col min="12299" max="12299" width="11" style="6" customWidth="1"/>
    <col min="12300" max="12300" width="2.7109375" style="6" customWidth="1"/>
    <col min="12301" max="12301" width="13" style="6" customWidth="1"/>
    <col min="12302" max="12303" width="11.85546875" style="6" customWidth="1"/>
    <col min="12304" max="12544" width="9.140625" style="6"/>
    <col min="12545" max="12545" width="3.7109375" style="6" bestFit="1" customWidth="1"/>
    <col min="12546" max="12546" width="21.140625" style="6" customWidth="1"/>
    <col min="12547" max="12547" width="7.28515625" style="6" customWidth="1"/>
    <col min="12548" max="12548" width="9.5703125" style="6" customWidth="1"/>
    <col min="12549" max="12550" width="9.28515625" style="6" customWidth="1"/>
    <col min="12551" max="12552" width="8.140625" style="6" customWidth="1"/>
    <col min="12553" max="12553" width="8.28515625" style="6" customWidth="1"/>
    <col min="12554" max="12554" width="7.7109375" style="6" customWidth="1"/>
    <col min="12555" max="12555" width="11" style="6" customWidth="1"/>
    <col min="12556" max="12556" width="2.7109375" style="6" customWidth="1"/>
    <col min="12557" max="12557" width="13" style="6" customWidth="1"/>
    <col min="12558" max="12559" width="11.85546875" style="6" customWidth="1"/>
    <col min="12560" max="12800" width="9.140625" style="6"/>
    <col min="12801" max="12801" width="3.7109375" style="6" bestFit="1" customWidth="1"/>
    <col min="12802" max="12802" width="21.140625" style="6" customWidth="1"/>
    <col min="12803" max="12803" width="7.28515625" style="6" customWidth="1"/>
    <col min="12804" max="12804" width="9.5703125" style="6" customWidth="1"/>
    <col min="12805" max="12806" width="9.28515625" style="6" customWidth="1"/>
    <col min="12807" max="12808" width="8.140625" style="6" customWidth="1"/>
    <col min="12809" max="12809" width="8.28515625" style="6" customWidth="1"/>
    <col min="12810" max="12810" width="7.7109375" style="6" customWidth="1"/>
    <col min="12811" max="12811" width="11" style="6" customWidth="1"/>
    <col min="12812" max="12812" width="2.7109375" style="6" customWidth="1"/>
    <col min="12813" max="12813" width="13" style="6" customWidth="1"/>
    <col min="12814" max="12815" width="11.85546875" style="6" customWidth="1"/>
    <col min="12816" max="13056" width="9.140625" style="6"/>
    <col min="13057" max="13057" width="3.7109375" style="6" bestFit="1" customWidth="1"/>
    <col min="13058" max="13058" width="21.140625" style="6" customWidth="1"/>
    <col min="13059" max="13059" width="7.28515625" style="6" customWidth="1"/>
    <col min="13060" max="13060" width="9.5703125" style="6" customWidth="1"/>
    <col min="13061" max="13062" width="9.28515625" style="6" customWidth="1"/>
    <col min="13063" max="13064" width="8.140625" style="6" customWidth="1"/>
    <col min="13065" max="13065" width="8.28515625" style="6" customWidth="1"/>
    <col min="13066" max="13066" width="7.7109375" style="6" customWidth="1"/>
    <col min="13067" max="13067" width="11" style="6" customWidth="1"/>
    <col min="13068" max="13068" width="2.7109375" style="6" customWidth="1"/>
    <col min="13069" max="13069" width="13" style="6" customWidth="1"/>
    <col min="13070" max="13071" width="11.85546875" style="6" customWidth="1"/>
    <col min="13072" max="13312" width="9.140625" style="6"/>
    <col min="13313" max="13313" width="3.7109375" style="6" bestFit="1" customWidth="1"/>
    <col min="13314" max="13314" width="21.140625" style="6" customWidth="1"/>
    <col min="13315" max="13315" width="7.28515625" style="6" customWidth="1"/>
    <col min="13316" max="13316" width="9.5703125" style="6" customWidth="1"/>
    <col min="13317" max="13318" width="9.28515625" style="6" customWidth="1"/>
    <col min="13319" max="13320" width="8.140625" style="6" customWidth="1"/>
    <col min="13321" max="13321" width="8.28515625" style="6" customWidth="1"/>
    <col min="13322" max="13322" width="7.7109375" style="6" customWidth="1"/>
    <col min="13323" max="13323" width="11" style="6" customWidth="1"/>
    <col min="13324" max="13324" width="2.7109375" style="6" customWidth="1"/>
    <col min="13325" max="13325" width="13" style="6" customWidth="1"/>
    <col min="13326" max="13327" width="11.85546875" style="6" customWidth="1"/>
    <col min="13328" max="13568" width="9.140625" style="6"/>
    <col min="13569" max="13569" width="3.7109375" style="6" bestFit="1" customWidth="1"/>
    <col min="13570" max="13570" width="21.140625" style="6" customWidth="1"/>
    <col min="13571" max="13571" width="7.28515625" style="6" customWidth="1"/>
    <col min="13572" max="13572" width="9.5703125" style="6" customWidth="1"/>
    <col min="13573" max="13574" width="9.28515625" style="6" customWidth="1"/>
    <col min="13575" max="13576" width="8.140625" style="6" customWidth="1"/>
    <col min="13577" max="13577" width="8.28515625" style="6" customWidth="1"/>
    <col min="13578" max="13578" width="7.7109375" style="6" customWidth="1"/>
    <col min="13579" max="13579" width="11" style="6" customWidth="1"/>
    <col min="13580" max="13580" width="2.7109375" style="6" customWidth="1"/>
    <col min="13581" max="13581" width="13" style="6" customWidth="1"/>
    <col min="13582" max="13583" width="11.85546875" style="6" customWidth="1"/>
    <col min="13584" max="13824" width="9.140625" style="6"/>
    <col min="13825" max="13825" width="3.7109375" style="6" bestFit="1" customWidth="1"/>
    <col min="13826" max="13826" width="21.140625" style="6" customWidth="1"/>
    <col min="13827" max="13827" width="7.28515625" style="6" customWidth="1"/>
    <col min="13828" max="13828" width="9.5703125" style="6" customWidth="1"/>
    <col min="13829" max="13830" width="9.28515625" style="6" customWidth="1"/>
    <col min="13831" max="13832" width="8.140625" style="6" customWidth="1"/>
    <col min="13833" max="13833" width="8.28515625" style="6" customWidth="1"/>
    <col min="13834" max="13834" width="7.7109375" style="6" customWidth="1"/>
    <col min="13835" max="13835" width="11" style="6" customWidth="1"/>
    <col min="13836" max="13836" width="2.7109375" style="6" customWidth="1"/>
    <col min="13837" max="13837" width="13" style="6" customWidth="1"/>
    <col min="13838" max="13839" width="11.85546875" style="6" customWidth="1"/>
    <col min="13840" max="14080" width="9.140625" style="6"/>
    <col min="14081" max="14081" width="3.7109375" style="6" bestFit="1" customWidth="1"/>
    <col min="14082" max="14082" width="21.140625" style="6" customWidth="1"/>
    <col min="14083" max="14083" width="7.28515625" style="6" customWidth="1"/>
    <col min="14084" max="14084" width="9.5703125" style="6" customWidth="1"/>
    <col min="14085" max="14086" width="9.28515625" style="6" customWidth="1"/>
    <col min="14087" max="14088" width="8.140625" style="6" customWidth="1"/>
    <col min="14089" max="14089" width="8.28515625" style="6" customWidth="1"/>
    <col min="14090" max="14090" width="7.7109375" style="6" customWidth="1"/>
    <col min="14091" max="14091" width="11" style="6" customWidth="1"/>
    <col min="14092" max="14092" width="2.7109375" style="6" customWidth="1"/>
    <col min="14093" max="14093" width="13" style="6" customWidth="1"/>
    <col min="14094" max="14095" width="11.85546875" style="6" customWidth="1"/>
    <col min="14096" max="14336" width="9.140625" style="6"/>
    <col min="14337" max="14337" width="3.7109375" style="6" bestFit="1" customWidth="1"/>
    <col min="14338" max="14338" width="21.140625" style="6" customWidth="1"/>
    <col min="14339" max="14339" width="7.28515625" style="6" customWidth="1"/>
    <col min="14340" max="14340" width="9.5703125" style="6" customWidth="1"/>
    <col min="14341" max="14342" width="9.28515625" style="6" customWidth="1"/>
    <col min="14343" max="14344" width="8.140625" style="6" customWidth="1"/>
    <col min="14345" max="14345" width="8.28515625" style="6" customWidth="1"/>
    <col min="14346" max="14346" width="7.7109375" style="6" customWidth="1"/>
    <col min="14347" max="14347" width="11" style="6" customWidth="1"/>
    <col min="14348" max="14348" width="2.7109375" style="6" customWidth="1"/>
    <col min="14349" max="14349" width="13" style="6" customWidth="1"/>
    <col min="14350" max="14351" width="11.85546875" style="6" customWidth="1"/>
    <col min="14352" max="14592" width="9.140625" style="6"/>
    <col min="14593" max="14593" width="3.7109375" style="6" bestFit="1" customWidth="1"/>
    <col min="14594" max="14594" width="21.140625" style="6" customWidth="1"/>
    <col min="14595" max="14595" width="7.28515625" style="6" customWidth="1"/>
    <col min="14596" max="14596" width="9.5703125" style="6" customWidth="1"/>
    <col min="14597" max="14598" width="9.28515625" style="6" customWidth="1"/>
    <col min="14599" max="14600" width="8.140625" style="6" customWidth="1"/>
    <col min="14601" max="14601" width="8.28515625" style="6" customWidth="1"/>
    <col min="14602" max="14602" width="7.7109375" style="6" customWidth="1"/>
    <col min="14603" max="14603" width="11" style="6" customWidth="1"/>
    <col min="14604" max="14604" width="2.7109375" style="6" customWidth="1"/>
    <col min="14605" max="14605" width="13" style="6" customWidth="1"/>
    <col min="14606" max="14607" width="11.85546875" style="6" customWidth="1"/>
    <col min="14608" max="14848" width="9.140625" style="6"/>
    <col min="14849" max="14849" width="3.7109375" style="6" bestFit="1" customWidth="1"/>
    <col min="14850" max="14850" width="21.140625" style="6" customWidth="1"/>
    <col min="14851" max="14851" width="7.28515625" style="6" customWidth="1"/>
    <col min="14852" max="14852" width="9.5703125" style="6" customWidth="1"/>
    <col min="14853" max="14854" width="9.28515625" style="6" customWidth="1"/>
    <col min="14855" max="14856" width="8.140625" style="6" customWidth="1"/>
    <col min="14857" max="14857" width="8.28515625" style="6" customWidth="1"/>
    <col min="14858" max="14858" width="7.7109375" style="6" customWidth="1"/>
    <col min="14859" max="14859" width="11" style="6" customWidth="1"/>
    <col min="14860" max="14860" width="2.7109375" style="6" customWidth="1"/>
    <col min="14861" max="14861" width="13" style="6" customWidth="1"/>
    <col min="14862" max="14863" width="11.85546875" style="6" customWidth="1"/>
    <col min="14864" max="15104" width="9.140625" style="6"/>
    <col min="15105" max="15105" width="3.7109375" style="6" bestFit="1" customWidth="1"/>
    <col min="15106" max="15106" width="21.140625" style="6" customWidth="1"/>
    <col min="15107" max="15107" width="7.28515625" style="6" customWidth="1"/>
    <col min="15108" max="15108" width="9.5703125" style="6" customWidth="1"/>
    <col min="15109" max="15110" width="9.28515625" style="6" customWidth="1"/>
    <col min="15111" max="15112" width="8.140625" style="6" customWidth="1"/>
    <col min="15113" max="15113" width="8.28515625" style="6" customWidth="1"/>
    <col min="15114" max="15114" width="7.7109375" style="6" customWidth="1"/>
    <col min="15115" max="15115" width="11" style="6" customWidth="1"/>
    <col min="15116" max="15116" width="2.7109375" style="6" customWidth="1"/>
    <col min="15117" max="15117" width="13" style="6" customWidth="1"/>
    <col min="15118" max="15119" width="11.85546875" style="6" customWidth="1"/>
    <col min="15120" max="15360" width="9.140625" style="6"/>
    <col min="15361" max="15361" width="3.7109375" style="6" bestFit="1" customWidth="1"/>
    <col min="15362" max="15362" width="21.140625" style="6" customWidth="1"/>
    <col min="15363" max="15363" width="7.28515625" style="6" customWidth="1"/>
    <col min="15364" max="15364" width="9.5703125" style="6" customWidth="1"/>
    <col min="15365" max="15366" width="9.28515625" style="6" customWidth="1"/>
    <col min="15367" max="15368" width="8.140625" style="6" customWidth="1"/>
    <col min="15369" max="15369" width="8.28515625" style="6" customWidth="1"/>
    <col min="15370" max="15370" width="7.7109375" style="6" customWidth="1"/>
    <col min="15371" max="15371" width="11" style="6" customWidth="1"/>
    <col min="15372" max="15372" width="2.7109375" style="6" customWidth="1"/>
    <col min="15373" max="15373" width="13" style="6" customWidth="1"/>
    <col min="15374" max="15375" width="11.85546875" style="6" customWidth="1"/>
    <col min="15376" max="15616" width="9.140625" style="6"/>
    <col min="15617" max="15617" width="3.7109375" style="6" bestFit="1" customWidth="1"/>
    <col min="15618" max="15618" width="21.140625" style="6" customWidth="1"/>
    <col min="15619" max="15619" width="7.28515625" style="6" customWidth="1"/>
    <col min="15620" max="15620" width="9.5703125" style="6" customWidth="1"/>
    <col min="15621" max="15622" width="9.28515625" style="6" customWidth="1"/>
    <col min="15623" max="15624" width="8.140625" style="6" customWidth="1"/>
    <col min="15625" max="15625" width="8.28515625" style="6" customWidth="1"/>
    <col min="15626" max="15626" width="7.7109375" style="6" customWidth="1"/>
    <col min="15627" max="15627" width="11" style="6" customWidth="1"/>
    <col min="15628" max="15628" width="2.7109375" style="6" customWidth="1"/>
    <col min="15629" max="15629" width="13" style="6" customWidth="1"/>
    <col min="15630" max="15631" width="11.85546875" style="6" customWidth="1"/>
    <col min="15632" max="15872" width="9.140625" style="6"/>
    <col min="15873" max="15873" width="3.7109375" style="6" bestFit="1" customWidth="1"/>
    <col min="15874" max="15874" width="21.140625" style="6" customWidth="1"/>
    <col min="15875" max="15875" width="7.28515625" style="6" customWidth="1"/>
    <col min="15876" max="15876" width="9.5703125" style="6" customWidth="1"/>
    <col min="15877" max="15878" width="9.28515625" style="6" customWidth="1"/>
    <col min="15879" max="15880" width="8.140625" style="6" customWidth="1"/>
    <col min="15881" max="15881" width="8.28515625" style="6" customWidth="1"/>
    <col min="15882" max="15882" width="7.7109375" style="6" customWidth="1"/>
    <col min="15883" max="15883" width="11" style="6" customWidth="1"/>
    <col min="15884" max="15884" width="2.7109375" style="6" customWidth="1"/>
    <col min="15885" max="15885" width="13" style="6" customWidth="1"/>
    <col min="15886" max="15887" width="11.85546875" style="6" customWidth="1"/>
    <col min="15888" max="16128" width="9.140625" style="6"/>
    <col min="16129" max="16129" width="3.7109375" style="6" bestFit="1" customWidth="1"/>
    <col min="16130" max="16130" width="21.140625" style="6" customWidth="1"/>
    <col min="16131" max="16131" width="7.28515625" style="6" customWidth="1"/>
    <col min="16132" max="16132" width="9.5703125" style="6" customWidth="1"/>
    <col min="16133" max="16134" width="9.28515625" style="6" customWidth="1"/>
    <col min="16135" max="16136" width="8.140625" style="6" customWidth="1"/>
    <col min="16137" max="16137" width="8.28515625" style="6" customWidth="1"/>
    <col min="16138" max="16138" width="7.7109375" style="6" customWidth="1"/>
    <col min="16139" max="16139" width="11" style="6" customWidth="1"/>
    <col min="16140" max="16140" width="2.7109375" style="6" customWidth="1"/>
    <col min="16141" max="16141" width="13" style="6" customWidth="1"/>
    <col min="16142" max="16143" width="11.85546875" style="6" customWidth="1"/>
    <col min="16144" max="16384" width="9.140625" style="6"/>
  </cols>
  <sheetData>
    <row r="2" spans="1:22" x14ac:dyDescent="0.2">
      <c r="A2" s="4"/>
      <c r="B2" s="4"/>
      <c r="C2" s="4"/>
      <c r="D2" s="4"/>
    </row>
    <row r="5" spans="1:22" ht="15.75" x14ac:dyDescent="0.2">
      <c r="A5" s="193" t="s">
        <v>0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78"/>
    </row>
    <row r="9" spans="1:22" s="10" customFormat="1" ht="24.75" customHeight="1" x14ac:dyDescent="0.25">
      <c r="A9" s="191" t="s">
        <v>312</v>
      </c>
      <c r="B9" s="191"/>
      <c r="C9" s="191"/>
      <c r="D9" s="191"/>
      <c r="E9" s="191"/>
      <c r="F9" s="191"/>
      <c r="G9" s="191"/>
      <c r="H9" s="191"/>
      <c r="I9" s="191"/>
      <c r="J9" s="191"/>
      <c r="K9" s="191"/>
      <c r="L9" s="9"/>
      <c r="M9" s="174">
        <v>2020</v>
      </c>
      <c r="N9" s="175"/>
      <c r="O9" s="176"/>
    </row>
    <row r="10" spans="1:22" s="10" customFormat="1" x14ac:dyDescent="0.25">
      <c r="A10" s="181" t="s">
        <v>1</v>
      </c>
      <c r="B10" s="181" t="s">
        <v>2</v>
      </c>
      <c r="C10" s="181" t="s">
        <v>3</v>
      </c>
      <c r="D10" s="181" t="s">
        <v>4</v>
      </c>
      <c r="E10" s="182" t="s">
        <v>5</v>
      </c>
      <c r="F10" s="183"/>
      <c r="G10" s="188" t="s">
        <v>6</v>
      </c>
      <c r="H10" s="188"/>
      <c r="I10" s="188"/>
      <c r="J10" s="61" t="s">
        <v>7</v>
      </c>
      <c r="K10" s="79" t="s">
        <v>8</v>
      </c>
      <c r="L10" s="13"/>
      <c r="M10" s="123"/>
      <c r="N10" s="123">
        <v>44114</v>
      </c>
      <c r="O10" s="119">
        <v>44023</v>
      </c>
      <c r="P10" s="80"/>
      <c r="Q10" s="80"/>
      <c r="R10" s="80"/>
      <c r="S10" s="80"/>
      <c r="T10" s="80"/>
      <c r="U10" s="80"/>
      <c r="V10" s="80"/>
    </row>
    <row r="11" spans="1:22" s="10" customFormat="1" x14ac:dyDescent="0.2">
      <c r="A11" s="181"/>
      <c r="B11" s="181"/>
      <c r="C11" s="181"/>
      <c r="D11" s="181"/>
      <c r="E11" s="184"/>
      <c r="F11" s="185"/>
      <c r="G11" s="189">
        <v>1</v>
      </c>
      <c r="H11" s="189">
        <v>2</v>
      </c>
      <c r="I11" s="192">
        <v>3</v>
      </c>
      <c r="J11" s="62" t="s">
        <v>9</v>
      </c>
      <c r="K11" s="81" t="s">
        <v>10</v>
      </c>
      <c r="L11" s="13"/>
      <c r="M11" s="15"/>
      <c r="N11" s="157" t="s">
        <v>16</v>
      </c>
      <c r="O11" s="157" t="s">
        <v>14</v>
      </c>
      <c r="P11" s="82"/>
      <c r="Q11" s="82"/>
      <c r="R11" s="82"/>
      <c r="S11" s="82"/>
      <c r="T11" s="82"/>
      <c r="U11" s="82"/>
      <c r="V11" s="83"/>
    </row>
    <row r="12" spans="1:22" s="10" customFormat="1" x14ac:dyDescent="0.2">
      <c r="A12" s="181"/>
      <c r="B12" s="181"/>
      <c r="C12" s="181"/>
      <c r="D12" s="181"/>
      <c r="E12" s="186"/>
      <c r="F12" s="187"/>
      <c r="G12" s="189"/>
      <c r="H12" s="189"/>
      <c r="I12" s="192"/>
      <c r="J12" s="63" t="s">
        <v>10</v>
      </c>
      <c r="K12" s="84" t="s">
        <v>17</v>
      </c>
      <c r="L12" s="19"/>
      <c r="M12" s="21"/>
      <c r="N12" s="159" t="s">
        <v>29</v>
      </c>
      <c r="O12" s="159" t="s">
        <v>25</v>
      </c>
      <c r="P12" s="82"/>
      <c r="Q12" s="85"/>
      <c r="R12" s="85"/>
      <c r="S12" s="85"/>
      <c r="T12" s="85"/>
      <c r="U12" s="85"/>
      <c r="V12" s="83"/>
    </row>
    <row r="13" spans="1:22" x14ac:dyDescent="0.2">
      <c r="M13" s="86"/>
      <c r="N13" s="86"/>
      <c r="O13" s="86"/>
      <c r="P13" s="3"/>
      <c r="Q13" s="3"/>
      <c r="R13" s="3"/>
      <c r="S13" s="3"/>
      <c r="T13" s="3"/>
      <c r="U13" s="3"/>
      <c r="V13" s="3"/>
    </row>
    <row r="14" spans="1:22" ht="14.1" customHeight="1" x14ac:dyDescent="0.25">
      <c r="A14" s="23">
        <f t="shared" ref="A14:A23" si="0">A13+1</f>
        <v>1</v>
      </c>
      <c r="B14" s="148" t="s">
        <v>60</v>
      </c>
      <c r="C14" s="149">
        <v>13851</v>
      </c>
      <c r="D14" s="150" t="s">
        <v>59</v>
      </c>
      <c r="E14" s="27">
        <f>MAX(M14:O14)</f>
        <v>421</v>
      </c>
      <c r="F14" s="27" t="e">
        <f>VLOOKUP(E14,Tab!$W$2:$X$255,2,TRUE)</f>
        <v>#N/A</v>
      </c>
      <c r="G14" s="28">
        <f t="shared" ref="G14:G23" si="1">LARGE(M14:O14,1)</f>
        <v>421</v>
      </c>
      <c r="H14" s="28">
        <f t="shared" ref="H14:H23" si="2">LARGE(M14:O14,2)</f>
        <v>0</v>
      </c>
      <c r="I14" s="28">
        <f t="shared" ref="I14:I23" si="3">LARGE(M14:O14,3)</f>
        <v>0</v>
      </c>
      <c r="J14" s="29">
        <f t="shared" ref="J14:J19" si="4">SUM(G14:I14)</f>
        <v>421</v>
      </c>
      <c r="K14" s="30">
        <f t="shared" ref="K14:K19" si="5">J14/3</f>
        <v>140.33333333333334</v>
      </c>
      <c r="L14" s="31"/>
      <c r="M14" s="87">
        <v>0</v>
      </c>
      <c r="N14" s="87">
        <v>0</v>
      </c>
      <c r="O14" s="87">
        <v>421</v>
      </c>
      <c r="P14" s="88"/>
      <c r="Q14" s="88"/>
      <c r="R14" s="88"/>
      <c r="S14" s="88"/>
      <c r="T14" s="88"/>
      <c r="U14" s="88"/>
      <c r="V14" s="88"/>
    </row>
    <row r="15" spans="1:22" ht="14.1" customHeight="1" x14ac:dyDescent="0.25">
      <c r="A15" s="89">
        <f t="shared" si="0"/>
        <v>2</v>
      </c>
      <c r="B15" s="77" t="s">
        <v>501</v>
      </c>
      <c r="C15" s="76">
        <v>11487</v>
      </c>
      <c r="D15" s="75" t="s">
        <v>41</v>
      </c>
      <c r="E15" s="27">
        <f t="shared" ref="E15:E23" si="6">MAX(M15:O15)</f>
        <v>245</v>
      </c>
      <c r="F15" s="27" t="e">
        <f>VLOOKUP(E15,Tab!$W$2:$X$255,2,TRUE)</f>
        <v>#N/A</v>
      </c>
      <c r="G15" s="28">
        <f t="shared" si="1"/>
        <v>245</v>
      </c>
      <c r="H15" s="28">
        <f t="shared" si="2"/>
        <v>0</v>
      </c>
      <c r="I15" s="28">
        <f t="shared" si="3"/>
        <v>0</v>
      </c>
      <c r="J15" s="29">
        <f t="shared" si="4"/>
        <v>245</v>
      </c>
      <c r="K15" s="30">
        <f t="shared" si="5"/>
        <v>81.666666666666671</v>
      </c>
      <c r="L15" s="31"/>
      <c r="M15" s="87">
        <v>0</v>
      </c>
      <c r="N15" s="87">
        <v>245</v>
      </c>
      <c r="O15" s="87">
        <v>0</v>
      </c>
      <c r="P15" s="88"/>
      <c r="Q15" s="88"/>
      <c r="R15" s="88"/>
      <c r="S15" s="88"/>
      <c r="T15" s="88"/>
      <c r="U15" s="88"/>
      <c r="V15" s="88"/>
    </row>
    <row r="16" spans="1:22" ht="14.1" customHeight="1" x14ac:dyDescent="0.25">
      <c r="A16" s="89">
        <f t="shared" si="0"/>
        <v>3</v>
      </c>
      <c r="B16" s="41"/>
      <c r="C16" s="57"/>
      <c r="D16" s="42"/>
      <c r="E16" s="27">
        <f t="shared" si="6"/>
        <v>0</v>
      </c>
      <c r="F16" s="27" t="e">
        <f>VLOOKUP(E16,Tab!$W$2:$X$255,2,TRUE)</f>
        <v>#N/A</v>
      </c>
      <c r="G16" s="28">
        <f t="shared" si="1"/>
        <v>0</v>
      </c>
      <c r="H16" s="28">
        <f t="shared" si="2"/>
        <v>0</v>
      </c>
      <c r="I16" s="28">
        <f t="shared" si="3"/>
        <v>0</v>
      </c>
      <c r="J16" s="29">
        <f t="shared" si="4"/>
        <v>0</v>
      </c>
      <c r="K16" s="30">
        <f t="shared" si="5"/>
        <v>0</v>
      </c>
      <c r="L16" s="31"/>
      <c r="M16" s="87">
        <v>0</v>
      </c>
      <c r="N16" s="87">
        <v>0</v>
      </c>
      <c r="O16" s="87">
        <v>0</v>
      </c>
      <c r="P16" s="88"/>
      <c r="Q16" s="88"/>
      <c r="R16" s="88"/>
      <c r="S16" s="88"/>
      <c r="T16" s="88"/>
      <c r="U16" s="88"/>
      <c r="V16" s="88"/>
    </row>
    <row r="17" spans="1:22" ht="14.1" customHeight="1" x14ac:dyDescent="0.25">
      <c r="A17" s="89">
        <f t="shared" si="0"/>
        <v>4</v>
      </c>
      <c r="B17" s="37"/>
      <c r="C17" s="57"/>
      <c r="D17" s="26"/>
      <c r="E17" s="27">
        <f t="shared" si="6"/>
        <v>0</v>
      </c>
      <c r="F17" s="27" t="e">
        <f>VLOOKUP(E17,Tab!$W$2:$X$255,2,TRUE)</f>
        <v>#N/A</v>
      </c>
      <c r="G17" s="28">
        <f t="shared" si="1"/>
        <v>0</v>
      </c>
      <c r="H17" s="28">
        <f t="shared" si="2"/>
        <v>0</v>
      </c>
      <c r="I17" s="28">
        <f t="shared" si="3"/>
        <v>0</v>
      </c>
      <c r="J17" s="29">
        <f t="shared" si="4"/>
        <v>0</v>
      </c>
      <c r="K17" s="30">
        <f t="shared" si="5"/>
        <v>0</v>
      </c>
      <c r="L17" s="31"/>
      <c r="M17" s="87">
        <v>0</v>
      </c>
      <c r="N17" s="87">
        <v>0</v>
      </c>
      <c r="O17" s="87">
        <v>0</v>
      </c>
      <c r="P17" s="88"/>
      <c r="Q17" s="88"/>
      <c r="R17" s="88"/>
      <c r="S17" s="88"/>
      <c r="T17" s="88"/>
      <c r="U17" s="88"/>
      <c r="V17" s="88"/>
    </row>
    <row r="18" spans="1:22" ht="14.1" customHeight="1" x14ac:dyDescent="0.25">
      <c r="A18" s="89">
        <f t="shared" si="0"/>
        <v>5</v>
      </c>
      <c r="B18" s="37"/>
      <c r="C18" s="25"/>
      <c r="D18" s="26"/>
      <c r="E18" s="27">
        <f t="shared" si="6"/>
        <v>0</v>
      </c>
      <c r="F18" s="27" t="e">
        <f>VLOOKUP(E18,Tab!$W$2:$X$255,2,TRUE)</f>
        <v>#N/A</v>
      </c>
      <c r="G18" s="28">
        <f t="shared" si="1"/>
        <v>0</v>
      </c>
      <c r="H18" s="28">
        <f t="shared" si="2"/>
        <v>0</v>
      </c>
      <c r="I18" s="28">
        <f t="shared" si="3"/>
        <v>0</v>
      </c>
      <c r="J18" s="29">
        <f t="shared" si="4"/>
        <v>0</v>
      </c>
      <c r="K18" s="30">
        <f t="shared" si="5"/>
        <v>0</v>
      </c>
      <c r="L18" s="31"/>
      <c r="M18" s="87">
        <v>0</v>
      </c>
      <c r="N18" s="87">
        <v>0</v>
      </c>
      <c r="O18" s="87">
        <v>0</v>
      </c>
      <c r="P18" s="88"/>
      <c r="Q18" s="88"/>
      <c r="R18" s="88"/>
      <c r="S18" s="88"/>
      <c r="T18" s="88"/>
      <c r="U18" s="88"/>
      <c r="V18" s="88"/>
    </row>
    <row r="19" spans="1:22" ht="14.1" customHeight="1" x14ac:dyDescent="0.25">
      <c r="A19" s="23">
        <f t="shared" si="0"/>
        <v>6</v>
      </c>
      <c r="B19" s="132"/>
      <c r="C19" s="133"/>
      <c r="D19" s="134"/>
      <c r="E19" s="27">
        <f t="shared" si="6"/>
        <v>0</v>
      </c>
      <c r="F19" s="27" t="e">
        <f>VLOOKUP(E19,Tab!$W$2:$X$255,2,TRUE)</f>
        <v>#N/A</v>
      </c>
      <c r="G19" s="28">
        <f t="shared" si="1"/>
        <v>0</v>
      </c>
      <c r="H19" s="28">
        <f t="shared" si="2"/>
        <v>0</v>
      </c>
      <c r="I19" s="28">
        <f t="shared" si="3"/>
        <v>0</v>
      </c>
      <c r="J19" s="29">
        <f t="shared" si="4"/>
        <v>0</v>
      </c>
      <c r="K19" s="30">
        <f t="shared" si="5"/>
        <v>0</v>
      </c>
      <c r="L19" s="31"/>
      <c r="M19" s="87">
        <v>0</v>
      </c>
      <c r="N19" s="87">
        <v>0</v>
      </c>
      <c r="O19" s="87">
        <v>0</v>
      </c>
      <c r="P19" s="88"/>
      <c r="Q19" s="88"/>
      <c r="R19" s="88"/>
      <c r="S19" s="88"/>
      <c r="T19" s="88"/>
      <c r="U19" s="88"/>
      <c r="V19" s="88"/>
    </row>
    <row r="20" spans="1:22" ht="14.1" customHeight="1" x14ac:dyDescent="0.25">
      <c r="A20" s="23">
        <f t="shared" si="0"/>
        <v>7</v>
      </c>
      <c r="B20" s="34"/>
      <c r="C20" s="35"/>
      <c r="D20" s="36"/>
      <c r="E20" s="27">
        <f t="shared" si="6"/>
        <v>0</v>
      </c>
      <c r="F20" s="27" t="e">
        <f>VLOOKUP(E20,Tab!$W$2:$X$255,2,TRUE)</f>
        <v>#N/A</v>
      </c>
      <c r="G20" s="28">
        <f t="shared" si="1"/>
        <v>0</v>
      </c>
      <c r="H20" s="28">
        <f t="shared" si="2"/>
        <v>0</v>
      </c>
      <c r="I20" s="28">
        <f t="shared" si="3"/>
        <v>0</v>
      </c>
      <c r="J20" s="29">
        <f t="shared" ref="J20:J23" si="7">SUM(G20:I20)</f>
        <v>0</v>
      </c>
      <c r="K20" s="30">
        <f t="shared" ref="K20:K23" si="8">J20/3</f>
        <v>0</v>
      </c>
      <c r="L20" s="31"/>
      <c r="M20" s="87">
        <v>0</v>
      </c>
      <c r="N20" s="87">
        <v>0</v>
      </c>
      <c r="O20" s="87">
        <v>0</v>
      </c>
      <c r="P20" s="88"/>
      <c r="Q20" s="88"/>
      <c r="R20" s="88"/>
      <c r="S20" s="88"/>
      <c r="T20" s="88"/>
      <c r="U20" s="88"/>
      <c r="V20" s="88"/>
    </row>
    <row r="21" spans="1:22" ht="14.1" customHeight="1" x14ac:dyDescent="0.25">
      <c r="A21" s="23">
        <f t="shared" si="0"/>
        <v>8</v>
      </c>
      <c r="B21" s="34"/>
      <c r="C21" s="35"/>
      <c r="D21" s="36"/>
      <c r="E21" s="27">
        <f t="shared" si="6"/>
        <v>0</v>
      </c>
      <c r="F21" s="27" t="e">
        <f>VLOOKUP(E21,Tab!$W$2:$X$255,2,TRUE)</f>
        <v>#N/A</v>
      </c>
      <c r="G21" s="28">
        <f t="shared" si="1"/>
        <v>0</v>
      </c>
      <c r="H21" s="28">
        <f t="shared" si="2"/>
        <v>0</v>
      </c>
      <c r="I21" s="28">
        <f t="shared" si="3"/>
        <v>0</v>
      </c>
      <c r="J21" s="29">
        <f t="shared" si="7"/>
        <v>0</v>
      </c>
      <c r="K21" s="30">
        <f t="shared" si="8"/>
        <v>0</v>
      </c>
      <c r="L21" s="31"/>
      <c r="M21" s="87">
        <v>0</v>
      </c>
      <c r="N21" s="87">
        <v>0</v>
      </c>
      <c r="O21" s="87">
        <v>0</v>
      </c>
      <c r="P21" s="88"/>
      <c r="Q21" s="88"/>
      <c r="R21" s="88"/>
      <c r="S21" s="88"/>
      <c r="T21" s="88"/>
      <c r="U21" s="88"/>
      <c r="V21" s="88"/>
    </row>
    <row r="22" spans="1:22" ht="14.1" customHeight="1" x14ac:dyDescent="0.25">
      <c r="A22" s="23">
        <f t="shared" si="0"/>
        <v>9</v>
      </c>
      <c r="B22" s="37"/>
      <c r="C22" s="25"/>
      <c r="D22" s="26"/>
      <c r="E22" s="27">
        <f t="shared" si="6"/>
        <v>0</v>
      </c>
      <c r="F22" s="27" t="e">
        <f>VLOOKUP(E22,Tab!$W$2:$X$255,2,TRUE)</f>
        <v>#N/A</v>
      </c>
      <c r="G22" s="28">
        <f t="shared" si="1"/>
        <v>0</v>
      </c>
      <c r="H22" s="28">
        <f t="shared" si="2"/>
        <v>0</v>
      </c>
      <c r="I22" s="28">
        <f t="shared" si="3"/>
        <v>0</v>
      </c>
      <c r="J22" s="29">
        <f t="shared" si="7"/>
        <v>0</v>
      </c>
      <c r="K22" s="30">
        <f t="shared" si="8"/>
        <v>0</v>
      </c>
      <c r="L22" s="31"/>
      <c r="M22" s="87">
        <v>0</v>
      </c>
      <c r="N22" s="87">
        <v>0</v>
      </c>
      <c r="O22" s="87">
        <v>0</v>
      </c>
      <c r="P22" s="88"/>
      <c r="Q22" s="88"/>
      <c r="R22" s="88"/>
      <c r="S22" s="88"/>
      <c r="T22" s="88"/>
      <c r="U22" s="88"/>
      <c r="V22" s="88"/>
    </row>
    <row r="23" spans="1:22" ht="14.1" customHeight="1" x14ac:dyDescent="0.25">
      <c r="A23" s="23">
        <f t="shared" si="0"/>
        <v>10</v>
      </c>
      <c r="B23" s="37"/>
      <c r="C23" s="25"/>
      <c r="D23" s="26"/>
      <c r="E23" s="27">
        <f t="shared" si="6"/>
        <v>0</v>
      </c>
      <c r="F23" s="27" t="e">
        <f>VLOOKUP(E23,Tab!$W$2:$X$255,2,TRUE)</f>
        <v>#N/A</v>
      </c>
      <c r="G23" s="28">
        <f t="shared" si="1"/>
        <v>0</v>
      </c>
      <c r="H23" s="28">
        <f t="shared" si="2"/>
        <v>0</v>
      </c>
      <c r="I23" s="28">
        <f t="shared" si="3"/>
        <v>0</v>
      </c>
      <c r="J23" s="29">
        <f t="shared" si="7"/>
        <v>0</v>
      </c>
      <c r="K23" s="30">
        <f t="shared" si="8"/>
        <v>0</v>
      </c>
      <c r="L23" s="31"/>
      <c r="M23" s="87">
        <v>0</v>
      </c>
      <c r="N23" s="87">
        <v>0</v>
      </c>
      <c r="O23" s="87">
        <v>0</v>
      </c>
      <c r="P23" s="88"/>
      <c r="Q23" s="88"/>
      <c r="R23" s="88"/>
      <c r="S23" s="88"/>
      <c r="T23" s="88"/>
      <c r="U23" s="88"/>
      <c r="V23" s="88"/>
    </row>
  </sheetData>
  <sortState ref="B14:O19">
    <sortCondition descending="1" ref="J14:J19"/>
    <sortCondition descending="1" ref="E14:E19"/>
  </sortState>
  <mergeCells count="12">
    <mergeCell ref="M9:O9"/>
    <mergeCell ref="H11:H12"/>
    <mergeCell ref="I11:I12"/>
    <mergeCell ref="A5:K5"/>
    <mergeCell ref="A9:K9"/>
    <mergeCell ref="A10:A12"/>
    <mergeCell ref="B10:B12"/>
    <mergeCell ref="C10:C12"/>
    <mergeCell ref="D10:D12"/>
    <mergeCell ref="E10:F12"/>
    <mergeCell ref="G10:I10"/>
    <mergeCell ref="G11:G12"/>
  </mergeCells>
  <conditionalFormatting sqref="E10">
    <cfRule type="cellIs" dxfId="47" priority="1" stopIfTrue="1" operator="between">
      <formula>563</formula>
      <formula>569</formula>
    </cfRule>
    <cfRule type="cellIs" dxfId="46" priority="2" stopIfTrue="1" operator="between">
      <formula>570</formula>
      <formula>571</formula>
    </cfRule>
    <cfRule type="cellIs" dxfId="45" priority="3" stopIfTrue="1" operator="between">
      <formula>572</formula>
      <formula>600</formula>
    </cfRule>
  </conditionalFormatting>
  <conditionalFormatting sqref="E14:E23">
    <cfRule type="cellIs" dxfId="44" priority="4" stopIfTrue="1" operator="between">
      <formula>563</formula>
      <formula>600</formula>
    </cfRule>
  </conditionalFormatting>
  <conditionalFormatting sqref="F14:F23">
    <cfRule type="cellIs" dxfId="43" priority="5" stopIfTrue="1" operator="equal">
      <formula>"A"</formula>
    </cfRule>
    <cfRule type="cellIs" dxfId="42" priority="6" stopIfTrue="1" operator="equal">
      <formula>"B"</formula>
    </cfRule>
    <cfRule type="cellIs" dxfId="41" priority="7" stopIfTrue="1" operator="equal">
      <formula>"C"</formula>
    </cfRule>
  </conditionalFormatting>
  <pageMargins left="0.74791666666666667" right="0.74791666666666667" top="0.3" bottom="0.19027777777777777" header="0.51180555555555551" footer="0.51180555555555551"/>
  <pageSetup paperSize="9" scale="90" firstPageNumber="0" orientation="landscape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73"/>
  <sheetViews>
    <sheetView showGridLines="0" zoomScaleSheetLayoutView="100" workbookViewId="0">
      <selection activeCell="A9" sqref="A9:K9"/>
    </sheetView>
  </sheetViews>
  <sheetFormatPr defaultRowHeight="15" x14ac:dyDescent="0.2"/>
  <cols>
    <col min="1" max="1" width="4.42578125" style="3" customWidth="1"/>
    <col min="2" max="2" width="22.7109375" style="2" customWidth="1"/>
    <col min="3" max="3" width="7.28515625" style="2" customWidth="1"/>
    <col min="4" max="4" width="10" style="2" customWidth="1"/>
    <col min="5" max="6" width="9.28515625" style="4" customWidth="1"/>
    <col min="7" max="8" width="8.140625" style="4" customWidth="1"/>
    <col min="9" max="9" width="8.28515625" style="4" customWidth="1"/>
    <col min="10" max="10" width="10" style="4" customWidth="1"/>
    <col min="11" max="11" width="11" style="4" customWidth="1"/>
    <col min="12" max="12" width="1.85546875" style="5" customWidth="1"/>
    <col min="13" max="13" width="16.85546875" style="5" customWidth="1"/>
    <col min="14" max="14" width="17.28515625" style="5" customWidth="1"/>
    <col min="15" max="15" width="16.85546875" style="5" customWidth="1"/>
    <col min="16" max="16" width="19.140625" style="5" customWidth="1"/>
    <col min="17" max="17" width="19.140625" style="5" bestFit="1" customWidth="1"/>
    <col min="18" max="23" width="16.85546875" style="5" customWidth="1"/>
    <col min="24" max="24" width="9.140625" style="4"/>
    <col min="25" max="29" width="9.140625" style="6"/>
    <col min="30" max="254" width="9.140625" style="4"/>
    <col min="255" max="255" width="4.42578125" style="4" customWidth="1"/>
    <col min="256" max="256" width="22.7109375" style="4" customWidth="1"/>
    <col min="257" max="257" width="7.28515625" style="4" customWidth="1"/>
    <col min="258" max="258" width="10" style="4" customWidth="1"/>
    <col min="259" max="260" width="9.28515625" style="4" customWidth="1"/>
    <col min="261" max="262" width="8.140625" style="4" customWidth="1"/>
    <col min="263" max="263" width="8.28515625" style="4" customWidth="1"/>
    <col min="264" max="264" width="10" style="4" customWidth="1"/>
    <col min="265" max="265" width="11" style="4" customWidth="1"/>
    <col min="266" max="266" width="1.85546875" style="4" customWidth="1"/>
    <col min="267" max="278" width="16.85546875" style="4" customWidth="1"/>
    <col min="279" max="279" width="16.28515625" style="4" customWidth="1"/>
    <col min="280" max="510" width="9.140625" style="4"/>
    <col min="511" max="511" width="4.42578125" style="4" customWidth="1"/>
    <col min="512" max="512" width="22.7109375" style="4" customWidth="1"/>
    <col min="513" max="513" width="7.28515625" style="4" customWidth="1"/>
    <col min="514" max="514" width="10" style="4" customWidth="1"/>
    <col min="515" max="516" width="9.28515625" style="4" customWidth="1"/>
    <col min="517" max="518" width="8.140625" style="4" customWidth="1"/>
    <col min="519" max="519" width="8.28515625" style="4" customWidth="1"/>
    <col min="520" max="520" width="10" style="4" customWidth="1"/>
    <col min="521" max="521" width="11" style="4" customWidth="1"/>
    <col min="522" max="522" width="1.85546875" style="4" customWidth="1"/>
    <col min="523" max="534" width="16.85546875" style="4" customWidth="1"/>
    <col min="535" max="535" width="16.28515625" style="4" customWidth="1"/>
    <col min="536" max="766" width="9.140625" style="4"/>
    <col min="767" max="767" width="4.42578125" style="4" customWidth="1"/>
    <col min="768" max="768" width="22.7109375" style="4" customWidth="1"/>
    <col min="769" max="769" width="7.28515625" style="4" customWidth="1"/>
    <col min="770" max="770" width="10" style="4" customWidth="1"/>
    <col min="771" max="772" width="9.28515625" style="4" customWidth="1"/>
    <col min="773" max="774" width="8.140625" style="4" customWidth="1"/>
    <col min="775" max="775" width="8.28515625" style="4" customWidth="1"/>
    <col min="776" max="776" width="10" style="4" customWidth="1"/>
    <col min="777" max="777" width="11" style="4" customWidth="1"/>
    <col min="778" max="778" width="1.85546875" style="4" customWidth="1"/>
    <col min="779" max="790" width="16.85546875" style="4" customWidth="1"/>
    <col min="791" max="791" width="16.28515625" style="4" customWidth="1"/>
    <col min="792" max="1022" width="9.140625" style="4"/>
    <col min="1023" max="1023" width="4.42578125" style="4" customWidth="1"/>
    <col min="1024" max="1024" width="22.7109375" style="4" customWidth="1"/>
    <col min="1025" max="1025" width="7.28515625" style="4" customWidth="1"/>
    <col min="1026" max="1026" width="10" style="4" customWidth="1"/>
    <col min="1027" max="1028" width="9.28515625" style="4" customWidth="1"/>
    <col min="1029" max="1030" width="8.140625" style="4" customWidth="1"/>
    <col min="1031" max="1031" width="8.28515625" style="4" customWidth="1"/>
    <col min="1032" max="1032" width="10" style="4" customWidth="1"/>
    <col min="1033" max="1033" width="11" style="4" customWidth="1"/>
    <col min="1034" max="1034" width="1.85546875" style="4" customWidth="1"/>
    <col min="1035" max="1046" width="16.85546875" style="4" customWidth="1"/>
    <col min="1047" max="1047" width="16.28515625" style="4" customWidth="1"/>
    <col min="1048" max="1278" width="9.140625" style="4"/>
    <col min="1279" max="1279" width="4.42578125" style="4" customWidth="1"/>
    <col min="1280" max="1280" width="22.7109375" style="4" customWidth="1"/>
    <col min="1281" max="1281" width="7.28515625" style="4" customWidth="1"/>
    <col min="1282" max="1282" width="10" style="4" customWidth="1"/>
    <col min="1283" max="1284" width="9.28515625" style="4" customWidth="1"/>
    <col min="1285" max="1286" width="8.140625" style="4" customWidth="1"/>
    <col min="1287" max="1287" width="8.28515625" style="4" customWidth="1"/>
    <col min="1288" max="1288" width="10" style="4" customWidth="1"/>
    <col min="1289" max="1289" width="11" style="4" customWidth="1"/>
    <col min="1290" max="1290" width="1.85546875" style="4" customWidth="1"/>
    <col min="1291" max="1302" width="16.85546875" style="4" customWidth="1"/>
    <col min="1303" max="1303" width="16.28515625" style="4" customWidth="1"/>
    <col min="1304" max="1534" width="9.140625" style="4"/>
    <col min="1535" max="1535" width="4.42578125" style="4" customWidth="1"/>
    <col min="1536" max="1536" width="22.7109375" style="4" customWidth="1"/>
    <col min="1537" max="1537" width="7.28515625" style="4" customWidth="1"/>
    <col min="1538" max="1538" width="10" style="4" customWidth="1"/>
    <col min="1539" max="1540" width="9.28515625" style="4" customWidth="1"/>
    <col min="1541" max="1542" width="8.140625" style="4" customWidth="1"/>
    <col min="1543" max="1543" width="8.28515625" style="4" customWidth="1"/>
    <col min="1544" max="1544" width="10" style="4" customWidth="1"/>
    <col min="1545" max="1545" width="11" style="4" customWidth="1"/>
    <col min="1546" max="1546" width="1.85546875" style="4" customWidth="1"/>
    <col min="1547" max="1558" width="16.85546875" style="4" customWidth="1"/>
    <col min="1559" max="1559" width="16.28515625" style="4" customWidth="1"/>
    <col min="1560" max="1790" width="9.140625" style="4"/>
    <col min="1791" max="1791" width="4.42578125" style="4" customWidth="1"/>
    <col min="1792" max="1792" width="22.7109375" style="4" customWidth="1"/>
    <col min="1793" max="1793" width="7.28515625" style="4" customWidth="1"/>
    <col min="1794" max="1794" width="10" style="4" customWidth="1"/>
    <col min="1795" max="1796" width="9.28515625" style="4" customWidth="1"/>
    <col min="1797" max="1798" width="8.140625" style="4" customWidth="1"/>
    <col min="1799" max="1799" width="8.28515625" style="4" customWidth="1"/>
    <col min="1800" max="1800" width="10" style="4" customWidth="1"/>
    <col min="1801" max="1801" width="11" style="4" customWidth="1"/>
    <col min="1802" max="1802" width="1.85546875" style="4" customWidth="1"/>
    <col min="1803" max="1814" width="16.85546875" style="4" customWidth="1"/>
    <col min="1815" max="1815" width="16.28515625" style="4" customWidth="1"/>
    <col min="1816" max="2046" width="9.140625" style="4"/>
    <col min="2047" max="2047" width="4.42578125" style="4" customWidth="1"/>
    <col min="2048" max="2048" width="22.7109375" style="4" customWidth="1"/>
    <col min="2049" max="2049" width="7.28515625" style="4" customWidth="1"/>
    <col min="2050" max="2050" width="10" style="4" customWidth="1"/>
    <col min="2051" max="2052" width="9.28515625" style="4" customWidth="1"/>
    <col min="2053" max="2054" width="8.140625" style="4" customWidth="1"/>
    <col min="2055" max="2055" width="8.28515625" style="4" customWidth="1"/>
    <col min="2056" max="2056" width="10" style="4" customWidth="1"/>
    <col min="2057" max="2057" width="11" style="4" customWidth="1"/>
    <col min="2058" max="2058" width="1.85546875" style="4" customWidth="1"/>
    <col min="2059" max="2070" width="16.85546875" style="4" customWidth="1"/>
    <col min="2071" max="2071" width="16.28515625" style="4" customWidth="1"/>
    <col min="2072" max="2302" width="9.140625" style="4"/>
    <col min="2303" max="2303" width="4.42578125" style="4" customWidth="1"/>
    <col min="2304" max="2304" width="22.7109375" style="4" customWidth="1"/>
    <col min="2305" max="2305" width="7.28515625" style="4" customWidth="1"/>
    <col min="2306" max="2306" width="10" style="4" customWidth="1"/>
    <col min="2307" max="2308" width="9.28515625" style="4" customWidth="1"/>
    <col min="2309" max="2310" width="8.140625" style="4" customWidth="1"/>
    <col min="2311" max="2311" width="8.28515625" style="4" customWidth="1"/>
    <col min="2312" max="2312" width="10" style="4" customWidth="1"/>
    <col min="2313" max="2313" width="11" style="4" customWidth="1"/>
    <col min="2314" max="2314" width="1.85546875" style="4" customWidth="1"/>
    <col min="2315" max="2326" width="16.85546875" style="4" customWidth="1"/>
    <col min="2327" max="2327" width="16.28515625" style="4" customWidth="1"/>
    <col min="2328" max="2558" width="9.140625" style="4"/>
    <col min="2559" max="2559" width="4.42578125" style="4" customWidth="1"/>
    <col min="2560" max="2560" width="22.7109375" style="4" customWidth="1"/>
    <col min="2561" max="2561" width="7.28515625" style="4" customWidth="1"/>
    <col min="2562" max="2562" width="10" style="4" customWidth="1"/>
    <col min="2563" max="2564" width="9.28515625" style="4" customWidth="1"/>
    <col min="2565" max="2566" width="8.140625" style="4" customWidth="1"/>
    <col min="2567" max="2567" width="8.28515625" style="4" customWidth="1"/>
    <col min="2568" max="2568" width="10" style="4" customWidth="1"/>
    <col min="2569" max="2569" width="11" style="4" customWidth="1"/>
    <col min="2570" max="2570" width="1.85546875" style="4" customWidth="1"/>
    <col min="2571" max="2582" width="16.85546875" style="4" customWidth="1"/>
    <col min="2583" max="2583" width="16.28515625" style="4" customWidth="1"/>
    <col min="2584" max="2814" width="9.140625" style="4"/>
    <col min="2815" max="2815" width="4.42578125" style="4" customWidth="1"/>
    <col min="2816" max="2816" width="22.7109375" style="4" customWidth="1"/>
    <col min="2817" max="2817" width="7.28515625" style="4" customWidth="1"/>
    <col min="2818" max="2818" width="10" style="4" customWidth="1"/>
    <col min="2819" max="2820" width="9.28515625" style="4" customWidth="1"/>
    <col min="2821" max="2822" width="8.140625" style="4" customWidth="1"/>
    <col min="2823" max="2823" width="8.28515625" style="4" customWidth="1"/>
    <col min="2824" max="2824" width="10" style="4" customWidth="1"/>
    <col min="2825" max="2825" width="11" style="4" customWidth="1"/>
    <col min="2826" max="2826" width="1.85546875" style="4" customWidth="1"/>
    <col min="2827" max="2838" width="16.85546875" style="4" customWidth="1"/>
    <col min="2839" max="2839" width="16.28515625" style="4" customWidth="1"/>
    <col min="2840" max="3070" width="9.140625" style="4"/>
    <col min="3071" max="3071" width="4.42578125" style="4" customWidth="1"/>
    <col min="3072" max="3072" width="22.7109375" style="4" customWidth="1"/>
    <col min="3073" max="3073" width="7.28515625" style="4" customWidth="1"/>
    <col min="3074" max="3074" width="10" style="4" customWidth="1"/>
    <col min="3075" max="3076" width="9.28515625" style="4" customWidth="1"/>
    <col min="3077" max="3078" width="8.140625" style="4" customWidth="1"/>
    <col min="3079" max="3079" width="8.28515625" style="4" customWidth="1"/>
    <col min="3080" max="3080" width="10" style="4" customWidth="1"/>
    <col min="3081" max="3081" width="11" style="4" customWidth="1"/>
    <col min="3082" max="3082" width="1.85546875" style="4" customWidth="1"/>
    <col min="3083" max="3094" width="16.85546875" style="4" customWidth="1"/>
    <col min="3095" max="3095" width="16.28515625" style="4" customWidth="1"/>
    <col min="3096" max="3326" width="9.140625" style="4"/>
    <col min="3327" max="3327" width="4.42578125" style="4" customWidth="1"/>
    <col min="3328" max="3328" width="22.7109375" style="4" customWidth="1"/>
    <col min="3329" max="3329" width="7.28515625" style="4" customWidth="1"/>
    <col min="3330" max="3330" width="10" style="4" customWidth="1"/>
    <col min="3331" max="3332" width="9.28515625" style="4" customWidth="1"/>
    <col min="3333" max="3334" width="8.140625" style="4" customWidth="1"/>
    <col min="3335" max="3335" width="8.28515625" style="4" customWidth="1"/>
    <col min="3336" max="3336" width="10" style="4" customWidth="1"/>
    <col min="3337" max="3337" width="11" style="4" customWidth="1"/>
    <col min="3338" max="3338" width="1.85546875" style="4" customWidth="1"/>
    <col min="3339" max="3350" width="16.85546875" style="4" customWidth="1"/>
    <col min="3351" max="3351" width="16.28515625" style="4" customWidth="1"/>
    <col min="3352" max="3582" width="9.140625" style="4"/>
    <col min="3583" max="3583" width="4.42578125" style="4" customWidth="1"/>
    <col min="3584" max="3584" width="22.7109375" style="4" customWidth="1"/>
    <col min="3585" max="3585" width="7.28515625" style="4" customWidth="1"/>
    <col min="3586" max="3586" width="10" style="4" customWidth="1"/>
    <col min="3587" max="3588" width="9.28515625" style="4" customWidth="1"/>
    <col min="3589" max="3590" width="8.140625" style="4" customWidth="1"/>
    <col min="3591" max="3591" width="8.28515625" style="4" customWidth="1"/>
    <col min="3592" max="3592" width="10" style="4" customWidth="1"/>
    <col min="3593" max="3593" width="11" style="4" customWidth="1"/>
    <col min="3594" max="3594" width="1.85546875" style="4" customWidth="1"/>
    <col min="3595" max="3606" width="16.85546875" style="4" customWidth="1"/>
    <col min="3607" max="3607" width="16.28515625" style="4" customWidth="1"/>
    <col min="3608" max="3838" width="9.140625" style="4"/>
    <col min="3839" max="3839" width="4.42578125" style="4" customWidth="1"/>
    <col min="3840" max="3840" width="22.7109375" style="4" customWidth="1"/>
    <col min="3841" max="3841" width="7.28515625" style="4" customWidth="1"/>
    <col min="3842" max="3842" width="10" style="4" customWidth="1"/>
    <col min="3843" max="3844" width="9.28515625" style="4" customWidth="1"/>
    <col min="3845" max="3846" width="8.140625" style="4" customWidth="1"/>
    <col min="3847" max="3847" width="8.28515625" style="4" customWidth="1"/>
    <col min="3848" max="3848" width="10" style="4" customWidth="1"/>
    <col min="3849" max="3849" width="11" style="4" customWidth="1"/>
    <col min="3850" max="3850" width="1.85546875" style="4" customWidth="1"/>
    <col min="3851" max="3862" width="16.85546875" style="4" customWidth="1"/>
    <col min="3863" max="3863" width="16.28515625" style="4" customWidth="1"/>
    <col min="3864" max="4094" width="9.140625" style="4"/>
    <col min="4095" max="4095" width="4.42578125" style="4" customWidth="1"/>
    <col min="4096" max="4096" width="22.7109375" style="4" customWidth="1"/>
    <col min="4097" max="4097" width="7.28515625" style="4" customWidth="1"/>
    <col min="4098" max="4098" width="10" style="4" customWidth="1"/>
    <col min="4099" max="4100" width="9.28515625" style="4" customWidth="1"/>
    <col min="4101" max="4102" width="8.140625" style="4" customWidth="1"/>
    <col min="4103" max="4103" width="8.28515625" style="4" customWidth="1"/>
    <col min="4104" max="4104" width="10" style="4" customWidth="1"/>
    <col min="4105" max="4105" width="11" style="4" customWidth="1"/>
    <col min="4106" max="4106" width="1.85546875" style="4" customWidth="1"/>
    <col min="4107" max="4118" width="16.85546875" style="4" customWidth="1"/>
    <col min="4119" max="4119" width="16.28515625" style="4" customWidth="1"/>
    <col min="4120" max="4350" width="9.140625" style="4"/>
    <col min="4351" max="4351" width="4.42578125" style="4" customWidth="1"/>
    <col min="4352" max="4352" width="22.7109375" style="4" customWidth="1"/>
    <col min="4353" max="4353" width="7.28515625" style="4" customWidth="1"/>
    <col min="4354" max="4354" width="10" style="4" customWidth="1"/>
    <col min="4355" max="4356" width="9.28515625" style="4" customWidth="1"/>
    <col min="4357" max="4358" width="8.140625" style="4" customWidth="1"/>
    <col min="4359" max="4359" width="8.28515625" style="4" customWidth="1"/>
    <col min="4360" max="4360" width="10" style="4" customWidth="1"/>
    <col min="4361" max="4361" width="11" style="4" customWidth="1"/>
    <col min="4362" max="4362" width="1.85546875" style="4" customWidth="1"/>
    <col min="4363" max="4374" width="16.85546875" style="4" customWidth="1"/>
    <col min="4375" max="4375" width="16.28515625" style="4" customWidth="1"/>
    <col min="4376" max="4606" width="9.140625" style="4"/>
    <col min="4607" max="4607" width="4.42578125" style="4" customWidth="1"/>
    <col min="4608" max="4608" width="22.7109375" style="4" customWidth="1"/>
    <col min="4609" max="4609" width="7.28515625" style="4" customWidth="1"/>
    <col min="4610" max="4610" width="10" style="4" customWidth="1"/>
    <col min="4611" max="4612" width="9.28515625" style="4" customWidth="1"/>
    <col min="4613" max="4614" width="8.140625" style="4" customWidth="1"/>
    <col min="4615" max="4615" width="8.28515625" style="4" customWidth="1"/>
    <col min="4616" max="4616" width="10" style="4" customWidth="1"/>
    <col min="4617" max="4617" width="11" style="4" customWidth="1"/>
    <col min="4618" max="4618" width="1.85546875" style="4" customWidth="1"/>
    <col min="4619" max="4630" width="16.85546875" style="4" customWidth="1"/>
    <col min="4631" max="4631" width="16.28515625" style="4" customWidth="1"/>
    <col min="4632" max="4862" width="9.140625" style="4"/>
    <col min="4863" max="4863" width="4.42578125" style="4" customWidth="1"/>
    <col min="4864" max="4864" width="22.7109375" style="4" customWidth="1"/>
    <col min="4865" max="4865" width="7.28515625" style="4" customWidth="1"/>
    <col min="4866" max="4866" width="10" style="4" customWidth="1"/>
    <col min="4867" max="4868" width="9.28515625" style="4" customWidth="1"/>
    <col min="4869" max="4870" width="8.140625" style="4" customWidth="1"/>
    <col min="4871" max="4871" width="8.28515625" style="4" customWidth="1"/>
    <col min="4872" max="4872" width="10" style="4" customWidth="1"/>
    <col min="4873" max="4873" width="11" style="4" customWidth="1"/>
    <col min="4874" max="4874" width="1.85546875" style="4" customWidth="1"/>
    <col min="4875" max="4886" width="16.85546875" style="4" customWidth="1"/>
    <col min="4887" max="4887" width="16.28515625" style="4" customWidth="1"/>
    <col min="4888" max="5118" width="9.140625" style="4"/>
    <col min="5119" max="5119" width="4.42578125" style="4" customWidth="1"/>
    <col min="5120" max="5120" width="22.7109375" style="4" customWidth="1"/>
    <col min="5121" max="5121" width="7.28515625" style="4" customWidth="1"/>
    <col min="5122" max="5122" width="10" style="4" customWidth="1"/>
    <col min="5123" max="5124" width="9.28515625" style="4" customWidth="1"/>
    <col min="5125" max="5126" width="8.140625" style="4" customWidth="1"/>
    <col min="5127" max="5127" width="8.28515625" style="4" customWidth="1"/>
    <col min="5128" max="5128" width="10" style="4" customWidth="1"/>
    <col min="5129" max="5129" width="11" style="4" customWidth="1"/>
    <col min="5130" max="5130" width="1.85546875" style="4" customWidth="1"/>
    <col min="5131" max="5142" width="16.85546875" style="4" customWidth="1"/>
    <col min="5143" max="5143" width="16.28515625" style="4" customWidth="1"/>
    <col min="5144" max="5374" width="9.140625" style="4"/>
    <col min="5375" max="5375" width="4.42578125" style="4" customWidth="1"/>
    <col min="5376" max="5376" width="22.7109375" style="4" customWidth="1"/>
    <col min="5377" max="5377" width="7.28515625" style="4" customWidth="1"/>
    <col min="5378" max="5378" width="10" style="4" customWidth="1"/>
    <col min="5379" max="5380" width="9.28515625" style="4" customWidth="1"/>
    <col min="5381" max="5382" width="8.140625" style="4" customWidth="1"/>
    <col min="5383" max="5383" width="8.28515625" style="4" customWidth="1"/>
    <col min="5384" max="5384" width="10" style="4" customWidth="1"/>
    <col min="5385" max="5385" width="11" style="4" customWidth="1"/>
    <col min="5386" max="5386" width="1.85546875" style="4" customWidth="1"/>
    <col min="5387" max="5398" width="16.85546875" style="4" customWidth="1"/>
    <col min="5399" max="5399" width="16.28515625" style="4" customWidth="1"/>
    <col min="5400" max="5630" width="9.140625" style="4"/>
    <col min="5631" max="5631" width="4.42578125" style="4" customWidth="1"/>
    <col min="5632" max="5632" width="22.7109375" style="4" customWidth="1"/>
    <col min="5633" max="5633" width="7.28515625" style="4" customWidth="1"/>
    <col min="5634" max="5634" width="10" style="4" customWidth="1"/>
    <col min="5635" max="5636" width="9.28515625" style="4" customWidth="1"/>
    <col min="5637" max="5638" width="8.140625" style="4" customWidth="1"/>
    <col min="5639" max="5639" width="8.28515625" style="4" customWidth="1"/>
    <col min="5640" max="5640" width="10" style="4" customWidth="1"/>
    <col min="5641" max="5641" width="11" style="4" customWidth="1"/>
    <col min="5642" max="5642" width="1.85546875" style="4" customWidth="1"/>
    <col min="5643" max="5654" width="16.85546875" style="4" customWidth="1"/>
    <col min="5655" max="5655" width="16.28515625" style="4" customWidth="1"/>
    <col min="5656" max="5886" width="9.140625" style="4"/>
    <col min="5887" max="5887" width="4.42578125" style="4" customWidth="1"/>
    <col min="5888" max="5888" width="22.7109375" style="4" customWidth="1"/>
    <col min="5889" max="5889" width="7.28515625" style="4" customWidth="1"/>
    <col min="5890" max="5890" width="10" style="4" customWidth="1"/>
    <col min="5891" max="5892" width="9.28515625" style="4" customWidth="1"/>
    <col min="5893" max="5894" width="8.140625" style="4" customWidth="1"/>
    <col min="5895" max="5895" width="8.28515625" style="4" customWidth="1"/>
    <col min="5896" max="5896" width="10" style="4" customWidth="1"/>
    <col min="5897" max="5897" width="11" style="4" customWidth="1"/>
    <col min="5898" max="5898" width="1.85546875" style="4" customWidth="1"/>
    <col min="5899" max="5910" width="16.85546875" style="4" customWidth="1"/>
    <col min="5911" max="5911" width="16.28515625" style="4" customWidth="1"/>
    <col min="5912" max="6142" width="9.140625" style="4"/>
    <col min="6143" max="6143" width="4.42578125" style="4" customWidth="1"/>
    <col min="6144" max="6144" width="22.7109375" style="4" customWidth="1"/>
    <col min="6145" max="6145" width="7.28515625" style="4" customWidth="1"/>
    <col min="6146" max="6146" width="10" style="4" customWidth="1"/>
    <col min="6147" max="6148" width="9.28515625" style="4" customWidth="1"/>
    <col min="6149" max="6150" width="8.140625" style="4" customWidth="1"/>
    <col min="6151" max="6151" width="8.28515625" style="4" customWidth="1"/>
    <col min="6152" max="6152" width="10" style="4" customWidth="1"/>
    <col min="6153" max="6153" width="11" style="4" customWidth="1"/>
    <col min="6154" max="6154" width="1.85546875" style="4" customWidth="1"/>
    <col min="6155" max="6166" width="16.85546875" style="4" customWidth="1"/>
    <col min="6167" max="6167" width="16.28515625" style="4" customWidth="1"/>
    <col min="6168" max="6398" width="9.140625" style="4"/>
    <col min="6399" max="6399" width="4.42578125" style="4" customWidth="1"/>
    <col min="6400" max="6400" width="22.7109375" style="4" customWidth="1"/>
    <col min="6401" max="6401" width="7.28515625" style="4" customWidth="1"/>
    <col min="6402" max="6402" width="10" style="4" customWidth="1"/>
    <col min="6403" max="6404" width="9.28515625" style="4" customWidth="1"/>
    <col min="6405" max="6406" width="8.140625" style="4" customWidth="1"/>
    <col min="6407" max="6407" width="8.28515625" style="4" customWidth="1"/>
    <col min="6408" max="6408" width="10" style="4" customWidth="1"/>
    <col min="6409" max="6409" width="11" style="4" customWidth="1"/>
    <col min="6410" max="6410" width="1.85546875" style="4" customWidth="1"/>
    <col min="6411" max="6422" width="16.85546875" style="4" customWidth="1"/>
    <col min="6423" max="6423" width="16.28515625" style="4" customWidth="1"/>
    <col min="6424" max="6654" width="9.140625" style="4"/>
    <col min="6655" max="6655" width="4.42578125" style="4" customWidth="1"/>
    <col min="6656" max="6656" width="22.7109375" style="4" customWidth="1"/>
    <col min="6657" max="6657" width="7.28515625" style="4" customWidth="1"/>
    <col min="6658" max="6658" width="10" style="4" customWidth="1"/>
    <col min="6659" max="6660" width="9.28515625" style="4" customWidth="1"/>
    <col min="6661" max="6662" width="8.140625" style="4" customWidth="1"/>
    <col min="6663" max="6663" width="8.28515625" style="4" customWidth="1"/>
    <col min="6664" max="6664" width="10" style="4" customWidth="1"/>
    <col min="6665" max="6665" width="11" style="4" customWidth="1"/>
    <col min="6666" max="6666" width="1.85546875" style="4" customWidth="1"/>
    <col min="6667" max="6678" width="16.85546875" style="4" customWidth="1"/>
    <col min="6679" max="6679" width="16.28515625" style="4" customWidth="1"/>
    <col min="6680" max="6910" width="9.140625" style="4"/>
    <col min="6911" max="6911" width="4.42578125" style="4" customWidth="1"/>
    <col min="6912" max="6912" width="22.7109375" style="4" customWidth="1"/>
    <col min="6913" max="6913" width="7.28515625" style="4" customWidth="1"/>
    <col min="6914" max="6914" width="10" style="4" customWidth="1"/>
    <col min="6915" max="6916" width="9.28515625" style="4" customWidth="1"/>
    <col min="6917" max="6918" width="8.140625" style="4" customWidth="1"/>
    <col min="6919" max="6919" width="8.28515625" style="4" customWidth="1"/>
    <col min="6920" max="6920" width="10" style="4" customWidth="1"/>
    <col min="6921" max="6921" width="11" style="4" customWidth="1"/>
    <col min="6922" max="6922" width="1.85546875" style="4" customWidth="1"/>
    <col min="6923" max="6934" width="16.85546875" style="4" customWidth="1"/>
    <col min="6935" max="6935" width="16.28515625" style="4" customWidth="1"/>
    <col min="6936" max="7166" width="9.140625" style="4"/>
    <col min="7167" max="7167" width="4.42578125" style="4" customWidth="1"/>
    <col min="7168" max="7168" width="22.7109375" style="4" customWidth="1"/>
    <col min="7169" max="7169" width="7.28515625" style="4" customWidth="1"/>
    <col min="7170" max="7170" width="10" style="4" customWidth="1"/>
    <col min="7171" max="7172" width="9.28515625" style="4" customWidth="1"/>
    <col min="7173" max="7174" width="8.140625" style="4" customWidth="1"/>
    <col min="7175" max="7175" width="8.28515625" style="4" customWidth="1"/>
    <col min="7176" max="7176" width="10" style="4" customWidth="1"/>
    <col min="7177" max="7177" width="11" style="4" customWidth="1"/>
    <col min="7178" max="7178" width="1.85546875" style="4" customWidth="1"/>
    <col min="7179" max="7190" width="16.85546875" style="4" customWidth="1"/>
    <col min="7191" max="7191" width="16.28515625" style="4" customWidth="1"/>
    <col min="7192" max="7422" width="9.140625" style="4"/>
    <col min="7423" max="7423" width="4.42578125" style="4" customWidth="1"/>
    <col min="7424" max="7424" width="22.7109375" style="4" customWidth="1"/>
    <col min="7425" max="7425" width="7.28515625" style="4" customWidth="1"/>
    <col min="7426" max="7426" width="10" style="4" customWidth="1"/>
    <col min="7427" max="7428" width="9.28515625" style="4" customWidth="1"/>
    <col min="7429" max="7430" width="8.140625" style="4" customWidth="1"/>
    <col min="7431" max="7431" width="8.28515625" style="4" customWidth="1"/>
    <col min="7432" max="7432" width="10" style="4" customWidth="1"/>
    <col min="7433" max="7433" width="11" style="4" customWidth="1"/>
    <col min="7434" max="7434" width="1.85546875" style="4" customWidth="1"/>
    <col min="7435" max="7446" width="16.85546875" style="4" customWidth="1"/>
    <col min="7447" max="7447" width="16.28515625" style="4" customWidth="1"/>
    <col min="7448" max="7678" width="9.140625" style="4"/>
    <col min="7679" max="7679" width="4.42578125" style="4" customWidth="1"/>
    <col min="7680" max="7680" width="22.7109375" style="4" customWidth="1"/>
    <col min="7681" max="7681" width="7.28515625" style="4" customWidth="1"/>
    <col min="7682" max="7682" width="10" style="4" customWidth="1"/>
    <col min="7683" max="7684" width="9.28515625" style="4" customWidth="1"/>
    <col min="7685" max="7686" width="8.140625" style="4" customWidth="1"/>
    <col min="7687" max="7687" width="8.28515625" style="4" customWidth="1"/>
    <col min="7688" max="7688" width="10" style="4" customWidth="1"/>
    <col min="7689" max="7689" width="11" style="4" customWidth="1"/>
    <col min="7690" max="7690" width="1.85546875" style="4" customWidth="1"/>
    <col min="7691" max="7702" width="16.85546875" style="4" customWidth="1"/>
    <col min="7703" max="7703" width="16.28515625" style="4" customWidth="1"/>
    <col min="7704" max="7934" width="9.140625" style="4"/>
    <col min="7935" max="7935" width="4.42578125" style="4" customWidth="1"/>
    <col min="7936" max="7936" width="22.7109375" style="4" customWidth="1"/>
    <col min="7937" max="7937" width="7.28515625" style="4" customWidth="1"/>
    <col min="7938" max="7938" width="10" style="4" customWidth="1"/>
    <col min="7939" max="7940" width="9.28515625" style="4" customWidth="1"/>
    <col min="7941" max="7942" width="8.140625" style="4" customWidth="1"/>
    <col min="7943" max="7943" width="8.28515625" style="4" customWidth="1"/>
    <col min="7944" max="7944" width="10" style="4" customWidth="1"/>
    <col min="7945" max="7945" width="11" style="4" customWidth="1"/>
    <col min="7946" max="7946" width="1.85546875" style="4" customWidth="1"/>
    <col min="7947" max="7958" width="16.85546875" style="4" customWidth="1"/>
    <col min="7959" max="7959" width="16.28515625" style="4" customWidth="1"/>
    <col min="7960" max="8190" width="9.140625" style="4"/>
    <col min="8191" max="8191" width="4.42578125" style="4" customWidth="1"/>
    <col min="8192" max="8192" width="22.7109375" style="4" customWidth="1"/>
    <col min="8193" max="8193" width="7.28515625" style="4" customWidth="1"/>
    <col min="8194" max="8194" width="10" style="4" customWidth="1"/>
    <col min="8195" max="8196" width="9.28515625" style="4" customWidth="1"/>
    <col min="8197" max="8198" width="8.140625" style="4" customWidth="1"/>
    <col min="8199" max="8199" width="8.28515625" style="4" customWidth="1"/>
    <col min="8200" max="8200" width="10" style="4" customWidth="1"/>
    <col min="8201" max="8201" width="11" style="4" customWidth="1"/>
    <col min="8202" max="8202" width="1.85546875" style="4" customWidth="1"/>
    <col min="8203" max="8214" width="16.85546875" style="4" customWidth="1"/>
    <col min="8215" max="8215" width="16.28515625" style="4" customWidth="1"/>
    <col min="8216" max="8446" width="9.140625" style="4"/>
    <col min="8447" max="8447" width="4.42578125" style="4" customWidth="1"/>
    <col min="8448" max="8448" width="22.7109375" style="4" customWidth="1"/>
    <col min="8449" max="8449" width="7.28515625" style="4" customWidth="1"/>
    <col min="8450" max="8450" width="10" style="4" customWidth="1"/>
    <col min="8451" max="8452" width="9.28515625" style="4" customWidth="1"/>
    <col min="8453" max="8454" width="8.140625" style="4" customWidth="1"/>
    <col min="8455" max="8455" width="8.28515625" style="4" customWidth="1"/>
    <col min="8456" max="8456" width="10" style="4" customWidth="1"/>
    <col min="8457" max="8457" width="11" style="4" customWidth="1"/>
    <col min="8458" max="8458" width="1.85546875" style="4" customWidth="1"/>
    <col min="8459" max="8470" width="16.85546875" style="4" customWidth="1"/>
    <col min="8471" max="8471" width="16.28515625" style="4" customWidth="1"/>
    <col min="8472" max="8702" width="9.140625" style="4"/>
    <col min="8703" max="8703" width="4.42578125" style="4" customWidth="1"/>
    <col min="8704" max="8704" width="22.7109375" style="4" customWidth="1"/>
    <col min="8705" max="8705" width="7.28515625" style="4" customWidth="1"/>
    <col min="8706" max="8706" width="10" style="4" customWidth="1"/>
    <col min="8707" max="8708" width="9.28515625" style="4" customWidth="1"/>
    <col min="8709" max="8710" width="8.140625" style="4" customWidth="1"/>
    <col min="8711" max="8711" width="8.28515625" style="4" customWidth="1"/>
    <col min="8712" max="8712" width="10" style="4" customWidth="1"/>
    <col min="8713" max="8713" width="11" style="4" customWidth="1"/>
    <col min="8714" max="8714" width="1.85546875" style="4" customWidth="1"/>
    <col min="8715" max="8726" width="16.85546875" style="4" customWidth="1"/>
    <col min="8727" max="8727" width="16.28515625" style="4" customWidth="1"/>
    <col min="8728" max="8958" width="9.140625" style="4"/>
    <col min="8959" max="8959" width="4.42578125" style="4" customWidth="1"/>
    <col min="8960" max="8960" width="22.7109375" style="4" customWidth="1"/>
    <col min="8961" max="8961" width="7.28515625" style="4" customWidth="1"/>
    <col min="8962" max="8962" width="10" style="4" customWidth="1"/>
    <col min="8963" max="8964" width="9.28515625" style="4" customWidth="1"/>
    <col min="8965" max="8966" width="8.140625" style="4" customWidth="1"/>
    <col min="8967" max="8967" width="8.28515625" style="4" customWidth="1"/>
    <col min="8968" max="8968" width="10" style="4" customWidth="1"/>
    <col min="8969" max="8969" width="11" style="4" customWidth="1"/>
    <col min="8970" max="8970" width="1.85546875" style="4" customWidth="1"/>
    <col min="8971" max="8982" width="16.85546875" style="4" customWidth="1"/>
    <col min="8983" max="8983" width="16.28515625" style="4" customWidth="1"/>
    <col min="8984" max="9214" width="9.140625" style="4"/>
    <col min="9215" max="9215" width="4.42578125" style="4" customWidth="1"/>
    <col min="9216" max="9216" width="22.7109375" style="4" customWidth="1"/>
    <col min="9217" max="9217" width="7.28515625" style="4" customWidth="1"/>
    <col min="9218" max="9218" width="10" style="4" customWidth="1"/>
    <col min="9219" max="9220" width="9.28515625" style="4" customWidth="1"/>
    <col min="9221" max="9222" width="8.140625" style="4" customWidth="1"/>
    <col min="9223" max="9223" width="8.28515625" style="4" customWidth="1"/>
    <col min="9224" max="9224" width="10" style="4" customWidth="1"/>
    <col min="9225" max="9225" width="11" style="4" customWidth="1"/>
    <col min="9226" max="9226" width="1.85546875" style="4" customWidth="1"/>
    <col min="9227" max="9238" width="16.85546875" style="4" customWidth="1"/>
    <col min="9239" max="9239" width="16.28515625" style="4" customWidth="1"/>
    <col min="9240" max="9470" width="9.140625" style="4"/>
    <col min="9471" max="9471" width="4.42578125" style="4" customWidth="1"/>
    <col min="9472" max="9472" width="22.7109375" style="4" customWidth="1"/>
    <col min="9473" max="9473" width="7.28515625" style="4" customWidth="1"/>
    <col min="9474" max="9474" width="10" style="4" customWidth="1"/>
    <col min="9475" max="9476" width="9.28515625" style="4" customWidth="1"/>
    <col min="9477" max="9478" width="8.140625" style="4" customWidth="1"/>
    <col min="9479" max="9479" width="8.28515625" style="4" customWidth="1"/>
    <col min="9480" max="9480" width="10" style="4" customWidth="1"/>
    <col min="9481" max="9481" width="11" style="4" customWidth="1"/>
    <col min="9482" max="9482" width="1.85546875" style="4" customWidth="1"/>
    <col min="9483" max="9494" width="16.85546875" style="4" customWidth="1"/>
    <col min="9495" max="9495" width="16.28515625" style="4" customWidth="1"/>
    <col min="9496" max="9726" width="9.140625" style="4"/>
    <col min="9727" max="9727" width="4.42578125" style="4" customWidth="1"/>
    <col min="9728" max="9728" width="22.7109375" style="4" customWidth="1"/>
    <col min="9729" max="9729" width="7.28515625" style="4" customWidth="1"/>
    <col min="9730" max="9730" width="10" style="4" customWidth="1"/>
    <col min="9731" max="9732" width="9.28515625" style="4" customWidth="1"/>
    <col min="9733" max="9734" width="8.140625" style="4" customWidth="1"/>
    <col min="9735" max="9735" width="8.28515625" style="4" customWidth="1"/>
    <col min="9736" max="9736" width="10" style="4" customWidth="1"/>
    <col min="9737" max="9737" width="11" style="4" customWidth="1"/>
    <col min="9738" max="9738" width="1.85546875" style="4" customWidth="1"/>
    <col min="9739" max="9750" width="16.85546875" style="4" customWidth="1"/>
    <col min="9751" max="9751" width="16.28515625" style="4" customWidth="1"/>
    <col min="9752" max="9982" width="9.140625" style="4"/>
    <col min="9983" max="9983" width="4.42578125" style="4" customWidth="1"/>
    <col min="9984" max="9984" width="22.7109375" style="4" customWidth="1"/>
    <col min="9985" max="9985" width="7.28515625" style="4" customWidth="1"/>
    <col min="9986" max="9986" width="10" style="4" customWidth="1"/>
    <col min="9987" max="9988" width="9.28515625" style="4" customWidth="1"/>
    <col min="9989" max="9990" width="8.140625" style="4" customWidth="1"/>
    <col min="9991" max="9991" width="8.28515625" style="4" customWidth="1"/>
    <col min="9992" max="9992" width="10" style="4" customWidth="1"/>
    <col min="9993" max="9993" width="11" style="4" customWidth="1"/>
    <col min="9994" max="9994" width="1.85546875" style="4" customWidth="1"/>
    <col min="9995" max="10006" width="16.85546875" style="4" customWidth="1"/>
    <col min="10007" max="10007" width="16.28515625" style="4" customWidth="1"/>
    <col min="10008" max="10238" width="9.140625" style="4"/>
    <col min="10239" max="10239" width="4.42578125" style="4" customWidth="1"/>
    <col min="10240" max="10240" width="22.7109375" style="4" customWidth="1"/>
    <col min="10241" max="10241" width="7.28515625" style="4" customWidth="1"/>
    <col min="10242" max="10242" width="10" style="4" customWidth="1"/>
    <col min="10243" max="10244" width="9.28515625" style="4" customWidth="1"/>
    <col min="10245" max="10246" width="8.140625" style="4" customWidth="1"/>
    <col min="10247" max="10247" width="8.28515625" style="4" customWidth="1"/>
    <col min="10248" max="10248" width="10" style="4" customWidth="1"/>
    <col min="10249" max="10249" width="11" style="4" customWidth="1"/>
    <col min="10250" max="10250" width="1.85546875" style="4" customWidth="1"/>
    <col min="10251" max="10262" width="16.85546875" style="4" customWidth="1"/>
    <col min="10263" max="10263" width="16.28515625" style="4" customWidth="1"/>
    <col min="10264" max="10494" width="9.140625" style="4"/>
    <col min="10495" max="10495" width="4.42578125" style="4" customWidth="1"/>
    <col min="10496" max="10496" width="22.7109375" style="4" customWidth="1"/>
    <col min="10497" max="10497" width="7.28515625" style="4" customWidth="1"/>
    <col min="10498" max="10498" width="10" style="4" customWidth="1"/>
    <col min="10499" max="10500" width="9.28515625" style="4" customWidth="1"/>
    <col min="10501" max="10502" width="8.140625" style="4" customWidth="1"/>
    <col min="10503" max="10503" width="8.28515625" style="4" customWidth="1"/>
    <col min="10504" max="10504" width="10" style="4" customWidth="1"/>
    <col min="10505" max="10505" width="11" style="4" customWidth="1"/>
    <col min="10506" max="10506" width="1.85546875" style="4" customWidth="1"/>
    <col min="10507" max="10518" width="16.85546875" style="4" customWidth="1"/>
    <col min="10519" max="10519" width="16.28515625" style="4" customWidth="1"/>
    <col min="10520" max="10750" width="9.140625" style="4"/>
    <col min="10751" max="10751" width="4.42578125" style="4" customWidth="1"/>
    <col min="10752" max="10752" width="22.7109375" style="4" customWidth="1"/>
    <col min="10753" max="10753" width="7.28515625" style="4" customWidth="1"/>
    <col min="10754" max="10754" width="10" style="4" customWidth="1"/>
    <col min="10755" max="10756" width="9.28515625" style="4" customWidth="1"/>
    <col min="10757" max="10758" width="8.140625" style="4" customWidth="1"/>
    <col min="10759" max="10759" width="8.28515625" style="4" customWidth="1"/>
    <col min="10760" max="10760" width="10" style="4" customWidth="1"/>
    <col min="10761" max="10761" width="11" style="4" customWidth="1"/>
    <col min="10762" max="10762" width="1.85546875" style="4" customWidth="1"/>
    <col min="10763" max="10774" width="16.85546875" style="4" customWidth="1"/>
    <col min="10775" max="10775" width="16.28515625" style="4" customWidth="1"/>
    <col min="10776" max="11006" width="9.140625" style="4"/>
    <col min="11007" max="11007" width="4.42578125" style="4" customWidth="1"/>
    <col min="11008" max="11008" width="22.7109375" style="4" customWidth="1"/>
    <col min="11009" max="11009" width="7.28515625" style="4" customWidth="1"/>
    <col min="11010" max="11010" width="10" style="4" customWidth="1"/>
    <col min="11011" max="11012" width="9.28515625" style="4" customWidth="1"/>
    <col min="11013" max="11014" width="8.140625" style="4" customWidth="1"/>
    <col min="11015" max="11015" width="8.28515625" style="4" customWidth="1"/>
    <col min="11016" max="11016" width="10" style="4" customWidth="1"/>
    <col min="11017" max="11017" width="11" style="4" customWidth="1"/>
    <col min="11018" max="11018" width="1.85546875" style="4" customWidth="1"/>
    <col min="11019" max="11030" width="16.85546875" style="4" customWidth="1"/>
    <col min="11031" max="11031" width="16.28515625" style="4" customWidth="1"/>
    <col min="11032" max="11262" width="9.140625" style="4"/>
    <col min="11263" max="11263" width="4.42578125" style="4" customWidth="1"/>
    <col min="11264" max="11264" width="22.7109375" style="4" customWidth="1"/>
    <col min="11265" max="11265" width="7.28515625" style="4" customWidth="1"/>
    <col min="11266" max="11266" width="10" style="4" customWidth="1"/>
    <col min="11267" max="11268" width="9.28515625" style="4" customWidth="1"/>
    <col min="11269" max="11270" width="8.140625" style="4" customWidth="1"/>
    <col min="11271" max="11271" width="8.28515625" style="4" customWidth="1"/>
    <col min="11272" max="11272" width="10" style="4" customWidth="1"/>
    <col min="11273" max="11273" width="11" style="4" customWidth="1"/>
    <col min="11274" max="11274" width="1.85546875" style="4" customWidth="1"/>
    <col min="11275" max="11286" width="16.85546875" style="4" customWidth="1"/>
    <col min="11287" max="11287" width="16.28515625" style="4" customWidth="1"/>
    <col min="11288" max="11518" width="9.140625" style="4"/>
    <col min="11519" max="11519" width="4.42578125" style="4" customWidth="1"/>
    <col min="11520" max="11520" width="22.7109375" style="4" customWidth="1"/>
    <col min="11521" max="11521" width="7.28515625" style="4" customWidth="1"/>
    <col min="11522" max="11522" width="10" style="4" customWidth="1"/>
    <col min="11523" max="11524" width="9.28515625" style="4" customWidth="1"/>
    <col min="11525" max="11526" width="8.140625" style="4" customWidth="1"/>
    <col min="11527" max="11527" width="8.28515625" style="4" customWidth="1"/>
    <col min="11528" max="11528" width="10" style="4" customWidth="1"/>
    <col min="11529" max="11529" width="11" style="4" customWidth="1"/>
    <col min="11530" max="11530" width="1.85546875" style="4" customWidth="1"/>
    <col min="11531" max="11542" width="16.85546875" style="4" customWidth="1"/>
    <col min="11543" max="11543" width="16.28515625" style="4" customWidth="1"/>
    <col min="11544" max="11774" width="9.140625" style="4"/>
    <col min="11775" max="11775" width="4.42578125" style="4" customWidth="1"/>
    <col min="11776" max="11776" width="22.7109375" style="4" customWidth="1"/>
    <col min="11777" max="11777" width="7.28515625" style="4" customWidth="1"/>
    <col min="11778" max="11778" width="10" style="4" customWidth="1"/>
    <col min="11779" max="11780" width="9.28515625" style="4" customWidth="1"/>
    <col min="11781" max="11782" width="8.140625" style="4" customWidth="1"/>
    <col min="11783" max="11783" width="8.28515625" style="4" customWidth="1"/>
    <col min="11784" max="11784" width="10" style="4" customWidth="1"/>
    <col min="11785" max="11785" width="11" style="4" customWidth="1"/>
    <col min="11786" max="11786" width="1.85546875" style="4" customWidth="1"/>
    <col min="11787" max="11798" width="16.85546875" style="4" customWidth="1"/>
    <col min="11799" max="11799" width="16.28515625" style="4" customWidth="1"/>
    <col min="11800" max="12030" width="9.140625" style="4"/>
    <col min="12031" max="12031" width="4.42578125" style="4" customWidth="1"/>
    <col min="12032" max="12032" width="22.7109375" style="4" customWidth="1"/>
    <col min="12033" max="12033" width="7.28515625" style="4" customWidth="1"/>
    <col min="12034" max="12034" width="10" style="4" customWidth="1"/>
    <col min="12035" max="12036" width="9.28515625" style="4" customWidth="1"/>
    <col min="12037" max="12038" width="8.140625" style="4" customWidth="1"/>
    <col min="12039" max="12039" width="8.28515625" style="4" customWidth="1"/>
    <col min="12040" max="12040" width="10" style="4" customWidth="1"/>
    <col min="12041" max="12041" width="11" style="4" customWidth="1"/>
    <col min="12042" max="12042" width="1.85546875" style="4" customWidth="1"/>
    <col min="12043" max="12054" width="16.85546875" style="4" customWidth="1"/>
    <col min="12055" max="12055" width="16.28515625" style="4" customWidth="1"/>
    <col min="12056" max="12286" width="9.140625" style="4"/>
    <col min="12287" max="12287" width="4.42578125" style="4" customWidth="1"/>
    <col min="12288" max="12288" width="22.7109375" style="4" customWidth="1"/>
    <col min="12289" max="12289" width="7.28515625" style="4" customWidth="1"/>
    <col min="12290" max="12290" width="10" style="4" customWidth="1"/>
    <col min="12291" max="12292" width="9.28515625" style="4" customWidth="1"/>
    <col min="12293" max="12294" width="8.140625" style="4" customWidth="1"/>
    <col min="12295" max="12295" width="8.28515625" style="4" customWidth="1"/>
    <col min="12296" max="12296" width="10" style="4" customWidth="1"/>
    <col min="12297" max="12297" width="11" style="4" customWidth="1"/>
    <col min="12298" max="12298" width="1.85546875" style="4" customWidth="1"/>
    <col min="12299" max="12310" width="16.85546875" style="4" customWidth="1"/>
    <col min="12311" max="12311" width="16.28515625" style="4" customWidth="1"/>
    <col min="12312" max="12542" width="9.140625" style="4"/>
    <col min="12543" max="12543" width="4.42578125" style="4" customWidth="1"/>
    <col min="12544" max="12544" width="22.7109375" style="4" customWidth="1"/>
    <col min="12545" max="12545" width="7.28515625" style="4" customWidth="1"/>
    <col min="12546" max="12546" width="10" style="4" customWidth="1"/>
    <col min="12547" max="12548" width="9.28515625" style="4" customWidth="1"/>
    <col min="12549" max="12550" width="8.140625" style="4" customWidth="1"/>
    <col min="12551" max="12551" width="8.28515625" style="4" customWidth="1"/>
    <col min="12552" max="12552" width="10" style="4" customWidth="1"/>
    <col min="12553" max="12553" width="11" style="4" customWidth="1"/>
    <col min="12554" max="12554" width="1.85546875" style="4" customWidth="1"/>
    <col min="12555" max="12566" width="16.85546875" style="4" customWidth="1"/>
    <col min="12567" max="12567" width="16.28515625" style="4" customWidth="1"/>
    <col min="12568" max="12798" width="9.140625" style="4"/>
    <col min="12799" max="12799" width="4.42578125" style="4" customWidth="1"/>
    <col min="12800" max="12800" width="22.7109375" style="4" customWidth="1"/>
    <col min="12801" max="12801" width="7.28515625" style="4" customWidth="1"/>
    <col min="12802" max="12802" width="10" style="4" customWidth="1"/>
    <col min="12803" max="12804" width="9.28515625" style="4" customWidth="1"/>
    <col min="12805" max="12806" width="8.140625" style="4" customWidth="1"/>
    <col min="12807" max="12807" width="8.28515625" style="4" customWidth="1"/>
    <col min="12808" max="12808" width="10" style="4" customWidth="1"/>
    <col min="12809" max="12809" width="11" style="4" customWidth="1"/>
    <col min="12810" max="12810" width="1.85546875" style="4" customWidth="1"/>
    <col min="12811" max="12822" width="16.85546875" style="4" customWidth="1"/>
    <col min="12823" max="12823" width="16.28515625" style="4" customWidth="1"/>
    <col min="12824" max="13054" width="9.140625" style="4"/>
    <col min="13055" max="13055" width="4.42578125" style="4" customWidth="1"/>
    <col min="13056" max="13056" width="22.7109375" style="4" customWidth="1"/>
    <col min="13057" max="13057" width="7.28515625" style="4" customWidth="1"/>
    <col min="13058" max="13058" width="10" style="4" customWidth="1"/>
    <col min="13059" max="13060" width="9.28515625" style="4" customWidth="1"/>
    <col min="13061" max="13062" width="8.140625" style="4" customWidth="1"/>
    <col min="13063" max="13063" width="8.28515625" style="4" customWidth="1"/>
    <col min="13064" max="13064" width="10" style="4" customWidth="1"/>
    <col min="13065" max="13065" width="11" style="4" customWidth="1"/>
    <col min="13066" max="13066" width="1.85546875" style="4" customWidth="1"/>
    <col min="13067" max="13078" width="16.85546875" style="4" customWidth="1"/>
    <col min="13079" max="13079" width="16.28515625" style="4" customWidth="1"/>
    <col min="13080" max="13310" width="9.140625" style="4"/>
    <col min="13311" max="13311" width="4.42578125" style="4" customWidth="1"/>
    <col min="13312" max="13312" width="22.7109375" style="4" customWidth="1"/>
    <col min="13313" max="13313" width="7.28515625" style="4" customWidth="1"/>
    <col min="13314" max="13314" width="10" style="4" customWidth="1"/>
    <col min="13315" max="13316" width="9.28515625" style="4" customWidth="1"/>
    <col min="13317" max="13318" width="8.140625" style="4" customWidth="1"/>
    <col min="13319" max="13319" width="8.28515625" style="4" customWidth="1"/>
    <col min="13320" max="13320" width="10" style="4" customWidth="1"/>
    <col min="13321" max="13321" width="11" style="4" customWidth="1"/>
    <col min="13322" max="13322" width="1.85546875" style="4" customWidth="1"/>
    <col min="13323" max="13334" width="16.85546875" style="4" customWidth="1"/>
    <col min="13335" max="13335" width="16.28515625" style="4" customWidth="1"/>
    <col min="13336" max="13566" width="9.140625" style="4"/>
    <col min="13567" max="13567" width="4.42578125" style="4" customWidth="1"/>
    <col min="13568" max="13568" width="22.7109375" style="4" customWidth="1"/>
    <col min="13569" max="13569" width="7.28515625" style="4" customWidth="1"/>
    <col min="13570" max="13570" width="10" style="4" customWidth="1"/>
    <col min="13571" max="13572" width="9.28515625" style="4" customWidth="1"/>
    <col min="13573" max="13574" width="8.140625" style="4" customWidth="1"/>
    <col min="13575" max="13575" width="8.28515625" style="4" customWidth="1"/>
    <col min="13576" max="13576" width="10" style="4" customWidth="1"/>
    <col min="13577" max="13577" width="11" style="4" customWidth="1"/>
    <col min="13578" max="13578" width="1.85546875" style="4" customWidth="1"/>
    <col min="13579" max="13590" width="16.85546875" style="4" customWidth="1"/>
    <col min="13591" max="13591" width="16.28515625" style="4" customWidth="1"/>
    <col min="13592" max="13822" width="9.140625" style="4"/>
    <col min="13823" max="13823" width="4.42578125" style="4" customWidth="1"/>
    <col min="13824" max="13824" width="22.7109375" style="4" customWidth="1"/>
    <col min="13825" max="13825" width="7.28515625" style="4" customWidth="1"/>
    <col min="13826" max="13826" width="10" style="4" customWidth="1"/>
    <col min="13827" max="13828" width="9.28515625" style="4" customWidth="1"/>
    <col min="13829" max="13830" width="8.140625" style="4" customWidth="1"/>
    <col min="13831" max="13831" width="8.28515625" style="4" customWidth="1"/>
    <col min="13832" max="13832" width="10" style="4" customWidth="1"/>
    <col min="13833" max="13833" width="11" style="4" customWidth="1"/>
    <col min="13834" max="13834" width="1.85546875" style="4" customWidth="1"/>
    <col min="13835" max="13846" width="16.85546875" style="4" customWidth="1"/>
    <col min="13847" max="13847" width="16.28515625" style="4" customWidth="1"/>
    <col min="13848" max="14078" width="9.140625" style="4"/>
    <col min="14079" max="14079" width="4.42578125" style="4" customWidth="1"/>
    <col min="14080" max="14080" width="22.7109375" style="4" customWidth="1"/>
    <col min="14081" max="14081" width="7.28515625" style="4" customWidth="1"/>
    <col min="14082" max="14082" width="10" style="4" customWidth="1"/>
    <col min="14083" max="14084" width="9.28515625" style="4" customWidth="1"/>
    <col min="14085" max="14086" width="8.140625" style="4" customWidth="1"/>
    <col min="14087" max="14087" width="8.28515625" style="4" customWidth="1"/>
    <col min="14088" max="14088" width="10" style="4" customWidth="1"/>
    <col min="14089" max="14089" width="11" style="4" customWidth="1"/>
    <col min="14090" max="14090" width="1.85546875" style="4" customWidth="1"/>
    <col min="14091" max="14102" width="16.85546875" style="4" customWidth="1"/>
    <col min="14103" max="14103" width="16.28515625" style="4" customWidth="1"/>
    <col min="14104" max="14334" width="9.140625" style="4"/>
    <col min="14335" max="14335" width="4.42578125" style="4" customWidth="1"/>
    <col min="14336" max="14336" width="22.7109375" style="4" customWidth="1"/>
    <col min="14337" max="14337" width="7.28515625" style="4" customWidth="1"/>
    <col min="14338" max="14338" width="10" style="4" customWidth="1"/>
    <col min="14339" max="14340" width="9.28515625" style="4" customWidth="1"/>
    <col min="14341" max="14342" width="8.140625" style="4" customWidth="1"/>
    <col min="14343" max="14343" width="8.28515625" style="4" customWidth="1"/>
    <col min="14344" max="14344" width="10" style="4" customWidth="1"/>
    <col min="14345" max="14345" width="11" style="4" customWidth="1"/>
    <col min="14346" max="14346" width="1.85546875" style="4" customWidth="1"/>
    <col min="14347" max="14358" width="16.85546875" style="4" customWidth="1"/>
    <col min="14359" max="14359" width="16.28515625" style="4" customWidth="1"/>
    <col min="14360" max="14590" width="9.140625" style="4"/>
    <col min="14591" max="14591" width="4.42578125" style="4" customWidth="1"/>
    <col min="14592" max="14592" width="22.7109375" style="4" customWidth="1"/>
    <col min="14593" max="14593" width="7.28515625" style="4" customWidth="1"/>
    <col min="14594" max="14594" width="10" style="4" customWidth="1"/>
    <col min="14595" max="14596" width="9.28515625" style="4" customWidth="1"/>
    <col min="14597" max="14598" width="8.140625" style="4" customWidth="1"/>
    <col min="14599" max="14599" width="8.28515625" style="4" customWidth="1"/>
    <col min="14600" max="14600" width="10" style="4" customWidth="1"/>
    <col min="14601" max="14601" width="11" style="4" customWidth="1"/>
    <col min="14602" max="14602" width="1.85546875" style="4" customWidth="1"/>
    <col min="14603" max="14614" width="16.85546875" style="4" customWidth="1"/>
    <col min="14615" max="14615" width="16.28515625" style="4" customWidth="1"/>
    <col min="14616" max="14846" width="9.140625" style="4"/>
    <col min="14847" max="14847" width="4.42578125" style="4" customWidth="1"/>
    <col min="14848" max="14848" width="22.7109375" style="4" customWidth="1"/>
    <col min="14849" max="14849" width="7.28515625" style="4" customWidth="1"/>
    <col min="14850" max="14850" width="10" style="4" customWidth="1"/>
    <col min="14851" max="14852" width="9.28515625" style="4" customWidth="1"/>
    <col min="14853" max="14854" width="8.140625" style="4" customWidth="1"/>
    <col min="14855" max="14855" width="8.28515625" style="4" customWidth="1"/>
    <col min="14856" max="14856" width="10" style="4" customWidth="1"/>
    <col min="14857" max="14857" width="11" style="4" customWidth="1"/>
    <col min="14858" max="14858" width="1.85546875" style="4" customWidth="1"/>
    <col min="14859" max="14870" width="16.85546875" style="4" customWidth="1"/>
    <col min="14871" max="14871" width="16.28515625" style="4" customWidth="1"/>
    <col min="14872" max="15102" width="9.140625" style="4"/>
    <col min="15103" max="15103" width="4.42578125" style="4" customWidth="1"/>
    <col min="15104" max="15104" width="22.7109375" style="4" customWidth="1"/>
    <col min="15105" max="15105" width="7.28515625" style="4" customWidth="1"/>
    <col min="15106" max="15106" width="10" style="4" customWidth="1"/>
    <col min="15107" max="15108" width="9.28515625" style="4" customWidth="1"/>
    <col min="15109" max="15110" width="8.140625" style="4" customWidth="1"/>
    <col min="15111" max="15111" width="8.28515625" style="4" customWidth="1"/>
    <col min="15112" max="15112" width="10" style="4" customWidth="1"/>
    <col min="15113" max="15113" width="11" style="4" customWidth="1"/>
    <col min="15114" max="15114" width="1.85546875" style="4" customWidth="1"/>
    <col min="15115" max="15126" width="16.85546875" style="4" customWidth="1"/>
    <col min="15127" max="15127" width="16.28515625" style="4" customWidth="1"/>
    <col min="15128" max="15358" width="9.140625" style="4"/>
    <col min="15359" max="15359" width="4.42578125" style="4" customWidth="1"/>
    <col min="15360" max="15360" width="22.7109375" style="4" customWidth="1"/>
    <col min="15361" max="15361" width="7.28515625" style="4" customWidth="1"/>
    <col min="15362" max="15362" width="10" style="4" customWidth="1"/>
    <col min="15363" max="15364" width="9.28515625" style="4" customWidth="1"/>
    <col min="15365" max="15366" width="8.140625" style="4" customWidth="1"/>
    <col min="15367" max="15367" width="8.28515625" style="4" customWidth="1"/>
    <col min="15368" max="15368" width="10" style="4" customWidth="1"/>
    <col min="15369" max="15369" width="11" style="4" customWidth="1"/>
    <col min="15370" max="15370" width="1.85546875" style="4" customWidth="1"/>
    <col min="15371" max="15382" width="16.85546875" style="4" customWidth="1"/>
    <col min="15383" max="15383" width="16.28515625" style="4" customWidth="1"/>
    <col min="15384" max="15614" width="9.140625" style="4"/>
    <col min="15615" max="15615" width="4.42578125" style="4" customWidth="1"/>
    <col min="15616" max="15616" width="22.7109375" style="4" customWidth="1"/>
    <col min="15617" max="15617" width="7.28515625" style="4" customWidth="1"/>
    <col min="15618" max="15618" width="10" style="4" customWidth="1"/>
    <col min="15619" max="15620" width="9.28515625" style="4" customWidth="1"/>
    <col min="15621" max="15622" width="8.140625" style="4" customWidth="1"/>
    <col min="15623" max="15623" width="8.28515625" style="4" customWidth="1"/>
    <col min="15624" max="15624" width="10" style="4" customWidth="1"/>
    <col min="15625" max="15625" width="11" style="4" customWidth="1"/>
    <col min="15626" max="15626" width="1.85546875" style="4" customWidth="1"/>
    <col min="15627" max="15638" width="16.85546875" style="4" customWidth="1"/>
    <col min="15639" max="15639" width="16.28515625" style="4" customWidth="1"/>
    <col min="15640" max="15870" width="9.140625" style="4"/>
    <col min="15871" max="15871" width="4.42578125" style="4" customWidth="1"/>
    <col min="15872" max="15872" width="22.7109375" style="4" customWidth="1"/>
    <col min="15873" max="15873" width="7.28515625" style="4" customWidth="1"/>
    <col min="15874" max="15874" width="10" style="4" customWidth="1"/>
    <col min="15875" max="15876" width="9.28515625" style="4" customWidth="1"/>
    <col min="15877" max="15878" width="8.140625" style="4" customWidth="1"/>
    <col min="15879" max="15879" width="8.28515625" style="4" customWidth="1"/>
    <col min="15880" max="15880" width="10" style="4" customWidth="1"/>
    <col min="15881" max="15881" width="11" style="4" customWidth="1"/>
    <col min="15882" max="15882" width="1.85546875" style="4" customWidth="1"/>
    <col min="15883" max="15894" width="16.85546875" style="4" customWidth="1"/>
    <col min="15895" max="15895" width="16.28515625" style="4" customWidth="1"/>
    <col min="15896" max="16126" width="9.140625" style="4"/>
    <col min="16127" max="16127" width="4.42578125" style="4" customWidth="1"/>
    <col min="16128" max="16128" width="22.7109375" style="4" customWidth="1"/>
    <col min="16129" max="16129" width="7.28515625" style="4" customWidth="1"/>
    <col min="16130" max="16130" width="10" style="4" customWidth="1"/>
    <col min="16131" max="16132" width="9.28515625" style="4" customWidth="1"/>
    <col min="16133" max="16134" width="8.140625" style="4" customWidth="1"/>
    <col min="16135" max="16135" width="8.28515625" style="4" customWidth="1"/>
    <col min="16136" max="16136" width="10" style="4" customWidth="1"/>
    <col min="16137" max="16137" width="11" style="4" customWidth="1"/>
    <col min="16138" max="16138" width="1.85546875" style="4" customWidth="1"/>
    <col min="16139" max="16150" width="16.85546875" style="4" customWidth="1"/>
    <col min="16151" max="16151" width="16.28515625" style="4" customWidth="1"/>
    <col min="16152" max="16384" width="9.140625" style="4"/>
  </cols>
  <sheetData>
    <row r="2" spans="1:24" x14ac:dyDescent="0.2">
      <c r="A2" s="4"/>
      <c r="B2" s="4"/>
      <c r="C2" s="4"/>
      <c r="D2" s="4"/>
    </row>
    <row r="5" spans="1:24" x14ac:dyDescent="0.2">
      <c r="A5" s="177" t="s">
        <v>0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</row>
    <row r="9" spans="1:24" s="10" customFormat="1" ht="24.75" customHeight="1" x14ac:dyDescent="0.25">
      <c r="A9" s="191" t="s">
        <v>313</v>
      </c>
      <c r="B9" s="191"/>
      <c r="C9" s="191"/>
      <c r="D9" s="191"/>
      <c r="E9" s="191"/>
      <c r="F9" s="191"/>
      <c r="G9" s="191"/>
      <c r="H9" s="191"/>
      <c r="I9" s="191"/>
      <c r="J9" s="191"/>
      <c r="K9" s="191"/>
      <c r="L9" s="9"/>
      <c r="M9" s="174">
        <v>2020</v>
      </c>
      <c r="N9" s="175"/>
      <c r="O9" s="175"/>
      <c r="P9" s="175"/>
      <c r="Q9" s="175"/>
      <c r="R9" s="175"/>
      <c r="S9" s="175"/>
      <c r="T9" s="175"/>
      <c r="U9" s="175"/>
      <c r="V9" s="175"/>
      <c r="W9" s="176"/>
    </row>
    <row r="10" spans="1:24" s="10" customFormat="1" x14ac:dyDescent="0.25">
      <c r="A10" s="181" t="s">
        <v>1</v>
      </c>
      <c r="B10" s="181" t="s">
        <v>2</v>
      </c>
      <c r="C10" s="181" t="s">
        <v>3</v>
      </c>
      <c r="D10" s="181" t="s">
        <v>4</v>
      </c>
      <c r="E10" s="182" t="s">
        <v>5</v>
      </c>
      <c r="F10" s="183"/>
      <c r="G10" s="188" t="s">
        <v>6</v>
      </c>
      <c r="H10" s="188"/>
      <c r="I10" s="188"/>
      <c r="J10" s="61" t="s">
        <v>7</v>
      </c>
      <c r="K10" s="79" t="s">
        <v>8</v>
      </c>
      <c r="L10" s="13"/>
      <c r="M10" s="119">
        <v>44115</v>
      </c>
      <c r="N10" s="119">
        <v>44114</v>
      </c>
      <c r="O10" s="119">
        <v>44107</v>
      </c>
      <c r="P10" s="119">
        <v>44065</v>
      </c>
      <c r="Q10" s="119">
        <v>44051</v>
      </c>
      <c r="R10" s="119">
        <v>44024</v>
      </c>
      <c r="S10" s="163">
        <v>44010</v>
      </c>
      <c r="T10" s="163">
        <v>44010</v>
      </c>
      <c r="U10" s="119">
        <v>43904</v>
      </c>
      <c r="V10" s="163">
        <v>43904</v>
      </c>
      <c r="W10" s="163">
        <v>43891</v>
      </c>
      <c r="X10" s="80"/>
    </row>
    <row r="11" spans="1:24" s="10" customFormat="1" x14ac:dyDescent="0.2">
      <c r="A11" s="181"/>
      <c r="B11" s="181"/>
      <c r="C11" s="181"/>
      <c r="D11" s="181"/>
      <c r="E11" s="184"/>
      <c r="F11" s="185"/>
      <c r="G11" s="189">
        <v>1</v>
      </c>
      <c r="H11" s="189">
        <v>2</v>
      </c>
      <c r="I11" s="192">
        <v>3</v>
      </c>
      <c r="J11" s="62" t="s">
        <v>9</v>
      </c>
      <c r="K11" s="81" t="s">
        <v>10</v>
      </c>
      <c r="L11" s="13"/>
      <c r="M11" s="157" t="s">
        <v>475</v>
      </c>
      <c r="N11" s="157" t="s">
        <v>12</v>
      </c>
      <c r="O11" s="157" t="s">
        <v>15</v>
      </c>
      <c r="P11" s="157" t="s">
        <v>549</v>
      </c>
      <c r="Q11" s="157" t="s">
        <v>549</v>
      </c>
      <c r="R11" s="157" t="s">
        <v>14</v>
      </c>
      <c r="S11" s="143" t="s">
        <v>16</v>
      </c>
      <c r="T11" s="143" t="s">
        <v>16</v>
      </c>
      <c r="U11" s="157" t="s">
        <v>16</v>
      </c>
      <c r="V11" s="143" t="s">
        <v>281</v>
      </c>
      <c r="W11" s="143" t="s">
        <v>444</v>
      </c>
      <c r="X11" s="82"/>
    </row>
    <row r="12" spans="1:24" s="10" customFormat="1" x14ac:dyDescent="0.2">
      <c r="A12" s="181"/>
      <c r="B12" s="181"/>
      <c r="C12" s="181"/>
      <c r="D12" s="181"/>
      <c r="E12" s="186"/>
      <c r="F12" s="187"/>
      <c r="G12" s="189"/>
      <c r="H12" s="189"/>
      <c r="I12" s="192"/>
      <c r="J12" s="63" t="s">
        <v>10</v>
      </c>
      <c r="K12" s="84" t="s">
        <v>17</v>
      </c>
      <c r="L12" s="19"/>
      <c r="M12" s="159" t="s">
        <v>349</v>
      </c>
      <c r="N12" s="159" t="s">
        <v>503</v>
      </c>
      <c r="O12" s="159" t="s">
        <v>44</v>
      </c>
      <c r="P12" s="159" t="s">
        <v>23</v>
      </c>
      <c r="Q12" s="159" t="s">
        <v>19</v>
      </c>
      <c r="R12" s="159" t="s">
        <v>25</v>
      </c>
      <c r="S12" s="144" t="s">
        <v>27</v>
      </c>
      <c r="T12" s="144" t="s">
        <v>28</v>
      </c>
      <c r="U12" s="159" t="s">
        <v>29</v>
      </c>
      <c r="V12" s="144" t="s">
        <v>349</v>
      </c>
      <c r="W12" s="144" t="s">
        <v>446</v>
      </c>
      <c r="X12" s="85"/>
    </row>
    <row r="13" spans="1:24" x14ac:dyDescent="0.2"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3"/>
    </row>
    <row r="14" spans="1:24" ht="14.1" customHeight="1" x14ac:dyDescent="0.25">
      <c r="A14" s="23">
        <f t="shared" ref="A14:A73" si="0">A13+1</f>
        <v>1</v>
      </c>
      <c r="B14" s="37" t="s">
        <v>237</v>
      </c>
      <c r="C14" s="25">
        <v>498</v>
      </c>
      <c r="D14" s="26" t="s">
        <v>26</v>
      </c>
      <c r="E14" s="27">
        <f t="shared" ref="E14:E45" si="1">MAX(M14:R14)</f>
        <v>578</v>
      </c>
      <c r="F14" s="27" t="str">
        <f>VLOOKUP(E14,Tab!$Q$2:$R$255,2,TRUE)</f>
        <v>B</v>
      </c>
      <c r="G14" s="28">
        <f t="shared" ref="G14:G45" si="2">LARGE(M14:W14,1)</f>
        <v>578</v>
      </c>
      <c r="H14" s="28">
        <f t="shared" ref="H14:H45" si="3">LARGE(M14:W14,2)</f>
        <v>577</v>
      </c>
      <c r="I14" s="28">
        <f t="shared" ref="I14:I45" si="4">LARGE(M14:W14,3)</f>
        <v>565</v>
      </c>
      <c r="J14" s="29">
        <f t="shared" ref="J14:J45" si="5">SUM(G14:I14)</f>
        <v>1720</v>
      </c>
      <c r="K14" s="30">
        <f t="shared" ref="K14:K45" si="6">J14/3</f>
        <v>573.33333333333337</v>
      </c>
      <c r="L14" s="31"/>
      <c r="M14" s="97">
        <v>0</v>
      </c>
      <c r="N14" s="97">
        <v>0</v>
      </c>
      <c r="O14" s="97">
        <v>578</v>
      </c>
      <c r="P14" s="97">
        <v>560</v>
      </c>
      <c r="Q14" s="97">
        <v>565</v>
      </c>
      <c r="R14" s="97">
        <v>577</v>
      </c>
      <c r="S14" s="97">
        <v>0</v>
      </c>
      <c r="T14" s="97">
        <v>0</v>
      </c>
      <c r="U14" s="97">
        <v>0</v>
      </c>
      <c r="V14" s="142">
        <v>0</v>
      </c>
      <c r="W14" s="142">
        <v>0</v>
      </c>
      <c r="X14" s="88"/>
    </row>
    <row r="15" spans="1:24" ht="14.1" customHeight="1" x14ac:dyDescent="0.25">
      <c r="A15" s="23">
        <f t="shared" si="0"/>
        <v>2</v>
      </c>
      <c r="B15" s="155" t="s">
        <v>42</v>
      </c>
      <c r="C15" s="35">
        <v>9676</v>
      </c>
      <c r="D15" s="154" t="s">
        <v>36</v>
      </c>
      <c r="E15" s="27">
        <f t="shared" si="1"/>
        <v>567</v>
      </c>
      <c r="F15" s="27" t="str">
        <f>VLOOKUP(E15,Tab!$Q$2:$R$255,2,TRUE)</f>
        <v>Não</v>
      </c>
      <c r="G15" s="28">
        <f t="shared" si="2"/>
        <v>572</v>
      </c>
      <c r="H15" s="28">
        <f t="shared" si="3"/>
        <v>568</v>
      </c>
      <c r="I15" s="28">
        <f t="shared" si="4"/>
        <v>567</v>
      </c>
      <c r="J15" s="29">
        <f t="shared" si="5"/>
        <v>1707</v>
      </c>
      <c r="K15" s="30">
        <f t="shared" si="6"/>
        <v>569</v>
      </c>
      <c r="L15" s="31"/>
      <c r="M15" s="97">
        <v>561</v>
      </c>
      <c r="N15" s="97">
        <v>0</v>
      </c>
      <c r="O15" s="97">
        <v>561</v>
      </c>
      <c r="P15" s="97">
        <v>567</v>
      </c>
      <c r="Q15" s="97">
        <v>557</v>
      </c>
      <c r="R15" s="97">
        <v>561</v>
      </c>
      <c r="S15" s="97">
        <v>0</v>
      </c>
      <c r="T15" s="97">
        <v>564</v>
      </c>
      <c r="U15" s="97">
        <v>0</v>
      </c>
      <c r="V15" s="142">
        <v>572</v>
      </c>
      <c r="W15" s="142">
        <v>568</v>
      </c>
      <c r="X15" s="88"/>
    </row>
    <row r="16" spans="1:24" ht="14.1" customHeight="1" x14ac:dyDescent="0.25">
      <c r="A16" s="23">
        <f t="shared" si="0"/>
        <v>3</v>
      </c>
      <c r="B16" s="37" t="s">
        <v>111</v>
      </c>
      <c r="C16" s="25">
        <v>602</v>
      </c>
      <c r="D16" s="26" t="s">
        <v>64</v>
      </c>
      <c r="E16" s="27">
        <f t="shared" si="1"/>
        <v>567</v>
      </c>
      <c r="F16" s="27" t="str">
        <f>VLOOKUP(E16,Tab!$Q$2:$R$255,2,TRUE)</f>
        <v>Não</v>
      </c>
      <c r="G16" s="28">
        <f t="shared" si="2"/>
        <v>572</v>
      </c>
      <c r="H16" s="28">
        <f t="shared" si="3"/>
        <v>567</v>
      </c>
      <c r="I16" s="28">
        <f t="shared" si="4"/>
        <v>562</v>
      </c>
      <c r="J16" s="29">
        <f t="shared" si="5"/>
        <v>1701</v>
      </c>
      <c r="K16" s="30">
        <f t="shared" si="6"/>
        <v>567</v>
      </c>
      <c r="L16" s="31"/>
      <c r="M16" s="97">
        <v>567</v>
      </c>
      <c r="N16" s="97">
        <v>0</v>
      </c>
      <c r="O16" s="97">
        <v>0</v>
      </c>
      <c r="P16" s="97">
        <v>544</v>
      </c>
      <c r="Q16" s="97">
        <v>0</v>
      </c>
      <c r="R16" s="97">
        <v>562</v>
      </c>
      <c r="S16" s="97">
        <v>572</v>
      </c>
      <c r="T16" s="97">
        <v>0</v>
      </c>
      <c r="U16" s="97">
        <v>0</v>
      </c>
      <c r="V16" s="142">
        <v>0</v>
      </c>
      <c r="W16" s="142">
        <v>0</v>
      </c>
      <c r="X16" s="88"/>
    </row>
    <row r="17" spans="1:24" ht="14.1" customHeight="1" x14ac:dyDescent="0.25">
      <c r="A17" s="23">
        <f t="shared" si="0"/>
        <v>4</v>
      </c>
      <c r="B17" s="126" t="s">
        <v>51</v>
      </c>
      <c r="C17" s="127">
        <v>10772</v>
      </c>
      <c r="D17" s="128" t="s">
        <v>44</v>
      </c>
      <c r="E17" s="27">
        <f t="shared" si="1"/>
        <v>567</v>
      </c>
      <c r="F17" s="27" t="str">
        <f>VLOOKUP(E17,Tab!$Q$2:$R$255,2,TRUE)</f>
        <v>Não</v>
      </c>
      <c r="G17" s="28">
        <f t="shared" si="2"/>
        <v>568</v>
      </c>
      <c r="H17" s="28">
        <f t="shared" si="3"/>
        <v>567</v>
      </c>
      <c r="I17" s="28">
        <f t="shared" si="4"/>
        <v>565</v>
      </c>
      <c r="J17" s="29">
        <f t="shared" si="5"/>
        <v>1700</v>
      </c>
      <c r="K17" s="30">
        <f t="shared" si="6"/>
        <v>566.66666666666663</v>
      </c>
      <c r="L17" s="31"/>
      <c r="M17" s="97">
        <v>565</v>
      </c>
      <c r="N17" s="97">
        <v>0</v>
      </c>
      <c r="O17" s="97">
        <v>567</v>
      </c>
      <c r="P17" s="97">
        <v>0</v>
      </c>
      <c r="Q17" s="97">
        <v>0</v>
      </c>
      <c r="R17" s="97">
        <v>565</v>
      </c>
      <c r="S17" s="97">
        <v>568</v>
      </c>
      <c r="T17" s="97">
        <v>0</v>
      </c>
      <c r="U17" s="97">
        <v>0</v>
      </c>
      <c r="V17" s="142">
        <v>0</v>
      </c>
      <c r="W17" s="142">
        <v>0</v>
      </c>
      <c r="X17" s="88"/>
    </row>
    <row r="18" spans="1:24" ht="14.1" customHeight="1" x14ac:dyDescent="0.25">
      <c r="A18" s="23">
        <f t="shared" si="0"/>
        <v>5</v>
      </c>
      <c r="B18" s="155" t="s">
        <v>238</v>
      </c>
      <c r="C18" s="35">
        <v>10792</v>
      </c>
      <c r="D18" s="154" t="s">
        <v>26</v>
      </c>
      <c r="E18" s="27">
        <f t="shared" si="1"/>
        <v>568</v>
      </c>
      <c r="F18" s="27" t="str">
        <f>VLOOKUP(E18,Tab!$Q$2:$R$255,2,TRUE)</f>
        <v>C</v>
      </c>
      <c r="G18" s="28">
        <f t="shared" si="2"/>
        <v>568</v>
      </c>
      <c r="H18" s="28">
        <f t="shared" si="3"/>
        <v>565</v>
      </c>
      <c r="I18" s="28">
        <f t="shared" si="4"/>
        <v>565</v>
      </c>
      <c r="J18" s="29">
        <f t="shared" si="5"/>
        <v>1698</v>
      </c>
      <c r="K18" s="30">
        <f t="shared" si="6"/>
        <v>566</v>
      </c>
      <c r="L18" s="31"/>
      <c r="M18" s="97">
        <v>563</v>
      </c>
      <c r="N18" s="97">
        <v>0</v>
      </c>
      <c r="O18" s="97">
        <v>565</v>
      </c>
      <c r="P18" s="97">
        <v>554</v>
      </c>
      <c r="Q18" s="97">
        <v>565</v>
      </c>
      <c r="R18" s="97">
        <v>568</v>
      </c>
      <c r="S18" s="97">
        <v>0</v>
      </c>
      <c r="T18" s="97">
        <v>0</v>
      </c>
      <c r="U18" s="97">
        <v>0</v>
      </c>
      <c r="V18" s="142">
        <v>0</v>
      </c>
      <c r="W18" s="142">
        <v>0</v>
      </c>
      <c r="X18" s="88"/>
    </row>
    <row r="19" spans="1:24" ht="14.1" customHeight="1" x14ac:dyDescent="0.25">
      <c r="A19" s="23">
        <f t="shared" si="0"/>
        <v>6</v>
      </c>
      <c r="B19" s="126" t="s">
        <v>334</v>
      </c>
      <c r="C19" s="127">
        <v>13406</v>
      </c>
      <c r="D19" s="128" t="s">
        <v>24</v>
      </c>
      <c r="E19" s="27">
        <f t="shared" si="1"/>
        <v>564</v>
      </c>
      <c r="F19" s="27" t="str">
        <f>VLOOKUP(E19,Tab!$Q$2:$R$255,2,TRUE)</f>
        <v>Não</v>
      </c>
      <c r="G19" s="28">
        <f t="shared" si="2"/>
        <v>564</v>
      </c>
      <c r="H19" s="28">
        <f t="shared" si="3"/>
        <v>561</v>
      </c>
      <c r="I19" s="28">
        <f t="shared" si="4"/>
        <v>561</v>
      </c>
      <c r="J19" s="29">
        <f t="shared" si="5"/>
        <v>1686</v>
      </c>
      <c r="K19" s="30">
        <f t="shared" si="6"/>
        <v>562</v>
      </c>
      <c r="L19" s="31"/>
      <c r="M19" s="97">
        <v>0</v>
      </c>
      <c r="N19" s="97">
        <v>0</v>
      </c>
      <c r="O19" s="97">
        <v>0</v>
      </c>
      <c r="P19" s="97">
        <v>561</v>
      </c>
      <c r="Q19" s="97">
        <v>561</v>
      </c>
      <c r="R19" s="97">
        <v>564</v>
      </c>
      <c r="S19" s="97">
        <v>0</v>
      </c>
      <c r="T19" s="97">
        <v>0</v>
      </c>
      <c r="U19" s="97">
        <v>559</v>
      </c>
      <c r="V19" s="142">
        <v>0</v>
      </c>
      <c r="W19" s="142">
        <v>0</v>
      </c>
      <c r="X19" s="88"/>
    </row>
    <row r="20" spans="1:24" ht="14.1" customHeight="1" x14ac:dyDescent="0.25">
      <c r="A20" s="23">
        <f t="shared" si="0"/>
        <v>7</v>
      </c>
      <c r="B20" s="37" t="s">
        <v>35</v>
      </c>
      <c r="C20" s="25">
        <v>1671</v>
      </c>
      <c r="D20" s="26" t="s">
        <v>36</v>
      </c>
      <c r="E20" s="27">
        <f t="shared" si="1"/>
        <v>564</v>
      </c>
      <c r="F20" s="27" t="str">
        <f>VLOOKUP(E20,Tab!$Q$2:$R$255,2,TRUE)</f>
        <v>Não</v>
      </c>
      <c r="G20" s="28">
        <f t="shared" si="2"/>
        <v>564</v>
      </c>
      <c r="H20" s="28">
        <f t="shared" si="3"/>
        <v>558</v>
      </c>
      <c r="I20" s="28">
        <f t="shared" si="4"/>
        <v>558</v>
      </c>
      <c r="J20" s="29">
        <f t="shared" si="5"/>
        <v>1680</v>
      </c>
      <c r="K20" s="30">
        <f t="shared" si="6"/>
        <v>560</v>
      </c>
      <c r="L20" s="31"/>
      <c r="M20" s="97">
        <v>558</v>
      </c>
      <c r="N20" s="97">
        <v>0</v>
      </c>
      <c r="O20" s="97">
        <v>0</v>
      </c>
      <c r="P20" s="97">
        <v>0</v>
      </c>
      <c r="Q20" s="97">
        <v>552</v>
      </c>
      <c r="R20" s="97">
        <v>564</v>
      </c>
      <c r="S20" s="97">
        <v>0</v>
      </c>
      <c r="T20" s="97">
        <v>558</v>
      </c>
      <c r="U20" s="97">
        <v>0</v>
      </c>
      <c r="V20" s="142">
        <v>558</v>
      </c>
      <c r="W20" s="142">
        <v>0</v>
      </c>
      <c r="X20" s="88"/>
    </row>
    <row r="21" spans="1:24" ht="14.1" customHeight="1" x14ac:dyDescent="0.25">
      <c r="A21" s="23">
        <f t="shared" si="0"/>
        <v>8</v>
      </c>
      <c r="B21" s="37" t="s">
        <v>228</v>
      </c>
      <c r="C21" s="25">
        <v>1873</v>
      </c>
      <c r="D21" s="26" t="s">
        <v>64</v>
      </c>
      <c r="E21" s="27">
        <f t="shared" si="1"/>
        <v>560</v>
      </c>
      <c r="F21" s="27" t="str">
        <f>VLOOKUP(E21,Tab!$Q$2:$R$255,2,TRUE)</f>
        <v>Não</v>
      </c>
      <c r="G21" s="28">
        <f t="shared" si="2"/>
        <v>564</v>
      </c>
      <c r="H21" s="28">
        <f t="shared" si="3"/>
        <v>560</v>
      </c>
      <c r="I21" s="28">
        <f t="shared" si="4"/>
        <v>554</v>
      </c>
      <c r="J21" s="29">
        <f t="shared" si="5"/>
        <v>1678</v>
      </c>
      <c r="K21" s="30">
        <f t="shared" si="6"/>
        <v>559.33333333333337</v>
      </c>
      <c r="L21" s="31"/>
      <c r="M21" s="97">
        <v>0</v>
      </c>
      <c r="N21" s="97">
        <v>0</v>
      </c>
      <c r="O21" s="97">
        <v>0</v>
      </c>
      <c r="P21" s="97">
        <v>0</v>
      </c>
      <c r="Q21" s="97">
        <v>0</v>
      </c>
      <c r="R21" s="97">
        <v>560</v>
      </c>
      <c r="S21" s="97">
        <v>564</v>
      </c>
      <c r="T21" s="97">
        <v>0</v>
      </c>
      <c r="U21" s="97">
        <v>0</v>
      </c>
      <c r="V21" s="142">
        <v>554</v>
      </c>
      <c r="W21" s="142">
        <v>0</v>
      </c>
      <c r="X21" s="88"/>
    </row>
    <row r="22" spans="1:24" ht="14.1" customHeight="1" x14ac:dyDescent="0.25">
      <c r="A22" s="23">
        <f t="shared" si="0"/>
        <v>9</v>
      </c>
      <c r="B22" s="37" t="s">
        <v>43</v>
      </c>
      <c r="C22" s="25">
        <v>633</v>
      </c>
      <c r="D22" s="26" t="s">
        <v>26</v>
      </c>
      <c r="E22" s="27">
        <f t="shared" si="1"/>
        <v>563</v>
      </c>
      <c r="F22" s="27" t="str">
        <f>VLOOKUP(E22,Tab!$Q$2:$R$255,2,TRUE)</f>
        <v>Não</v>
      </c>
      <c r="G22" s="28">
        <f t="shared" si="2"/>
        <v>563</v>
      </c>
      <c r="H22" s="28">
        <f t="shared" si="3"/>
        <v>558</v>
      </c>
      <c r="I22" s="28">
        <f t="shared" si="4"/>
        <v>551</v>
      </c>
      <c r="J22" s="29">
        <f t="shared" si="5"/>
        <v>1672</v>
      </c>
      <c r="K22" s="30">
        <f t="shared" si="6"/>
        <v>557.33333333333337</v>
      </c>
      <c r="L22" s="31"/>
      <c r="M22" s="97">
        <v>0</v>
      </c>
      <c r="N22" s="97">
        <v>0</v>
      </c>
      <c r="O22" s="97">
        <v>563</v>
      </c>
      <c r="P22" s="97">
        <v>0</v>
      </c>
      <c r="Q22" s="97">
        <v>0</v>
      </c>
      <c r="R22" s="97">
        <v>551</v>
      </c>
      <c r="S22" s="97">
        <v>558</v>
      </c>
      <c r="T22" s="97">
        <v>0</v>
      </c>
      <c r="U22" s="97">
        <v>0</v>
      </c>
      <c r="V22" s="142">
        <v>548</v>
      </c>
      <c r="W22" s="142">
        <v>0</v>
      </c>
      <c r="X22" s="88"/>
    </row>
    <row r="23" spans="1:24" ht="14.1" customHeight="1" x14ac:dyDescent="0.25">
      <c r="A23" s="23">
        <f t="shared" si="0"/>
        <v>10</v>
      </c>
      <c r="B23" s="41" t="s">
        <v>225</v>
      </c>
      <c r="C23" s="57">
        <v>13965</v>
      </c>
      <c r="D23" s="42" t="s">
        <v>66</v>
      </c>
      <c r="E23" s="27">
        <f t="shared" si="1"/>
        <v>557</v>
      </c>
      <c r="F23" s="27" t="str">
        <f>VLOOKUP(E23,Tab!$Q$2:$R$255,2,TRUE)</f>
        <v>Não</v>
      </c>
      <c r="G23" s="28">
        <f t="shared" si="2"/>
        <v>557</v>
      </c>
      <c r="H23" s="28">
        <f t="shared" si="3"/>
        <v>550</v>
      </c>
      <c r="I23" s="28">
        <f t="shared" si="4"/>
        <v>541</v>
      </c>
      <c r="J23" s="29">
        <f t="shared" si="5"/>
        <v>1648</v>
      </c>
      <c r="K23" s="30">
        <f t="shared" si="6"/>
        <v>549.33333333333337</v>
      </c>
      <c r="L23" s="31"/>
      <c r="M23" s="97">
        <v>0</v>
      </c>
      <c r="N23" s="97">
        <v>0</v>
      </c>
      <c r="O23" s="97">
        <v>0</v>
      </c>
      <c r="P23" s="97">
        <v>530</v>
      </c>
      <c r="Q23" s="97">
        <v>550</v>
      </c>
      <c r="R23" s="97">
        <v>557</v>
      </c>
      <c r="S23" s="97">
        <v>0</v>
      </c>
      <c r="T23" s="97">
        <v>0</v>
      </c>
      <c r="U23" s="97">
        <v>541</v>
      </c>
      <c r="V23" s="142">
        <v>0</v>
      </c>
      <c r="W23" s="142">
        <v>0</v>
      </c>
      <c r="X23" s="88"/>
    </row>
    <row r="24" spans="1:24" ht="14.1" customHeight="1" x14ac:dyDescent="0.25">
      <c r="A24" s="23">
        <f t="shared" si="0"/>
        <v>11</v>
      </c>
      <c r="B24" s="155" t="s">
        <v>140</v>
      </c>
      <c r="C24" s="35">
        <v>963</v>
      </c>
      <c r="D24" s="154" t="s">
        <v>64</v>
      </c>
      <c r="E24" s="27">
        <f t="shared" si="1"/>
        <v>549</v>
      </c>
      <c r="F24" s="27" t="str">
        <f>VLOOKUP(E24,Tab!$Q$2:$R$255,2,TRUE)</f>
        <v>Não</v>
      </c>
      <c r="G24" s="28">
        <f t="shared" si="2"/>
        <v>562</v>
      </c>
      <c r="H24" s="28">
        <f t="shared" si="3"/>
        <v>549</v>
      </c>
      <c r="I24" s="28">
        <f t="shared" si="4"/>
        <v>532</v>
      </c>
      <c r="J24" s="29">
        <f t="shared" si="5"/>
        <v>1643</v>
      </c>
      <c r="K24" s="30">
        <f t="shared" si="6"/>
        <v>547.66666666666663</v>
      </c>
      <c r="L24" s="31"/>
      <c r="M24" s="97">
        <v>549</v>
      </c>
      <c r="N24" s="97">
        <v>0</v>
      </c>
      <c r="O24" s="97">
        <v>0</v>
      </c>
      <c r="P24" s="97">
        <v>0</v>
      </c>
      <c r="Q24" s="97">
        <v>0</v>
      </c>
      <c r="R24" s="97">
        <v>532</v>
      </c>
      <c r="S24" s="97">
        <v>0</v>
      </c>
      <c r="T24" s="97">
        <v>0</v>
      </c>
      <c r="U24" s="97">
        <v>0</v>
      </c>
      <c r="V24" s="142">
        <v>562</v>
      </c>
      <c r="W24" s="142">
        <v>0</v>
      </c>
      <c r="X24" s="88"/>
    </row>
    <row r="25" spans="1:24" ht="14.1" customHeight="1" x14ac:dyDescent="0.25">
      <c r="A25" s="23">
        <f t="shared" si="0"/>
        <v>12</v>
      </c>
      <c r="B25" s="155" t="s">
        <v>68</v>
      </c>
      <c r="C25" s="35">
        <v>6350</v>
      </c>
      <c r="D25" s="154" t="s">
        <v>41</v>
      </c>
      <c r="E25" s="27">
        <f t="shared" si="1"/>
        <v>559</v>
      </c>
      <c r="F25" s="27" t="str">
        <f>VLOOKUP(E25,Tab!$Q$2:$R$255,2,TRUE)</f>
        <v>Não</v>
      </c>
      <c r="G25" s="39">
        <f t="shared" si="2"/>
        <v>559</v>
      </c>
      <c r="H25" s="39">
        <f t="shared" si="3"/>
        <v>538</v>
      </c>
      <c r="I25" s="39">
        <f t="shared" si="4"/>
        <v>533</v>
      </c>
      <c r="J25" s="29">
        <f t="shared" si="5"/>
        <v>1630</v>
      </c>
      <c r="K25" s="30">
        <f t="shared" si="6"/>
        <v>543.33333333333337</v>
      </c>
      <c r="L25" s="31"/>
      <c r="M25" s="97">
        <v>0</v>
      </c>
      <c r="N25" s="97">
        <v>0</v>
      </c>
      <c r="O25" s="97">
        <v>0</v>
      </c>
      <c r="P25" s="97">
        <v>538</v>
      </c>
      <c r="Q25" s="97">
        <v>559</v>
      </c>
      <c r="R25" s="97">
        <v>0</v>
      </c>
      <c r="S25" s="97">
        <v>0</v>
      </c>
      <c r="T25" s="97">
        <v>0</v>
      </c>
      <c r="U25" s="97">
        <v>533</v>
      </c>
      <c r="V25" s="142">
        <v>0</v>
      </c>
      <c r="W25" s="142">
        <v>0</v>
      </c>
      <c r="X25" s="88"/>
    </row>
    <row r="26" spans="1:24" ht="14.1" customHeight="1" x14ac:dyDescent="0.25">
      <c r="A26" s="23">
        <f t="shared" si="0"/>
        <v>13</v>
      </c>
      <c r="B26" s="155" t="s">
        <v>275</v>
      </c>
      <c r="C26" s="35">
        <v>13828</v>
      </c>
      <c r="D26" s="154" t="s">
        <v>44</v>
      </c>
      <c r="E26" s="27">
        <f t="shared" si="1"/>
        <v>542</v>
      </c>
      <c r="F26" s="27" t="str">
        <f>VLOOKUP(E26,Tab!$Q$2:$R$255,2,TRUE)</f>
        <v>Não</v>
      </c>
      <c r="G26" s="28">
        <f t="shared" si="2"/>
        <v>542</v>
      </c>
      <c r="H26" s="28">
        <f t="shared" si="3"/>
        <v>540</v>
      </c>
      <c r="I26" s="28">
        <f t="shared" si="4"/>
        <v>536</v>
      </c>
      <c r="J26" s="29">
        <f t="shared" si="5"/>
        <v>1618</v>
      </c>
      <c r="K26" s="30">
        <f t="shared" si="6"/>
        <v>539.33333333333337</v>
      </c>
      <c r="L26" s="31"/>
      <c r="M26" s="97">
        <v>536</v>
      </c>
      <c r="N26" s="97">
        <v>0</v>
      </c>
      <c r="O26" s="97">
        <v>542</v>
      </c>
      <c r="P26" s="97">
        <v>0</v>
      </c>
      <c r="Q26" s="97">
        <v>0</v>
      </c>
      <c r="R26" s="97">
        <v>531</v>
      </c>
      <c r="S26" s="97">
        <v>540</v>
      </c>
      <c r="T26" s="97">
        <v>0</v>
      </c>
      <c r="U26" s="97">
        <v>0</v>
      </c>
      <c r="V26" s="142">
        <v>0</v>
      </c>
      <c r="W26" s="142">
        <v>0</v>
      </c>
      <c r="X26" s="88"/>
    </row>
    <row r="27" spans="1:24" ht="14.1" customHeight="1" x14ac:dyDescent="0.25">
      <c r="A27" s="23">
        <f t="shared" si="0"/>
        <v>14</v>
      </c>
      <c r="B27" s="155" t="s">
        <v>282</v>
      </c>
      <c r="C27" s="35">
        <v>14540</v>
      </c>
      <c r="D27" s="154" t="s">
        <v>44</v>
      </c>
      <c r="E27" s="27">
        <f t="shared" si="1"/>
        <v>540</v>
      </c>
      <c r="F27" s="27" t="str">
        <f>VLOOKUP(E27,Tab!$Q$2:$R$255,2,TRUE)</f>
        <v>Não</v>
      </c>
      <c r="G27" s="28">
        <f t="shared" si="2"/>
        <v>540</v>
      </c>
      <c r="H27" s="28">
        <f t="shared" si="3"/>
        <v>539</v>
      </c>
      <c r="I27" s="28">
        <f t="shared" si="4"/>
        <v>537</v>
      </c>
      <c r="J27" s="29">
        <f t="shared" si="5"/>
        <v>1616</v>
      </c>
      <c r="K27" s="30">
        <f t="shared" si="6"/>
        <v>538.66666666666663</v>
      </c>
      <c r="L27" s="31"/>
      <c r="M27" s="97">
        <v>540</v>
      </c>
      <c r="N27" s="97">
        <v>0</v>
      </c>
      <c r="O27" s="97">
        <v>531</v>
      </c>
      <c r="P27" s="97">
        <v>0</v>
      </c>
      <c r="Q27" s="97">
        <v>537</v>
      </c>
      <c r="R27" s="97">
        <v>539</v>
      </c>
      <c r="S27" s="97">
        <v>526</v>
      </c>
      <c r="T27" s="97">
        <v>0</v>
      </c>
      <c r="U27" s="97">
        <v>0</v>
      </c>
      <c r="V27" s="142">
        <v>0</v>
      </c>
      <c r="W27" s="142">
        <v>492</v>
      </c>
      <c r="X27" s="88"/>
    </row>
    <row r="28" spans="1:24" ht="14.1" customHeight="1" x14ac:dyDescent="0.25">
      <c r="A28" s="23">
        <f t="shared" si="0"/>
        <v>15</v>
      </c>
      <c r="B28" s="155" t="s">
        <v>151</v>
      </c>
      <c r="C28" s="35">
        <v>10165</v>
      </c>
      <c r="D28" s="154" t="s">
        <v>64</v>
      </c>
      <c r="E28" s="27">
        <f t="shared" si="1"/>
        <v>548</v>
      </c>
      <c r="F28" s="27" t="str">
        <f>VLOOKUP(E28,Tab!$Q$2:$R$255,2,TRUE)</f>
        <v>Não</v>
      </c>
      <c r="G28" s="28">
        <f t="shared" si="2"/>
        <v>548</v>
      </c>
      <c r="H28" s="28">
        <f t="shared" si="3"/>
        <v>544</v>
      </c>
      <c r="I28" s="28">
        <f t="shared" si="4"/>
        <v>518</v>
      </c>
      <c r="J28" s="29">
        <f t="shared" si="5"/>
        <v>1610</v>
      </c>
      <c r="K28" s="30">
        <f t="shared" si="6"/>
        <v>536.66666666666663</v>
      </c>
      <c r="L28" s="31"/>
      <c r="M28" s="97">
        <v>0</v>
      </c>
      <c r="N28" s="97">
        <v>544</v>
      </c>
      <c r="O28" s="97">
        <v>518</v>
      </c>
      <c r="P28" s="97">
        <v>0</v>
      </c>
      <c r="Q28" s="97">
        <v>0</v>
      </c>
      <c r="R28" s="97">
        <v>548</v>
      </c>
      <c r="S28" s="97">
        <v>0</v>
      </c>
      <c r="T28" s="97">
        <v>0</v>
      </c>
      <c r="U28" s="97">
        <v>0</v>
      </c>
      <c r="V28" s="142">
        <v>0</v>
      </c>
      <c r="W28" s="142">
        <v>0</v>
      </c>
      <c r="X28" s="88"/>
    </row>
    <row r="29" spans="1:24" ht="14.1" customHeight="1" x14ac:dyDescent="0.25">
      <c r="A29" s="23">
        <f t="shared" si="0"/>
        <v>16</v>
      </c>
      <c r="B29" s="155" t="s">
        <v>232</v>
      </c>
      <c r="C29" s="35">
        <v>49</v>
      </c>
      <c r="D29" s="154" t="s">
        <v>41</v>
      </c>
      <c r="E29" s="27">
        <f t="shared" si="1"/>
        <v>540</v>
      </c>
      <c r="F29" s="27" t="str">
        <f>VLOOKUP(E29,Tab!$Q$2:$R$255,2,TRUE)</f>
        <v>Não</v>
      </c>
      <c r="G29" s="28">
        <f t="shared" si="2"/>
        <v>540</v>
      </c>
      <c r="H29" s="28">
        <f t="shared" si="3"/>
        <v>526</v>
      </c>
      <c r="I29" s="28">
        <f t="shared" si="4"/>
        <v>525</v>
      </c>
      <c r="J29" s="29">
        <f t="shared" si="5"/>
        <v>1591</v>
      </c>
      <c r="K29" s="30">
        <f t="shared" si="6"/>
        <v>530.33333333333337</v>
      </c>
      <c r="L29" s="31"/>
      <c r="M29" s="97">
        <v>0</v>
      </c>
      <c r="N29" s="97">
        <v>540</v>
      </c>
      <c r="O29" s="97">
        <v>0</v>
      </c>
      <c r="P29" s="97">
        <v>525</v>
      </c>
      <c r="Q29" s="97">
        <v>508</v>
      </c>
      <c r="R29" s="97">
        <v>0</v>
      </c>
      <c r="S29" s="97">
        <v>0</v>
      </c>
      <c r="T29" s="97">
        <v>0</v>
      </c>
      <c r="U29" s="97">
        <v>526</v>
      </c>
      <c r="V29" s="142">
        <v>0</v>
      </c>
      <c r="W29" s="142">
        <v>0</v>
      </c>
      <c r="X29" s="88"/>
    </row>
    <row r="30" spans="1:24" ht="14.1" customHeight="1" x14ac:dyDescent="0.25">
      <c r="A30" s="23">
        <f t="shared" si="0"/>
        <v>17</v>
      </c>
      <c r="B30" s="155" t="s">
        <v>80</v>
      </c>
      <c r="C30" s="35">
        <v>10</v>
      </c>
      <c r="D30" s="154" t="s">
        <v>44</v>
      </c>
      <c r="E30" s="27">
        <f t="shared" si="1"/>
        <v>524</v>
      </c>
      <c r="F30" s="27" t="str">
        <f>VLOOKUP(E30,Tab!$Q$2:$R$255,2,TRUE)</f>
        <v>Não</v>
      </c>
      <c r="G30" s="28">
        <f t="shared" si="2"/>
        <v>537</v>
      </c>
      <c r="H30" s="28">
        <f t="shared" si="3"/>
        <v>529</v>
      </c>
      <c r="I30" s="28">
        <f t="shared" si="4"/>
        <v>524</v>
      </c>
      <c r="J30" s="29">
        <f t="shared" si="5"/>
        <v>1590</v>
      </c>
      <c r="K30" s="30">
        <f t="shared" si="6"/>
        <v>530</v>
      </c>
      <c r="L30" s="31"/>
      <c r="M30" s="97">
        <v>512</v>
      </c>
      <c r="N30" s="97">
        <v>0</v>
      </c>
      <c r="O30" s="97">
        <v>524</v>
      </c>
      <c r="P30" s="97">
        <v>0</v>
      </c>
      <c r="Q30" s="97">
        <v>0</v>
      </c>
      <c r="R30" s="97">
        <v>0</v>
      </c>
      <c r="S30" s="97">
        <v>537</v>
      </c>
      <c r="T30" s="97">
        <v>0</v>
      </c>
      <c r="U30" s="97">
        <v>0</v>
      </c>
      <c r="V30" s="142">
        <v>529</v>
      </c>
      <c r="W30" s="142">
        <v>0</v>
      </c>
      <c r="X30" s="88"/>
    </row>
    <row r="31" spans="1:24" ht="14.1" customHeight="1" x14ac:dyDescent="0.25">
      <c r="A31" s="23">
        <f t="shared" si="0"/>
        <v>18</v>
      </c>
      <c r="B31" s="155" t="s">
        <v>70</v>
      </c>
      <c r="C31" s="35">
        <v>12263</v>
      </c>
      <c r="D31" s="154" t="s">
        <v>44</v>
      </c>
      <c r="E31" s="27">
        <f t="shared" si="1"/>
        <v>514</v>
      </c>
      <c r="F31" s="27" t="str">
        <f>VLOOKUP(E31,Tab!$Q$2:$R$255,2,TRUE)</f>
        <v>Não</v>
      </c>
      <c r="G31" s="28">
        <f t="shared" si="2"/>
        <v>542</v>
      </c>
      <c r="H31" s="28">
        <f t="shared" si="3"/>
        <v>529</v>
      </c>
      <c r="I31" s="28">
        <f t="shared" si="4"/>
        <v>514</v>
      </c>
      <c r="J31" s="29">
        <f t="shared" si="5"/>
        <v>1585</v>
      </c>
      <c r="K31" s="30">
        <f t="shared" si="6"/>
        <v>528.33333333333337</v>
      </c>
      <c r="L31" s="31"/>
      <c r="M31" s="97">
        <v>0</v>
      </c>
      <c r="N31" s="97">
        <v>0</v>
      </c>
      <c r="O31" s="97">
        <v>0</v>
      </c>
      <c r="P31" s="97">
        <v>0</v>
      </c>
      <c r="Q31" s="97">
        <v>0</v>
      </c>
      <c r="R31" s="97">
        <v>514</v>
      </c>
      <c r="S31" s="97">
        <v>0</v>
      </c>
      <c r="T31" s="97">
        <v>0</v>
      </c>
      <c r="U31" s="97">
        <v>0</v>
      </c>
      <c r="V31" s="142">
        <v>542</v>
      </c>
      <c r="W31" s="142">
        <v>529</v>
      </c>
      <c r="X31" s="88"/>
    </row>
    <row r="32" spans="1:24" ht="14.1" customHeight="1" x14ac:dyDescent="0.25">
      <c r="A32" s="23">
        <f t="shared" si="0"/>
        <v>19</v>
      </c>
      <c r="B32" s="155" t="s">
        <v>117</v>
      </c>
      <c r="C32" s="35">
        <v>320</v>
      </c>
      <c r="D32" s="154" t="s">
        <v>62</v>
      </c>
      <c r="E32" s="27">
        <f t="shared" si="1"/>
        <v>515</v>
      </c>
      <c r="F32" s="27" t="str">
        <f>VLOOKUP(E32,Tab!$Q$2:$R$255,2,TRUE)</f>
        <v>Não</v>
      </c>
      <c r="G32" s="28">
        <f t="shared" si="2"/>
        <v>515</v>
      </c>
      <c r="H32" s="28">
        <f t="shared" si="3"/>
        <v>510</v>
      </c>
      <c r="I32" s="28">
        <f t="shared" si="4"/>
        <v>494</v>
      </c>
      <c r="J32" s="29">
        <f t="shared" si="5"/>
        <v>1519</v>
      </c>
      <c r="K32" s="30">
        <f t="shared" si="6"/>
        <v>506.33333333333331</v>
      </c>
      <c r="L32" s="31"/>
      <c r="M32" s="97">
        <v>0</v>
      </c>
      <c r="N32" s="97">
        <v>0</v>
      </c>
      <c r="O32" s="97">
        <v>494</v>
      </c>
      <c r="P32" s="97">
        <v>0</v>
      </c>
      <c r="Q32" s="97">
        <v>0</v>
      </c>
      <c r="R32" s="97">
        <v>515</v>
      </c>
      <c r="S32" s="97">
        <v>510</v>
      </c>
      <c r="T32" s="97">
        <v>0</v>
      </c>
      <c r="U32" s="97">
        <v>0</v>
      </c>
      <c r="V32" s="142">
        <v>0</v>
      </c>
      <c r="W32" s="142">
        <v>0</v>
      </c>
      <c r="X32" s="88"/>
    </row>
    <row r="33" spans="1:24" ht="14.1" customHeight="1" x14ac:dyDescent="0.25">
      <c r="A33" s="23">
        <f t="shared" si="0"/>
        <v>20</v>
      </c>
      <c r="B33" s="126" t="s">
        <v>221</v>
      </c>
      <c r="C33" s="127">
        <v>525</v>
      </c>
      <c r="D33" s="128" t="s">
        <v>44</v>
      </c>
      <c r="E33" s="27">
        <f t="shared" si="1"/>
        <v>461</v>
      </c>
      <c r="F33" s="27" t="e">
        <f>VLOOKUP(E33,Tab!$Q$2:$R$255,2,TRUE)</f>
        <v>#N/A</v>
      </c>
      <c r="G33" s="28">
        <f t="shared" si="2"/>
        <v>476</v>
      </c>
      <c r="H33" s="28">
        <f t="shared" si="3"/>
        <v>461</v>
      </c>
      <c r="I33" s="28">
        <f t="shared" si="4"/>
        <v>455</v>
      </c>
      <c r="J33" s="29">
        <f t="shared" si="5"/>
        <v>1392</v>
      </c>
      <c r="K33" s="30">
        <f t="shared" si="6"/>
        <v>464</v>
      </c>
      <c r="L33" s="31"/>
      <c r="M33" s="97">
        <v>0</v>
      </c>
      <c r="N33" s="97">
        <v>0</v>
      </c>
      <c r="O33" s="97">
        <v>461</v>
      </c>
      <c r="P33" s="97">
        <v>0</v>
      </c>
      <c r="Q33" s="97">
        <v>0</v>
      </c>
      <c r="R33" s="97">
        <v>0</v>
      </c>
      <c r="S33" s="97">
        <v>476</v>
      </c>
      <c r="T33" s="97">
        <v>0</v>
      </c>
      <c r="U33" s="97">
        <v>0</v>
      </c>
      <c r="V33" s="142">
        <v>455</v>
      </c>
      <c r="W33" s="142">
        <v>0</v>
      </c>
      <c r="X33" s="88"/>
    </row>
    <row r="34" spans="1:24" ht="14.1" customHeight="1" x14ac:dyDescent="0.25">
      <c r="A34" s="23">
        <f t="shared" si="0"/>
        <v>21</v>
      </c>
      <c r="B34" s="155" t="s">
        <v>229</v>
      </c>
      <c r="C34" s="35">
        <v>1024</v>
      </c>
      <c r="D34" s="154" t="s">
        <v>44</v>
      </c>
      <c r="E34" s="27">
        <f t="shared" si="1"/>
        <v>449</v>
      </c>
      <c r="F34" s="27" t="e">
        <f>VLOOKUP(E34,Tab!$Q$2:$R$255,2,TRUE)</f>
        <v>#N/A</v>
      </c>
      <c r="G34" s="28">
        <f t="shared" si="2"/>
        <v>474</v>
      </c>
      <c r="H34" s="28">
        <f t="shared" si="3"/>
        <v>466</v>
      </c>
      <c r="I34" s="28">
        <f t="shared" si="4"/>
        <v>449</v>
      </c>
      <c r="J34" s="29">
        <f t="shared" si="5"/>
        <v>1389</v>
      </c>
      <c r="K34" s="30">
        <f t="shared" si="6"/>
        <v>463</v>
      </c>
      <c r="L34" s="31"/>
      <c r="M34" s="97">
        <v>0</v>
      </c>
      <c r="N34" s="97">
        <v>0</v>
      </c>
      <c r="O34" s="97">
        <v>0</v>
      </c>
      <c r="P34" s="97">
        <v>0</v>
      </c>
      <c r="Q34" s="97">
        <v>0</v>
      </c>
      <c r="R34" s="97">
        <v>449</v>
      </c>
      <c r="S34" s="97">
        <v>474</v>
      </c>
      <c r="T34" s="97">
        <v>0</v>
      </c>
      <c r="U34" s="97">
        <v>0</v>
      </c>
      <c r="V34" s="142">
        <v>466</v>
      </c>
      <c r="W34" s="142">
        <v>0</v>
      </c>
      <c r="X34" s="88"/>
    </row>
    <row r="35" spans="1:24" ht="14.1" customHeight="1" x14ac:dyDescent="0.25">
      <c r="A35" s="23">
        <f t="shared" si="0"/>
        <v>22</v>
      </c>
      <c r="B35" s="155" t="s">
        <v>150</v>
      </c>
      <c r="C35" s="35">
        <v>13683</v>
      </c>
      <c r="D35" s="154" t="s">
        <v>66</v>
      </c>
      <c r="E35" s="27">
        <f t="shared" si="1"/>
        <v>554</v>
      </c>
      <c r="F35" s="27" t="str">
        <f>VLOOKUP(E35,Tab!$Q$2:$R$255,2,TRUE)</f>
        <v>Não</v>
      </c>
      <c r="G35" s="28">
        <f t="shared" si="2"/>
        <v>554</v>
      </c>
      <c r="H35" s="28">
        <f t="shared" si="3"/>
        <v>547</v>
      </c>
      <c r="I35" s="28">
        <f t="shared" si="4"/>
        <v>0</v>
      </c>
      <c r="J35" s="29">
        <f t="shared" si="5"/>
        <v>1101</v>
      </c>
      <c r="K35" s="30">
        <f t="shared" si="6"/>
        <v>367</v>
      </c>
      <c r="L35" s="31"/>
      <c r="M35" s="97">
        <v>0</v>
      </c>
      <c r="N35" s="97">
        <v>0</v>
      </c>
      <c r="O35" s="97">
        <v>0</v>
      </c>
      <c r="P35" s="97">
        <v>0</v>
      </c>
      <c r="Q35" s="97">
        <v>0</v>
      </c>
      <c r="R35" s="97">
        <v>554</v>
      </c>
      <c r="S35" s="97">
        <v>547</v>
      </c>
      <c r="T35" s="97">
        <v>0</v>
      </c>
      <c r="U35" s="97">
        <v>0</v>
      </c>
      <c r="V35" s="142">
        <v>0</v>
      </c>
      <c r="W35" s="142">
        <v>0</v>
      </c>
      <c r="X35" s="88"/>
    </row>
    <row r="36" spans="1:24" ht="14.1" customHeight="1" x14ac:dyDescent="0.25">
      <c r="A36" s="23">
        <f t="shared" si="0"/>
        <v>23</v>
      </c>
      <c r="B36" s="41" t="s">
        <v>38</v>
      </c>
      <c r="C36" s="57">
        <v>10436</v>
      </c>
      <c r="D36" s="42" t="s">
        <v>39</v>
      </c>
      <c r="E36" s="27">
        <f t="shared" si="1"/>
        <v>552</v>
      </c>
      <c r="F36" s="27" t="str">
        <f>VLOOKUP(E36,Tab!$Q$2:$R$255,2,TRUE)</f>
        <v>Não</v>
      </c>
      <c r="G36" s="28">
        <f t="shared" si="2"/>
        <v>552</v>
      </c>
      <c r="H36" s="28">
        <f t="shared" si="3"/>
        <v>538</v>
      </c>
      <c r="I36" s="28">
        <f t="shared" si="4"/>
        <v>0</v>
      </c>
      <c r="J36" s="29">
        <f t="shared" si="5"/>
        <v>1090</v>
      </c>
      <c r="K36" s="30">
        <f t="shared" si="6"/>
        <v>363.33333333333331</v>
      </c>
      <c r="L36" s="31"/>
      <c r="M36" s="97">
        <v>0</v>
      </c>
      <c r="N36" s="97">
        <v>0</v>
      </c>
      <c r="O36" s="97">
        <v>0</v>
      </c>
      <c r="P36" s="97">
        <v>0</v>
      </c>
      <c r="Q36" s="97">
        <v>0</v>
      </c>
      <c r="R36" s="97">
        <v>552</v>
      </c>
      <c r="S36" s="97">
        <v>0</v>
      </c>
      <c r="T36" s="97">
        <v>538</v>
      </c>
      <c r="U36" s="97">
        <v>0</v>
      </c>
      <c r="V36" s="142">
        <v>0</v>
      </c>
      <c r="W36" s="142">
        <v>0</v>
      </c>
      <c r="X36" s="88"/>
    </row>
    <row r="37" spans="1:24" ht="14.1" customHeight="1" x14ac:dyDescent="0.25">
      <c r="A37" s="23">
        <f t="shared" si="0"/>
        <v>24</v>
      </c>
      <c r="B37" s="41" t="s">
        <v>73</v>
      </c>
      <c r="C37" s="57">
        <v>10928</v>
      </c>
      <c r="D37" s="42" t="s">
        <v>66</v>
      </c>
      <c r="E37" s="27">
        <f t="shared" si="1"/>
        <v>529</v>
      </c>
      <c r="F37" s="27" t="str">
        <f>VLOOKUP(E37,Tab!$Q$2:$R$255,2,TRUE)</f>
        <v>Não</v>
      </c>
      <c r="G37" s="28">
        <f t="shared" si="2"/>
        <v>549</v>
      </c>
      <c r="H37" s="28">
        <f t="shared" si="3"/>
        <v>529</v>
      </c>
      <c r="I37" s="28">
        <f t="shared" si="4"/>
        <v>0</v>
      </c>
      <c r="J37" s="29">
        <f t="shared" si="5"/>
        <v>1078</v>
      </c>
      <c r="K37" s="30">
        <f t="shared" si="6"/>
        <v>359.33333333333331</v>
      </c>
      <c r="L37" s="31"/>
      <c r="M37" s="97">
        <v>529</v>
      </c>
      <c r="N37" s="97">
        <v>0</v>
      </c>
      <c r="O37" s="97">
        <v>0</v>
      </c>
      <c r="P37" s="97">
        <v>0</v>
      </c>
      <c r="Q37" s="97">
        <v>0</v>
      </c>
      <c r="R37" s="97">
        <v>0</v>
      </c>
      <c r="S37" s="97">
        <v>549</v>
      </c>
      <c r="T37" s="97">
        <v>0</v>
      </c>
      <c r="U37" s="97">
        <v>0</v>
      </c>
      <c r="V37" s="142">
        <v>0</v>
      </c>
      <c r="W37" s="142">
        <v>0</v>
      </c>
      <c r="X37" s="88"/>
    </row>
    <row r="38" spans="1:24" ht="14.1" customHeight="1" x14ac:dyDescent="0.25">
      <c r="A38" s="23">
        <f t="shared" si="0"/>
        <v>25</v>
      </c>
      <c r="B38" s="155" t="s">
        <v>153</v>
      </c>
      <c r="C38" s="35">
        <v>634</v>
      </c>
      <c r="D38" s="154" t="s">
        <v>26</v>
      </c>
      <c r="E38" s="27">
        <f t="shared" si="1"/>
        <v>538</v>
      </c>
      <c r="F38" s="27" t="str">
        <f>VLOOKUP(E38,Tab!$Q$2:$R$255,2,TRUE)</f>
        <v>Não</v>
      </c>
      <c r="G38" s="28">
        <f t="shared" si="2"/>
        <v>538</v>
      </c>
      <c r="H38" s="28">
        <f t="shared" si="3"/>
        <v>532</v>
      </c>
      <c r="I38" s="28">
        <f t="shared" si="4"/>
        <v>0</v>
      </c>
      <c r="J38" s="29">
        <f t="shared" si="5"/>
        <v>1070</v>
      </c>
      <c r="K38" s="30">
        <f t="shared" si="6"/>
        <v>356.66666666666669</v>
      </c>
      <c r="L38" s="31"/>
      <c r="M38" s="97">
        <v>0</v>
      </c>
      <c r="N38" s="97">
        <v>0</v>
      </c>
      <c r="O38" s="97">
        <v>0</v>
      </c>
      <c r="P38" s="97">
        <v>0</v>
      </c>
      <c r="Q38" s="97">
        <v>0</v>
      </c>
      <c r="R38" s="97">
        <v>538</v>
      </c>
      <c r="S38" s="97">
        <v>532</v>
      </c>
      <c r="T38" s="97">
        <v>0</v>
      </c>
      <c r="U38" s="97">
        <v>0</v>
      </c>
      <c r="V38" s="142">
        <v>0</v>
      </c>
      <c r="W38" s="142">
        <v>0</v>
      </c>
      <c r="X38" s="88"/>
    </row>
    <row r="39" spans="1:24" ht="14.1" customHeight="1" x14ac:dyDescent="0.25">
      <c r="A39" s="23">
        <f t="shared" si="0"/>
        <v>26</v>
      </c>
      <c r="B39" s="41" t="s">
        <v>342</v>
      </c>
      <c r="C39" s="57">
        <v>954</v>
      </c>
      <c r="D39" s="42" t="s">
        <v>44</v>
      </c>
      <c r="E39" s="27">
        <f t="shared" si="1"/>
        <v>532</v>
      </c>
      <c r="F39" s="27" t="str">
        <f>VLOOKUP(E39,Tab!$Q$2:$R$255,2,TRUE)</f>
        <v>Não</v>
      </c>
      <c r="G39" s="28">
        <f t="shared" si="2"/>
        <v>536</v>
      </c>
      <c r="H39" s="28">
        <f t="shared" si="3"/>
        <v>532</v>
      </c>
      <c r="I39" s="28">
        <f t="shared" si="4"/>
        <v>0</v>
      </c>
      <c r="J39" s="29">
        <f t="shared" si="5"/>
        <v>1068</v>
      </c>
      <c r="K39" s="30">
        <f t="shared" si="6"/>
        <v>356</v>
      </c>
      <c r="L39" s="31"/>
      <c r="M39" s="97">
        <v>0</v>
      </c>
      <c r="N39" s="97">
        <v>0</v>
      </c>
      <c r="O39" s="97">
        <v>0</v>
      </c>
      <c r="P39" s="97">
        <v>0</v>
      </c>
      <c r="Q39" s="97">
        <v>0</v>
      </c>
      <c r="R39" s="97">
        <v>532</v>
      </c>
      <c r="S39" s="97">
        <v>536</v>
      </c>
      <c r="T39" s="97">
        <v>0</v>
      </c>
      <c r="U39" s="97">
        <v>0</v>
      </c>
      <c r="V39" s="142">
        <v>0</v>
      </c>
      <c r="W39" s="142">
        <v>0</v>
      </c>
    </row>
    <row r="40" spans="1:24" ht="14.1" customHeight="1" x14ac:dyDescent="0.25">
      <c r="A40" s="23">
        <f t="shared" si="0"/>
        <v>27</v>
      </c>
      <c r="B40" s="155" t="s">
        <v>157</v>
      </c>
      <c r="C40" s="35">
        <v>125</v>
      </c>
      <c r="D40" s="154" t="s">
        <v>44</v>
      </c>
      <c r="E40" s="27">
        <f t="shared" si="1"/>
        <v>534</v>
      </c>
      <c r="F40" s="27" t="str">
        <f>VLOOKUP(E40,Tab!$Q$2:$R$255,2,TRUE)</f>
        <v>Não</v>
      </c>
      <c r="G40" s="28">
        <f t="shared" si="2"/>
        <v>534</v>
      </c>
      <c r="H40" s="28">
        <f t="shared" si="3"/>
        <v>524</v>
      </c>
      <c r="I40" s="28">
        <f t="shared" si="4"/>
        <v>0</v>
      </c>
      <c r="J40" s="29">
        <f t="shared" si="5"/>
        <v>1058</v>
      </c>
      <c r="K40" s="30">
        <f t="shared" si="6"/>
        <v>352.66666666666669</v>
      </c>
      <c r="L40" s="31"/>
      <c r="M40" s="97">
        <v>524</v>
      </c>
      <c r="N40" s="97">
        <v>0</v>
      </c>
      <c r="O40" s="97">
        <v>534</v>
      </c>
      <c r="P40" s="97">
        <v>0</v>
      </c>
      <c r="Q40" s="97">
        <v>0</v>
      </c>
      <c r="R40" s="97">
        <v>0</v>
      </c>
      <c r="S40" s="97">
        <v>0</v>
      </c>
      <c r="T40" s="97">
        <v>0</v>
      </c>
      <c r="U40" s="97">
        <v>0</v>
      </c>
      <c r="V40" s="142">
        <v>0</v>
      </c>
      <c r="W40" s="142">
        <v>0</v>
      </c>
    </row>
    <row r="41" spans="1:24" ht="14.1" customHeight="1" x14ac:dyDescent="0.25">
      <c r="A41" s="23">
        <f t="shared" si="0"/>
        <v>28</v>
      </c>
      <c r="B41" s="41" t="s">
        <v>50</v>
      </c>
      <c r="C41" s="57">
        <v>11037</v>
      </c>
      <c r="D41" s="42" t="s">
        <v>39</v>
      </c>
      <c r="E41" s="27">
        <f t="shared" si="1"/>
        <v>523</v>
      </c>
      <c r="F41" s="27" t="str">
        <f>VLOOKUP(E41,Tab!$Q$2:$R$255,2,TRUE)</f>
        <v>Não</v>
      </c>
      <c r="G41" s="28">
        <f t="shared" si="2"/>
        <v>531</v>
      </c>
      <c r="H41" s="28">
        <f t="shared" si="3"/>
        <v>523</v>
      </c>
      <c r="I41" s="28">
        <f t="shared" si="4"/>
        <v>0</v>
      </c>
      <c r="J41" s="29">
        <f t="shared" si="5"/>
        <v>1054</v>
      </c>
      <c r="K41" s="30">
        <f t="shared" si="6"/>
        <v>351.33333333333331</v>
      </c>
      <c r="L41" s="31"/>
      <c r="M41" s="97">
        <v>0</v>
      </c>
      <c r="N41" s="97">
        <v>0</v>
      </c>
      <c r="O41" s="97">
        <v>0</v>
      </c>
      <c r="P41" s="97">
        <v>0</v>
      </c>
      <c r="Q41" s="97">
        <v>0</v>
      </c>
      <c r="R41" s="97">
        <v>523</v>
      </c>
      <c r="S41" s="97">
        <v>0</v>
      </c>
      <c r="T41" s="97">
        <v>531</v>
      </c>
      <c r="U41" s="97">
        <v>0</v>
      </c>
      <c r="V41" s="142">
        <v>0</v>
      </c>
      <c r="W41" s="142">
        <v>0</v>
      </c>
    </row>
    <row r="42" spans="1:24" ht="14.1" customHeight="1" x14ac:dyDescent="0.25">
      <c r="A42" s="23">
        <f t="shared" si="0"/>
        <v>29</v>
      </c>
      <c r="B42" s="155" t="s">
        <v>468</v>
      </c>
      <c r="C42" s="35">
        <v>9073</v>
      </c>
      <c r="D42" s="154" t="s">
        <v>81</v>
      </c>
      <c r="E42" s="27">
        <f t="shared" si="1"/>
        <v>506</v>
      </c>
      <c r="F42" s="27" t="str">
        <f>VLOOKUP(E42,Tab!$Q$2:$R$255,2,TRUE)</f>
        <v>Não</v>
      </c>
      <c r="G42" s="28">
        <f t="shared" si="2"/>
        <v>506</v>
      </c>
      <c r="H42" s="28">
        <f t="shared" si="3"/>
        <v>506</v>
      </c>
      <c r="I42" s="28">
        <f t="shared" si="4"/>
        <v>0</v>
      </c>
      <c r="J42" s="29">
        <f t="shared" si="5"/>
        <v>1012</v>
      </c>
      <c r="K42" s="30">
        <f t="shared" si="6"/>
        <v>337.33333333333331</v>
      </c>
      <c r="L42" s="31"/>
      <c r="M42" s="97">
        <v>0</v>
      </c>
      <c r="N42" s="97">
        <v>0</v>
      </c>
      <c r="O42" s="97">
        <v>0</v>
      </c>
      <c r="P42" s="97">
        <v>0</v>
      </c>
      <c r="Q42" s="97">
        <v>0</v>
      </c>
      <c r="R42" s="97">
        <v>506</v>
      </c>
      <c r="S42" s="97">
        <v>506</v>
      </c>
      <c r="T42" s="97">
        <v>0</v>
      </c>
      <c r="U42" s="97">
        <v>0</v>
      </c>
      <c r="V42" s="142">
        <v>0</v>
      </c>
      <c r="W42" s="142">
        <v>0</v>
      </c>
    </row>
    <row r="43" spans="1:24" ht="14.1" customHeight="1" x14ac:dyDescent="0.25">
      <c r="A43" s="23">
        <f t="shared" si="0"/>
        <v>30</v>
      </c>
      <c r="B43" s="155" t="s">
        <v>233</v>
      </c>
      <c r="C43" s="35">
        <v>599</v>
      </c>
      <c r="D43" s="154" t="s">
        <v>41</v>
      </c>
      <c r="E43" s="27">
        <f t="shared" si="1"/>
        <v>493</v>
      </c>
      <c r="F43" s="27" t="e">
        <f>VLOOKUP(E43,Tab!$Q$2:$R$255,2,TRUE)</f>
        <v>#N/A</v>
      </c>
      <c r="G43" s="28">
        <f t="shared" si="2"/>
        <v>516</v>
      </c>
      <c r="H43" s="28">
        <f t="shared" si="3"/>
        <v>493</v>
      </c>
      <c r="I43" s="28">
        <f t="shared" si="4"/>
        <v>0</v>
      </c>
      <c r="J43" s="29">
        <f t="shared" si="5"/>
        <v>1009</v>
      </c>
      <c r="K43" s="30">
        <f t="shared" si="6"/>
        <v>336.33333333333331</v>
      </c>
      <c r="L43" s="31"/>
      <c r="M43" s="97">
        <v>0</v>
      </c>
      <c r="N43" s="97">
        <v>493</v>
      </c>
      <c r="O43" s="97">
        <v>0</v>
      </c>
      <c r="P43" s="97">
        <v>0</v>
      </c>
      <c r="Q43" s="97">
        <v>0</v>
      </c>
      <c r="R43" s="97">
        <v>0</v>
      </c>
      <c r="S43" s="97">
        <v>0</v>
      </c>
      <c r="T43" s="97">
        <v>0</v>
      </c>
      <c r="U43" s="97">
        <v>516</v>
      </c>
      <c r="V43" s="142">
        <v>0</v>
      </c>
      <c r="W43" s="142">
        <v>0</v>
      </c>
    </row>
    <row r="44" spans="1:24" ht="14.1" customHeight="1" x14ac:dyDescent="0.25">
      <c r="A44" s="23">
        <f t="shared" si="0"/>
        <v>31</v>
      </c>
      <c r="B44" s="126" t="s">
        <v>243</v>
      </c>
      <c r="C44" s="127">
        <v>1805</v>
      </c>
      <c r="D44" s="128" t="s">
        <v>26</v>
      </c>
      <c r="E44" s="27">
        <f t="shared" si="1"/>
        <v>489</v>
      </c>
      <c r="F44" s="27" t="e">
        <f>VLOOKUP(E44,Tab!$Q$2:$R$255,2,TRUE)</f>
        <v>#N/A</v>
      </c>
      <c r="G44" s="28">
        <f t="shared" si="2"/>
        <v>513</v>
      </c>
      <c r="H44" s="28">
        <f t="shared" si="3"/>
        <v>489</v>
      </c>
      <c r="I44" s="28">
        <f t="shared" si="4"/>
        <v>0</v>
      </c>
      <c r="J44" s="29">
        <f t="shared" si="5"/>
        <v>1002</v>
      </c>
      <c r="K44" s="30">
        <f t="shared" si="6"/>
        <v>334</v>
      </c>
      <c r="L44" s="31"/>
      <c r="M44" s="97">
        <v>0</v>
      </c>
      <c r="N44" s="97">
        <v>0</v>
      </c>
      <c r="O44" s="97">
        <v>0</v>
      </c>
      <c r="P44" s="97">
        <v>0</v>
      </c>
      <c r="Q44" s="97">
        <v>0</v>
      </c>
      <c r="R44" s="97">
        <v>489</v>
      </c>
      <c r="S44" s="97">
        <v>513</v>
      </c>
      <c r="T44" s="97">
        <v>0</v>
      </c>
      <c r="U44" s="97">
        <v>0</v>
      </c>
      <c r="V44" s="142">
        <v>0</v>
      </c>
      <c r="W44" s="142">
        <v>0</v>
      </c>
    </row>
    <row r="45" spans="1:24" ht="14.1" customHeight="1" x14ac:dyDescent="0.25">
      <c r="A45" s="23">
        <f t="shared" si="0"/>
        <v>32</v>
      </c>
      <c r="B45" s="155" t="s">
        <v>126</v>
      </c>
      <c r="C45" s="35">
        <v>38</v>
      </c>
      <c r="D45" s="154" t="s">
        <v>26</v>
      </c>
      <c r="E45" s="27">
        <f t="shared" si="1"/>
        <v>501</v>
      </c>
      <c r="F45" s="27" t="str">
        <f>VLOOKUP(E45,Tab!$Q$2:$R$255,2,TRUE)</f>
        <v>Não</v>
      </c>
      <c r="G45" s="28">
        <f t="shared" si="2"/>
        <v>501</v>
      </c>
      <c r="H45" s="28">
        <f t="shared" si="3"/>
        <v>482</v>
      </c>
      <c r="I45" s="28">
        <f t="shared" si="4"/>
        <v>0</v>
      </c>
      <c r="J45" s="29">
        <f t="shared" si="5"/>
        <v>983</v>
      </c>
      <c r="K45" s="30">
        <f t="shared" si="6"/>
        <v>327.66666666666669</v>
      </c>
      <c r="L45" s="31"/>
      <c r="M45" s="97">
        <v>0</v>
      </c>
      <c r="N45" s="97">
        <v>0</v>
      </c>
      <c r="O45" s="97">
        <v>0</v>
      </c>
      <c r="P45" s="97">
        <v>0</v>
      </c>
      <c r="Q45" s="97">
        <v>0</v>
      </c>
      <c r="R45" s="97">
        <v>501</v>
      </c>
      <c r="S45" s="97">
        <v>0</v>
      </c>
      <c r="T45" s="97">
        <v>0</v>
      </c>
      <c r="U45" s="97">
        <v>0</v>
      </c>
      <c r="V45" s="142">
        <v>482</v>
      </c>
      <c r="W45" s="142">
        <v>0</v>
      </c>
    </row>
    <row r="46" spans="1:24" ht="14.1" customHeight="1" x14ac:dyDescent="0.25">
      <c r="A46" s="23">
        <f t="shared" si="0"/>
        <v>33</v>
      </c>
      <c r="B46" s="126" t="s">
        <v>338</v>
      </c>
      <c r="C46" s="127">
        <v>13958</v>
      </c>
      <c r="D46" s="128" t="s">
        <v>41</v>
      </c>
      <c r="E46" s="27">
        <f t="shared" ref="E46:E73" si="7">MAX(M46:R46)</f>
        <v>496</v>
      </c>
      <c r="F46" s="27" t="e">
        <f>VLOOKUP(E46,Tab!$Q$2:$R$255,2,TRUE)</f>
        <v>#N/A</v>
      </c>
      <c r="G46" s="28">
        <f t="shared" ref="G46:G73" si="8">LARGE(M46:W46,1)</f>
        <v>496</v>
      </c>
      <c r="H46" s="28">
        <f t="shared" ref="H46:H73" si="9">LARGE(M46:W46,2)</f>
        <v>465</v>
      </c>
      <c r="I46" s="28">
        <f t="shared" ref="I46:I73" si="10">LARGE(M46:W46,3)</f>
        <v>0</v>
      </c>
      <c r="J46" s="29">
        <f t="shared" ref="J46:J73" si="11">SUM(G46:I46)</f>
        <v>961</v>
      </c>
      <c r="K46" s="30">
        <f t="shared" ref="K46:K73" si="12">J46/3</f>
        <v>320.33333333333331</v>
      </c>
      <c r="L46" s="31"/>
      <c r="M46" s="97">
        <v>0</v>
      </c>
      <c r="N46" s="97">
        <v>0</v>
      </c>
      <c r="O46" s="97">
        <v>0</v>
      </c>
      <c r="P46" s="97">
        <v>496</v>
      </c>
      <c r="Q46" s="97">
        <v>465</v>
      </c>
      <c r="R46" s="97">
        <v>0</v>
      </c>
      <c r="S46" s="97">
        <v>0</v>
      </c>
      <c r="T46" s="97">
        <v>0</v>
      </c>
      <c r="U46" s="97">
        <v>0</v>
      </c>
      <c r="V46" s="142">
        <v>0</v>
      </c>
      <c r="W46" s="142">
        <v>0</v>
      </c>
    </row>
    <row r="47" spans="1:24" ht="14.1" customHeight="1" x14ac:dyDescent="0.25">
      <c r="A47" s="23">
        <f t="shared" si="0"/>
        <v>34</v>
      </c>
      <c r="B47" s="155" t="s">
        <v>230</v>
      </c>
      <c r="C47" s="35">
        <v>8791</v>
      </c>
      <c r="D47" s="154" t="s">
        <v>41</v>
      </c>
      <c r="E47" s="27">
        <f t="shared" si="7"/>
        <v>498</v>
      </c>
      <c r="F47" s="27" t="e">
        <f>VLOOKUP(E47,Tab!$Q$2:$R$255,2,TRUE)</f>
        <v>#N/A</v>
      </c>
      <c r="G47" s="28">
        <f t="shared" si="8"/>
        <v>498</v>
      </c>
      <c r="H47" s="28">
        <f t="shared" si="9"/>
        <v>454</v>
      </c>
      <c r="I47" s="28">
        <f t="shared" si="10"/>
        <v>0</v>
      </c>
      <c r="J47" s="29">
        <f t="shared" si="11"/>
        <v>952</v>
      </c>
      <c r="K47" s="30">
        <f t="shared" si="12"/>
        <v>317.33333333333331</v>
      </c>
      <c r="L47" s="31"/>
      <c r="M47" s="97">
        <v>0</v>
      </c>
      <c r="N47" s="97">
        <v>498</v>
      </c>
      <c r="O47" s="97">
        <v>0</v>
      </c>
      <c r="P47" s="97">
        <v>0</v>
      </c>
      <c r="Q47" s="97">
        <v>0</v>
      </c>
      <c r="R47" s="97">
        <v>0</v>
      </c>
      <c r="S47" s="97">
        <v>0</v>
      </c>
      <c r="T47" s="97">
        <v>0</v>
      </c>
      <c r="U47" s="97">
        <v>454</v>
      </c>
      <c r="V47" s="142">
        <v>0</v>
      </c>
      <c r="W47" s="142">
        <v>0</v>
      </c>
    </row>
    <row r="48" spans="1:24" ht="14.1" customHeight="1" x14ac:dyDescent="0.25">
      <c r="A48" s="23">
        <f t="shared" si="0"/>
        <v>35</v>
      </c>
      <c r="B48" s="126" t="s">
        <v>103</v>
      </c>
      <c r="C48" s="127">
        <v>6304</v>
      </c>
      <c r="D48" s="128" t="s">
        <v>41</v>
      </c>
      <c r="E48" s="27">
        <f t="shared" si="7"/>
        <v>365</v>
      </c>
      <c r="F48" s="27" t="e">
        <f>VLOOKUP(E48,Tab!$Q$2:$R$255,2,TRUE)</f>
        <v>#N/A</v>
      </c>
      <c r="G48" s="28">
        <f t="shared" si="8"/>
        <v>449</v>
      </c>
      <c r="H48" s="28">
        <f t="shared" si="9"/>
        <v>365</v>
      </c>
      <c r="I48" s="28">
        <f t="shared" si="10"/>
        <v>0</v>
      </c>
      <c r="J48" s="29">
        <f t="shared" si="11"/>
        <v>814</v>
      </c>
      <c r="K48" s="30">
        <f t="shared" si="12"/>
        <v>271.33333333333331</v>
      </c>
      <c r="L48" s="31"/>
      <c r="M48" s="97">
        <v>0</v>
      </c>
      <c r="N48" s="97">
        <v>365</v>
      </c>
      <c r="O48" s="97">
        <v>0</v>
      </c>
      <c r="P48" s="97">
        <v>0</v>
      </c>
      <c r="Q48" s="97">
        <v>0</v>
      </c>
      <c r="R48" s="97">
        <v>0</v>
      </c>
      <c r="S48" s="97">
        <v>0</v>
      </c>
      <c r="T48" s="97">
        <v>0</v>
      </c>
      <c r="U48" s="97">
        <v>449</v>
      </c>
      <c r="V48" s="142">
        <v>0</v>
      </c>
      <c r="W48" s="142">
        <v>0</v>
      </c>
    </row>
    <row r="49" spans="1:23" ht="14.1" customHeight="1" x14ac:dyDescent="0.25">
      <c r="A49" s="23">
        <f t="shared" si="0"/>
        <v>36</v>
      </c>
      <c r="B49" s="34" t="s">
        <v>548</v>
      </c>
      <c r="C49" s="35">
        <v>14113</v>
      </c>
      <c r="D49" s="36" t="s">
        <v>156</v>
      </c>
      <c r="E49" s="27">
        <f t="shared" si="7"/>
        <v>411</v>
      </c>
      <c r="F49" s="27" t="e">
        <f>VLOOKUP(E49,Tab!$Q$2:$R$255,2,TRUE)</f>
        <v>#N/A</v>
      </c>
      <c r="G49" s="28">
        <f t="shared" si="8"/>
        <v>411</v>
      </c>
      <c r="H49" s="28">
        <f t="shared" si="9"/>
        <v>388</v>
      </c>
      <c r="I49" s="28">
        <f t="shared" si="10"/>
        <v>0</v>
      </c>
      <c r="J49" s="29">
        <f t="shared" si="11"/>
        <v>799</v>
      </c>
      <c r="K49" s="30">
        <f t="shared" si="12"/>
        <v>266.33333333333331</v>
      </c>
      <c r="L49" s="31"/>
      <c r="M49" s="97">
        <v>0</v>
      </c>
      <c r="N49" s="97">
        <v>0</v>
      </c>
      <c r="O49" s="97">
        <v>0</v>
      </c>
      <c r="P49" s="97">
        <v>388</v>
      </c>
      <c r="Q49" s="97">
        <v>411</v>
      </c>
      <c r="R49" s="97">
        <v>0</v>
      </c>
      <c r="S49" s="97">
        <v>0</v>
      </c>
      <c r="T49" s="97">
        <v>0</v>
      </c>
      <c r="U49" s="97">
        <v>0</v>
      </c>
      <c r="V49" s="142">
        <v>0</v>
      </c>
      <c r="W49" s="142">
        <v>0</v>
      </c>
    </row>
    <row r="50" spans="1:23" ht="14.1" customHeight="1" x14ac:dyDescent="0.25">
      <c r="A50" s="23">
        <f t="shared" si="0"/>
        <v>37</v>
      </c>
      <c r="B50" s="126" t="s">
        <v>114</v>
      </c>
      <c r="C50" s="127">
        <v>154</v>
      </c>
      <c r="D50" s="128" t="s">
        <v>66</v>
      </c>
      <c r="E50" s="27">
        <f t="shared" si="7"/>
        <v>553</v>
      </c>
      <c r="F50" s="27" t="str">
        <f>VLOOKUP(E50,Tab!$Q$2:$R$255,2,TRUE)</f>
        <v>Não</v>
      </c>
      <c r="G50" s="28">
        <f t="shared" si="8"/>
        <v>553</v>
      </c>
      <c r="H50" s="28">
        <f t="shared" si="9"/>
        <v>0</v>
      </c>
      <c r="I50" s="28">
        <f t="shared" si="10"/>
        <v>0</v>
      </c>
      <c r="J50" s="29">
        <f t="shared" si="11"/>
        <v>553</v>
      </c>
      <c r="K50" s="30">
        <f t="shared" si="12"/>
        <v>184.33333333333334</v>
      </c>
      <c r="L50" s="31"/>
      <c r="M50" s="97">
        <v>0</v>
      </c>
      <c r="N50" s="97">
        <v>0</v>
      </c>
      <c r="O50" s="97">
        <v>0</v>
      </c>
      <c r="P50" s="97">
        <v>0</v>
      </c>
      <c r="Q50" s="97">
        <v>0</v>
      </c>
      <c r="R50" s="97">
        <v>553</v>
      </c>
      <c r="S50" s="97">
        <v>0</v>
      </c>
      <c r="T50" s="97">
        <v>0</v>
      </c>
      <c r="U50" s="97">
        <v>0</v>
      </c>
      <c r="V50" s="142">
        <v>0</v>
      </c>
      <c r="W50" s="142">
        <v>0</v>
      </c>
    </row>
    <row r="51" spans="1:23" ht="14.1" customHeight="1" x14ac:dyDescent="0.25">
      <c r="A51" s="23">
        <f t="shared" si="0"/>
        <v>38</v>
      </c>
      <c r="B51" s="126" t="s">
        <v>152</v>
      </c>
      <c r="C51" s="127">
        <v>362</v>
      </c>
      <c r="D51" s="128" t="s">
        <v>66</v>
      </c>
      <c r="E51" s="27">
        <f t="shared" si="7"/>
        <v>550</v>
      </c>
      <c r="F51" s="27" t="str">
        <f>VLOOKUP(E51,Tab!$Q$2:$R$255,2,TRUE)</f>
        <v>Não</v>
      </c>
      <c r="G51" s="28">
        <f t="shared" si="8"/>
        <v>550</v>
      </c>
      <c r="H51" s="28">
        <f t="shared" si="9"/>
        <v>0</v>
      </c>
      <c r="I51" s="28">
        <f t="shared" si="10"/>
        <v>0</v>
      </c>
      <c r="J51" s="29">
        <f t="shared" si="11"/>
        <v>550</v>
      </c>
      <c r="K51" s="30">
        <f t="shared" si="12"/>
        <v>183.33333333333334</v>
      </c>
      <c r="L51" s="31"/>
      <c r="M51" s="97">
        <v>0</v>
      </c>
      <c r="N51" s="97">
        <v>0</v>
      </c>
      <c r="O51" s="97">
        <v>0</v>
      </c>
      <c r="P51" s="97">
        <v>0</v>
      </c>
      <c r="Q51" s="97">
        <v>0</v>
      </c>
      <c r="R51" s="97">
        <v>550</v>
      </c>
      <c r="S51" s="97">
        <v>0</v>
      </c>
      <c r="T51" s="97">
        <v>0</v>
      </c>
      <c r="U51" s="97">
        <v>0</v>
      </c>
      <c r="V51" s="142">
        <v>0</v>
      </c>
      <c r="W51" s="142">
        <v>0</v>
      </c>
    </row>
    <row r="52" spans="1:23" ht="14.1" customHeight="1" x14ac:dyDescent="0.25">
      <c r="A52" s="23">
        <f t="shared" si="0"/>
        <v>39</v>
      </c>
      <c r="B52" s="155" t="s">
        <v>65</v>
      </c>
      <c r="C52" s="35">
        <v>2090</v>
      </c>
      <c r="D52" s="154" t="s">
        <v>66</v>
      </c>
      <c r="E52" s="27">
        <f t="shared" si="7"/>
        <v>546</v>
      </c>
      <c r="F52" s="27" t="str">
        <f>VLOOKUP(E52,Tab!$Q$2:$R$255,2,TRUE)</f>
        <v>Não</v>
      </c>
      <c r="G52" s="28">
        <f t="shared" si="8"/>
        <v>546</v>
      </c>
      <c r="H52" s="28">
        <f t="shared" si="9"/>
        <v>0</v>
      </c>
      <c r="I52" s="28">
        <f t="shared" si="10"/>
        <v>0</v>
      </c>
      <c r="J52" s="29">
        <f t="shared" si="11"/>
        <v>546</v>
      </c>
      <c r="K52" s="30">
        <f t="shared" si="12"/>
        <v>182</v>
      </c>
      <c r="L52" s="31"/>
      <c r="M52" s="97">
        <v>0</v>
      </c>
      <c r="N52" s="97">
        <v>0</v>
      </c>
      <c r="O52" s="97">
        <v>0</v>
      </c>
      <c r="P52" s="97">
        <v>0</v>
      </c>
      <c r="Q52" s="97">
        <v>0</v>
      </c>
      <c r="R52" s="97">
        <v>546</v>
      </c>
      <c r="S52" s="97">
        <v>0</v>
      </c>
      <c r="T52" s="97">
        <v>0</v>
      </c>
      <c r="U52" s="97">
        <v>0</v>
      </c>
      <c r="V52" s="142">
        <v>0</v>
      </c>
      <c r="W52" s="142">
        <v>0</v>
      </c>
    </row>
    <row r="53" spans="1:23" ht="14.1" customHeight="1" x14ac:dyDescent="0.25">
      <c r="A53" s="23">
        <f t="shared" si="0"/>
        <v>40</v>
      </c>
      <c r="B53" s="37" t="s">
        <v>128</v>
      </c>
      <c r="C53" s="25">
        <v>787</v>
      </c>
      <c r="D53" s="26" t="s">
        <v>64</v>
      </c>
      <c r="E53" s="27">
        <f t="shared" si="7"/>
        <v>538</v>
      </c>
      <c r="F53" s="27" t="str">
        <f>VLOOKUP(E53,Tab!$Q$2:$R$255,2,TRUE)</f>
        <v>Não</v>
      </c>
      <c r="G53" s="28">
        <f t="shared" si="8"/>
        <v>538</v>
      </c>
      <c r="H53" s="28">
        <f t="shared" si="9"/>
        <v>0</v>
      </c>
      <c r="I53" s="28">
        <f t="shared" si="10"/>
        <v>0</v>
      </c>
      <c r="J53" s="29">
        <f t="shared" si="11"/>
        <v>538</v>
      </c>
      <c r="K53" s="30">
        <f t="shared" si="12"/>
        <v>179.33333333333334</v>
      </c>
      <c r="L53" s="31"/>
      <c r="M53" s="97">
        <v>0</v>
      </c>
      <c r="N53" s="97">
        <v>0</v>
      </c>
      <c r="O53" s="97">
        <v>0</v>
      </c>
      <c r="P53" s="97">
        <v>0</v>
      </c>
      <c r="Q53" s="97">
        <v>0</v>
      </c>
      <c r="R53" s="97">
        <v>538</v>
      </c>
      <c r="S53" s="97">
        <v>0</v>
      </c>
      <c r="T53" s="97">
        <v>0</v>
      </c>
      <c r="U53" s="97">
        <v>0</v>
      </c>
      <c r="V53" s="142">
        <v>0</v>
      </c>
      <c r="W53" s="142">
        <v>0</v>
      </c>
    </row>
    <row r="54" spans="1:23" ht="14.1" customHeight="1" x14ac:dyDescent="0.25">
      <c r="A54" s="23">
        <f t="shared" si="0"/>
        <v>41</v>
      </c>
      <c r="B54" s="155" t="s">
        <v>135</v>
      </c>
      <c r="C54" s="35">
        <v>6463</v>
      </c>
      <c r="D54" s="154" t="s">
        <v>136</v>
      </c>
      <c r="E54" s="27">
        <f t="shared" si="7"/>
        <v>0</v>
      </c>
      <c r="F54" s="27" t="e">
        <f>VLOOKUP(E54,Tab!$Q$2:$R$255,2,TRUE)</f>
        <v>#N/A</v>
      </c>
      <c r="G54" s="28">
        <f t="shared" si="8"/>
        <v>528</v>
      </c>
      <c r="H54" s="28">
        <f t="shared" si="9"/>
        <v>0</v>
      </c>
      <c r="I54" s="28">
        <f t="shared" si="10"/>
        <v>0</v>
      </c>
      <c r="J54" s="29">
        <f t="shared" si="11"/>
        <v>528</v>
      </c>
      <c r="K54" s="30">
        <f t="shared" si="12"/>
        <v>176</v>
      </c>
      <c r="L54" s="31"/>
      <c r="M54" s="97">
        <v>0</v>
      </c>
      <c r="N54" s="97">
        <v>0</v>
      </c>
      <c r="O54" s="97">
        <v>0</v>
      </c>
      <c r="P54" s="97">
        <v>0</v>
      </c>
      <c r="Q54" s="97">
        <v>0</v>
      </c>
      <c r="R54" s="97">
        <v>0</v>
      </c>
      <c r="S54" s="97">
        <v>528</v>
      </c>
      <c r="T54" s="97">
        <v>0</v>
      </c>
      <c r="U54" s="97">
        <v>0</v>
      </c>
      <c r="V54" s="142">
        <v>0</v>
      </c>
      <c r="W54" s="142">
        <v>0</v>
      </c>
    </row>
    <row r="55" spans="1:23" ht="14.1" customHeight="1" x14ac:dyDescent="0.25">
      <c r="A55" s="23">
        <f t="shared" si="0"/>
        <v>42</v>
      </c>
      <c r="B55" s="155" t="s">
        <v>467</v>
      </c>
      <c r="C55" s="35">
        <v>10370</v>
      </c>
      <c r="D55" s="154" t="s">
        <v>44</v>
      </c>
      <c r="E55" s="27">
        <f t="shared" si="7"/>
        <v>520</v>
      </c>
      <c r="F55" s="27" t="str">
        <f>VLOOKUP(E55,Tab!$Q$2:$R$255,2,TRUE)</f>
        <v>Não</v>
      </c>
      <c r="G55" s="28">
        <f t="shared" si="8"/>
        <v>520</v>
      </c>
      <c r="H55" s="28">
        <f t="shared" si="9"/>
        <v>0</v>
      </c>
      <c r="I55" s="28">
        <f t="shared" si="10"/>
        <v>0</v>
      </c>
      <c r="J55" s="29">
        <f t="shared" si="11"/>
        <v>520</v>
      </c>
      <c r="K55" s="30">
        <f t="shared" si="12"/>
        <v>173.33333333333334</v>
      </c>
      <c r="L55" s="31"/>
      <c r="M55" s="97">
        <v>0</v>
      </c>
      <c r="N55" s="97">
        <v>0</v>
      </c>
      <c r="O55" s="97">
        <v>0</v>
      </c>
      <c r="P55" s="97">
        <v>0</v>
      </c>
      <c r="Q55" s="97">
        <v>0</v>
      </c>
      <c r="R55" s="97">
        <v>520</v>
      </c>
      <c r="S55" s="97">
        <v>0</v>
      </c>
      <c r="T55" s="97">
        <v>0</v>
      </c>
      <c r="U55" s="97">
        <v>0</v>
      </c>
      <c r="V55" s="142">
        <v>0</v>
      </c>
      <c r="W55" s="142">
        <v>0</v>
      </c>
    </row>
    <row r="56" spans="1:23" ht="14.1" customHeight="1" x14ac:dyDescent="0.25">
      <c r="A56" s="23">
        <f t="shared" si="0"/>
        <v>43</v>
      </c>
      <c r="B56" s="34" t="s">
        <v>120</v>
      </c>
      <c r="C56" s="35">
        <v>14112</v>
      </c>
      <c r="D56" s="36">
        <v>14112</v>
      </c>
      <c r="E56" s="27">
        <f t="shared" si="7"/>
        <v>515</v>
      </c>
      <c r="F56" s="27" t="str">
        <f>VLOOKUP(E56,Tab!$Q$2:$R$255,2,TRUE)</f>
        <v>Não</v>
      </c>
      <c r="G56" s="28">
        <f t="shared" si="8"/>
        <v>515</v>
      </c>
      <c r="H56" s="28">
        <f t="shared" si="9"/>
        <v>0</v>
      </c>
      <c r="I56" s="28">
        <f t="shared" si="10"/>
        <v>0</v>
      </c>
      <c r="J56" s="29">
        <f t="shared" si="11"/>
        <v>515</v>
      </c>
      <c r="K56" s="30">
        <f t="shared" si="12"/>
        <v>171.66666666666666</v>
      </c>
      <c r="L56" s="31"/>
      <c r="M56" s="97">
        <v>0</v>
      </c>
      <c r="N56" s="97">
        <v>0</v>
      </c>
      <c r="O56" s="97">
        <v>0</v>
      </c>
      <c r="P56" s="97">
        <v>0</v>
      </c>
      <c r="Q56" s="97">
        <v>515</v>
      </c>
      <c r="R56" s="97">
        <v>0</v>
      </c>
      <c r="S56" s="97">
        <v>0</v>
      </c>
      <c r="T56" s="97">
        <v>0</v>
      </c>
      <c r="U56" s="97">
        <v>0</v>
      </c>
      <c r="V56" s="142">
        <v>0</v>
      </c>
      <c r="W56" s="142">
        <v>0</v>
      </c>
    </row>
    <row r="57" spans="1:23" ht="14.1" customHeight="1" x14ac:dyDescent="0.25">
      <c r="A57" s="23">
        <f t="shared" si="0"/>
        <v>44</v>
      </c>
      <c r="B57" s="34" t="s">
        <v>161</v>
      </c>
      <c r="C57" s="35">
        <v>13684</v>
      </c>
      <c r="D57" s="36" t="s">
        <v>66</v>
      </c>
      <c r="E57" s="27">
        <f t="shared" si="7"/>
        <v>0</v>
      </c>
      <c r="F57" s="27" t="e">
        <f>VLOOKUP(E57,Tab!$Q$2:$R$255,2,TRUE)</f>
        <v>#N/A</v>
      </c>
      <c r="G57" s="28">
        <f t="shared" si="8"/>
        <v>514</v>
      </c>
      <c r="H57" s="28">
        <f t="shared" si="9"/>
        <v>0</v>
      </c>
      <c r="I57" s="28">
        <f t="shared" si="10"/>
        <v>0</v>
      </c>
      <c r="J57" s="29">
        <f t="shared" si="11"/>
        <v>514</v>
      </c>
      <c r="K57" s="30">
        <f t="shared" si="12"/>
        <v>171.33333333333334</v>
      </c>
      <c r="L57" s="31"/>
      <c r="M57" s="97">
        <v>0</v>
      </c>
      <c r="N57" s="97">
        <v>0</v>
      </c>
      <c r="O57" s="97">
        <v>0</v>
      </c>
      <c r="P57" s="97">
        <v>0</v>
      </c>
      <c r="Q57" s="97">
        <v>0</v>
      </c>
      <c r="R57" s="97">
        <v>0</v>
      </c>
      <c r="S57" s="97">
        <v>514</v>
      </c>
      <c r="T57" s="97">
        <v>0</v>
      </c>
      <c r="U57" s="97">
        <v>0</v>
      </c>
      <c r="V57" s="142">
        <v>0</v>
      </c>
      <c r="W57" s="142">
        <v>0</v>
      </c>
    </row>
    <row r="58" spans="1:23" ht="14.1" customHeight="1" x14ac:dyDescent="0.25">
      <c r="A58" s="23">
        <f t="shared" si="0"/>
        <v>45</v>
      </c>
      <c r="B58" s="155" t="s">
        <v>239</v>
      </c>
      <c r="C58" s="35">
        <v>640</v>
      </c>
      <c r="D58" s="154" t="s">
        <v>36</v>
      </c>
      <c r="E58" s="27">
        <f t="shared" si="7"/>
        <v>504</v>
      </c>
      <c r="F58" s="27" t="str">
        <f>VLOOKUP(E58,Tab!$Q$2:$R$255,2,TRUE)</f>
        <v>Não</v>
      </c>
      <c r="G58" s="28">
        <f t="shared" si="8"/>
        <v>504</v>
      </c>
      <c r="H58" s="28">
        <f t="shared" si="9"/>
        <v>0</v>
      </c>
      <c r="I58" s="28">
        <f t="shared" si="10"/>
        <v>0</v>
      </c>
      <c r="J58" s="29">
        <f t="shared" si="11"/>
        <v>504</v>
      </c>
      <c r="K58" s="30">
        <f t="shared" si="12"/>
        <v>168</v>
      </c>
      <c r="L58" s="31"/>
      <c r="M58" s="97">
        <v>0</v>
      </c>
      <c r="N58" s="97">
        <v>0</v>
      </c>
      <c r="O58" s="97">
        <v>0</v>
      </c>
      <c r="P58" s="97">
        <v>0</v>
      </c>
      <c r="Q58" s="97">
        <v>0</v>
      </c>
      <c r="R58" s="97">
        <v>504</v>
      </c>
      <c r="S58" s="97">
        <v>0</v>
      </c>
      <c r="T58" s="97">
        <v>0</v>
      </c>
      <c r="U58" s="97">
        <v>0</v>
      </c>
      <c r="V58" s="142">
        <v>0</v>
      </c>
      <c r="W58" s="142">
        <v>0</v>
      </c>
    </row>
    <row r="59" spans="1:23" ht="14.1" customHeight="1" x14ac:dyDescent="0.25">
      <c r="A59" s="23">
        <f t="shared" si="0"/>
        <v>46</v>
      </c>
      <c r="B59" s="155" t="s">
        <v>140</v>
      </c>
      <c r="C59" s="35">
        <v>672</v>
      </c>
      <c r="D59" s="154" t="s">
        <v>36</v>
      </c>
      <c r="E59" s="27">
        <f t="shared" si="7"/>
        <v>498</v>
      </c>
      <c r="F59" s="27" t="e">
        <f>VLOOKUP(E59,Tab!$Q$2:$R$255,2,TRUE)</f>
        <v>#N/A</v>
      </c>
      <c r="G59" s="28">
        <f t="shared" si="8"/>
        <v>498</v>
      </c>
      <c r="H59" s="28">
        <f t="shared" si="9"/>
        <v>0</v>
      </c>
      <c r="I59" s="28">
        <f t="shared" si="10"/>
        <v>0</v>
      </c>
      <c r="J59" s="29">
        <f t="shared" si="11"/>
        <v>498</v>
      </c>
      <c r="K59" s="30">
        <f t="shared" si="12"/>
        <v>166</v>
      </c>
      <c r="L59" s="31"/>
      <c r="M59" s="97">
        <v>0</v>
      </c>
      <c r="N59" s="97">
        <v>0</v>
      </c>
      <c r="O59" s="97">
        <v>0</v>
      </c>
      <c r="P59" s="97">
        <v>0</v>
      </c>
      <c r="Q59" s="97">
        <v>0</v>
      </c>
      <c r="R59" s="97">
        <v>498</v>
      </c>
      <c r="S59" s="97">
        <v>0</v>
      </c>
      <c r="T59" s="97">
        <v>0</v>
      </c>
      <c r="U59" s="97">
        <v>0</v>
      </c>
      <c r="V59" s="142">
        <v>0</v>
      </c>
      <c r="W59" s="142">
        <v>0</v>
      </c>
    </row>
    <row r="60" spans="1:23" ht="14.1" customHeight="1" x14ac:dyDescent="0.25">
      <c r="A60" s="23">
        <f t="shared" si="0"/>
        <v>47</v>
      </c>
      <c r="B60" s="37" t="s">
        <v>213</v>
      </c>
      <c r="C60" s="25">
        <v>560</v>
      </c>
      <c r="D60" s="26" t="s">
        <v>36</v>
      </c>
      <c r="E60" s="27">
        <f t="shared" si="7"/>
        <v>491</v>
      </c>
      <c r="F60" s="27" t="e">
        <f>VLOOKUP(E60,Tab!$Q$2:$R$255,2,TRUE)</f>
        <v>#N/A</v>
      </c>
      <c r="G60" s="28">
        <f t="shared" si="8"/>
        <v>491</v>
      </c>
      <c r="H60" s="28">
        <f t="shared" si="9"/>
        <v>0</v>
      </c>
      <c r="I60" s="28">
        <f t="shared" si="10"/>
        <v>0</v>
      </c>
      <c r="J60" s="29">
        <f t="shared" si="11"/>
        <v>491</v>
      </c>
      <c r="K60" s="30">
        <f t="shared" si="12"/>
        <v>163.66666666666666</v>
      </c>
      <c r="L60" s="31"/>
      <c r="M60" s="97">
        <v>0</v>
      </c>
      <c r="N60" s="97">
        <v>0</v>
      </c>
      <c r="O60" s="97">
        <v>0</v>
      </c>
      <c r="P60" s="97">
        <v>0</v>
      </c>
      <c r="Q60" s="97">
        <v>0</v>
      </c>
      <c r="R60" s="97">
        <v>491</v>
      </c>
      <c r="S60" s="97">
        <v>0</v>
      </c>
      <c r="T60" s="97">
        <v>0</v>
      </c>
      <c r="U60" s="97">
        <v>0</v>
      </c>
      <c r="V60" s="142">
        <v>0</v>
      </c>
      <c r="W60" s="142">
        <v>0</v>
      </c>
    </row>
    <row r="61" spans="1:23" ht="14.1" customHeight="1" x14ac:dyDescent="0.25">
      <c r="A61" s="23">
        <f t="shared" si="0"/>
        <v>48</v>
      </c>
      <c r="B61" s="155" t="s">
        <v>440</v>
      </c>
      <c r="C61" s="35">
        <v>5579</v>
      </c>
      <c r="D61" s="154" t="s">
        <v>439</v>
      </c>
      <c r="E61" s="27">
        <f t="shared" si="7"/>
        <v>0</v>
      </c>
      <c r="F61" s="27" t="e">
        <f>VLOOKUP(E61,Tab!$Q$2:$R$255,2,TRUE)</f>
        <v>#N/A</v>
      </c>
      <c r="G61" s="28">
        <f t="shared" si="8"/>
        <v>472</v>
      </c>
      <c r="H61" s="28">
        <f t="shared" si="9"/>
        <v>0</v>
      </c>
      <c r="I61" s="28">
        <f t="shared" si="10"/>
        <v>0</v>
      </c>
      <c r="J61" s="29">
        <f t="shared" si="11"/>
        <v>472</v>
      </c>
      <c r="K61" s="30">
        <f t="shared" si="12"/>
        <v>157.33333333333334</v>
      </c>
      <c r="L61" s="31"/>
      <c r="M61" s="97">
        <v>0</v>
      </c>
      <c r="N61" s="97">
        <v>0</v>
      </c>
      <c r="O61" s="97">
        <v>0</v>
      </c>
      <c r="P61" s="97">
        <v>0</v>
      </c>
      <c r="Q61" s="97">
        <v>0</v>
      </c>
      <c r="R61" s="97">
        <v>0</v>
      </c>
      <c r="S61" s="97">
        <v>0</v>
      </c>
      <c r="T61" s="97">
        <v>0</v>
      </c>
      <c r="U61" s="97">
        <v>0</v>
      </c>
      <c r="V61" s="142">
        <v>0</v>
      </c>
      <c r="W61" s="142">
        <v>472</v>
      </c>
    </row>
    <row r="62" spans="1:23" ht="14.1" customHeight="1" x14ac:dyDescent="0.25">
      <c r="A62" s="23">
        <f t="shared" si="0"/>
        <v>49</v>
      </c>
      <c r="B62" s="155" t="s">
        <v>242</v>
      </c>
      <c r="C62" s="35">
        <v>2960</v>
      </c>
      <c r="D62" s="154" t="s">
        <v>39</v>
      </c>
      <c r="E62" s="27">
        <f t="shared" si="7"/>
        <v>0</v>
      </c>
      <c r="F62" s="27" t="e">
        <f>VLOOKUP(E62,Tab!$Q$2:$R$255,2,TRUE)</f>
        <v>#N/A</v>
      </c>
      <c r="G62" s="28">
        <f t="shared" si="8"/>
        <v>427</v>
      </c>
      <c r="H62" s="28">
        <f t="shared" si="9"/>
        <v>0</v>
      </c>
      <c r="I62" s="28">
        <f t="shared" si="10"/>
        <v>0</v>
      </c>
      <c r="J62" s="29">
        <f t="shared" si="11"/>
        <v>427</v>
      </c>
      <c r="K62" s="30">
        <f t="shared" si="12"/>
        <v>142.33333333333334</v>
      </c>
      <c r="L62" s="31"/>
      <c r="M62" s="97">
        <v>0</v>
      </c>
      <c r="N62" s="97">
        <v>0</v>
      </c>
      <c r="O62" s="97">
        <v>0</v>
      </c>
      <c r="P62" s="97">
        <v>0</v>
      </c>
      <c r="Q62" s="97">
        <v>0</v>
      </c>
      <c r="R62" s="97">
        <v>0</v>
      </c>
      <c r="S62" s="97">
        <v>0</v>
      </c>
      <c r="T62" s="97">
        <v>427</v>
      </c>
      <c r="U62" s="97">
        <v>0</v>
      </c>
      <c r="V62" s="142">
        <v>0</v>
      </c>
      <c r="W62" s="142">
        <v>0</v>
      </c>
    </row>
    <row r="63" spans="1:23" ht="14.1" customHeight="1" x14ac:dyDescent="0.25">
      <c r="A63" s="23">
        <f t="shared" si="0"/>
        <v>50</v>
      </c>
      <c r="B63" s="155" t="s">
        <v>240</v>
      </c>
      <c r="C63" s="35">
        <v>137</v>
      </c>
      <c r="D63" s="154" t="s">
        <v>241</v>
      </c>
      <c r="E63" s="27">
        <f t="shared" si="7"/>
        <v>420</v>
      </c>
      <c r="F63" s="27" t="e">
        <f>VLOOKUP(E63,Tab!$Q$2:$R$255,2,TRUE)</f>
        <v>#N/A</v>
      </c>
      <c r="G63" s="28">
        <f t="shared" si="8"/>
        <v>420</v>
      </c>
      <c r="H63" s="28">
        <f t="shared" si="9"/>
        <v>0</v>
      </c>
      <c r="I63" s="28">
        <f t="shared" si="10"/>
        <v>0</v>
      </c>
      <c r="J63" s="29">
        <f t="shared" si="11"/>
        <v>420</v>
      </c>
      <c r="K63" s="30">
        <f t="shared" si="12"/>
        <v>140</v>
      </c>
      <c r="L63" s="31"/>
      <c r="M63" s="97">
        <v>0</v>
      </c>
      <c r="N63" s="97">
        <v>420</v>
      </c>
      <c r="O63" s="97">
        <v>0</v>
      </c>
      <c r="P63" s="97">
        <v>0</v>
      </c>
      <c r="Q63" s="97">
        <v>0</v>
      </c>
      <c r="R63" s="97">
        <v>0</v>
      </c>
      <c r="S63" s="97">
        <v>0</v>
      </c>
      <c r="T63" s="97">
        <v>0</v>
      </c>
      <c r="U63" s="97">
        <v>0</v>
      </c>
      <c r="V63" s="142">
        <v>0</v>
      </c>
      <c r="W63" s="142">
        <v>0</v>
      </c>
    </row>
    <row r="64" spans="1:23" ht="14.1" customHeight="1" x14ac:dyDescent="0.25">
      <c r="A64" s="23">
        <f t="shared" si="0"/>
        <v>51</v>
      </c>
      <c r="B64" s="155" t="s">
        <v>104</v>
      </c>
      <c r="C64" s="35">
        <v>11931</v>
      </c>
      <c r="D64" s="154" t="s">
        <v>358</v>
      </c>
      <c r="E64" s="27">
        <f t="shared" si="7"/>
        <v>0</v>
      </c>
      <c r="F64" s="27" t="e">
        <f>VLOOKUP(E64,Tab!$Q$2:$R$255,2,TRUE)</f>
        <v>#N/A</v>
      </c>
      <c r="G64" s="28">
        <f t="shared" si="8"/>
        <v>420</v>
      </c>
      <c r="H64" s="28">
        <f t="shared" si="9"/>
        <v>0</v>
      </c>
      <c r="I64" s="28">
        <f t="shared" si="10"/>
        <v>0</v>
      </c>
      <c r="J64" s="29">
        <f t="shared" si="11"/>
        <v>420</v>
      </c>
      <c r="K64" s="30">
        <f t="shared" si="12"/>
        <v>140</v>
      </c>
      <c r="L64" s="31"/>
      <c r="M64" s="97">
        <v>0</v>
      </c>
      <c r="N64" s="97">
        <v>0</v>
      </c>
      <c r="O64" s="97">
        <v>0</v>
      </c>
      <c r="P64" s="97">
        <v>0</v>
      </c>
      <c r="Q64" s="97">
        <v>0</v>
      </c>
      <c r="R64" s="97">
        <v>0</v>
      </c>
      <c r="S64" s="97">
        <v>0</v>
      </c>
      <c r="T64" s="97">
        <v>0</v>
      </c>
      <c r="U64" s="97">
        <v>420</v>
      </c>
      <c r="V64" s="142">
        <v>0</v>
      </c>
      <c r="W64" s="142">
        <v>0</v>
      </c>
    </row>
    <row r="65" spans="1:23" ht="14.1" customHeight="1" x14ac:dyDescent="0.25">
      <c r="A65" s="23">
        <f t="shared" si="0"/>
        <v>52</v>
      </c>
      <c r="B65" s="155" t="s">
        <v>222</v>
      </c>
      <c r="C65" s="35">
        <v>342</v>
      </c>
      <c r="D65" s="154" t="s">
        <v>39</v>
      </c>
      <c r="E65" s="27">
        <f t="shared" si="7"/>
        <v>0</v>
      </c>
      <c r="F65" s="27" t="e">
        <f>VLOOKUP(E65,Tab!$Q$2:$R$255,2,TRUE)</f>
        <v>#N/A</v>
      </c>
      <c r="G65" s="28">
        <f t="shared" si="8"/>
        <v>416</v>
      </c>
      <c r="H65" s="28">
        <f t="shared" si="9"/>
        <v>0</v>
      </c>
      <c r="I65" s="28">
        <f t="shared" si="10"/>
        <v>0</v>
      </c>
      <c r="J65" s="29">
        <f t="shared" si="11"/>
        <v>416</v>
      </c>
      <c r="K65" s="30">
        <f t="shared" si="12"/>
        <v>138.66666666666666</v>
      </c>
      <c r="L65" s="31"/>
      <c r="M65" s="97">
        <v>0</v>
      </c>
      <c r="N65" s="97">
        <v>0</v>
      </c>
      <c r="O65" s="97">
        <v>0</v>
      </c>
      <c r="P65" s="97">
        <v>0</v>
      </c>
      <c r="Q65" s="97">
        <v>0</v>
      </c>
      <c r="R65" s="97">
        <v>0</v>
      </c>
      <c r="S65" s="97">
        <v>0</v>
      </c>
      <c r="T65" s="97">
        <v>416</v>
      </c>
      <c r="U65" s="97">
        <v>0</v>
      </c>
      <c r="V65" s="142">
        <v>0</v>
      </c>
      <c r="W65" s="142">
        <v>0</v>
      </c>
    </row>
    <row r="66" spans="1:23" ht="14.1" customHeight="1" x14ac:dyDescent="0.25">
      <c r="A66" s="23">
        <f t="shared" si="0"/>
        <v>53</v>
      </c>
      <c r="B66" s="155" t="s">
        <v>469</v>
      </c>
      <c r="C66" s="35">
        <v>4353</v>
      </c>
      <c r="D66" s="154" t="s">
        <v>26</v>
      </c>
      <c r="E66" s="27">
        <f t="shared" si="7"/>
        <v>0</v>
      </c>
      <c r="F66" s="27" t="e">
        <f>VLOOKUP(E66,Tab!$Q$2:$R$255,2,TRUE)</f>
        <v>#N/A</v>
      </c>
      <c r="G66" s="28">
        <f t="shared" si="8"/>
        <v>394</v>
      </c>
      <c r="H66" s="28">
        <f t="shared" si="9"/>
        <v>0</v>
      </c>
      <c r="I66" s="28">
        <f t="shared" si="10"/>
        <v>0</v>
      </c>
      <c r="J66" s="29">
        <f t="shared" si="11"/>
        <v>394</v>
      </c>
      <c r="K66" s="30">
        <f t="shared" si="12"/>
        <v>131.33333333333334</v>
      </c>
      <c r="L66" s="31"/>
      <c r="M66" s="97">
        <v>0</v>
      </c>
      <c r="N66" s="97">
        <v>0</v>
      </c>
      <c r="O66" s="97">
        <v>0</v>
      </c>
      <c r="P66" s="97">
        <v>0</v>
      </c>
      <c r="Q66" s="97">
        <v>0</v>
      </c>
      <c r="R66" s="97">
        <v>0</v>
      </c>
      <c r="S66" s="97">
        <v>394</v>
      </c>
      <c r="T66" s="97">
        <v>0</v>
      </c>
      <c r="U66" s="97">
        <v>0</v>
      </c>
      <c r="V66" s="142">
        <v>0</v>
      </c>
      <c r="W66" s="142">
        <v>0</v>
      </c>
    </row>
    <row r="67" spans="1:23" ht="14.1" customHeight="1" x14ac:dyDescent="0.25">
      <c r="A67" s="23">
        <f t="shared" si="0"/>
        <v>54</v>
      </c>
      <c r="B67" s="155" t="s">
        <v>445</v>
      </c>
      <c r="C67" s="35">
        <v>10518</v>
      </c>
      <c r="D67" s="154" t="s">
        <v>133</v>
      </c>
      <c r="E67" s="27">
        <f t="shared" si="7"/>
        <v>0</v>
      </c>
      <c r="F67" s="27" t="e">
        <f>VLOOKUP(E67,Tab!$Q$2:$R$255,2,TRUE)</f>
        <v>#N/A</v>
      </c>
      <c r="G67" s="28">
        <f t="shared" si="8"/>
        <v>372</v>
      </c>
      <c r="H67" s="28">
        <f t="shared" si="9"/>
        <v>0</v>
      </c>
      <c r="I67" s="28">
        <f t="shared" si="10"/>
        <v>0</v>
      </c>
      <c r="J67" s="29">
        <f t="shared" si="11"/>
        <v>372</v>
      </c>
      <c r="K67" s="30">
        <f t="shared" si="12"/>
        <v>124</v>
      </c>
      <c r="L67" s="31"/>
      <c r="M67" s="97">
        <v>0</v>
      </c>
      <c r="N67" s="97">
        <v>0</v>
      </c>
      <c r="O67" s="97">
        <v>0</v>
      </c>
      <c r="P67" s="97">
        <v>0</v>
      </c>
      <c r="Q67" s="97">
        <v>0</v>
      </c>
      <c r="R67" s="97">
        <v>0</v>
      </c>
      <c r="S67" s="97">
        <v>0</v>
      </c>
      <c r="T67" s="97">
        <v>0</v>
      </c>
      <c r="U67" s="97">
        <v>0</v>
      </c>
      <c r="V67" s="142">
        <v>0</v>
      </c>
      <c r="W67" s="142">
        <v>372</v>
      </c>
    </row>
    <row r="68" spans="1:23" ht="14.1" customHeight="1" x14ac:dyDescent="0.25">
      <c r="A68" s="23">
        <f t="shared" si="0"/>
        <v>55</v>
      </c>
      <c r="B68" s="126" t="s">
        <v>219</v>
      </c>
      <c r="C68" s="127">
        <v>1808</v>
      </c>
      <c r="D68" s="128" t="s">
        <v>133</v>
      </c>
      <c r="E68" s="27">
        <f t="shared" si="7"/>
        <v>0</v>
      </c>
      <c r="F68" s="27" t="e">
        <f>VLOOKUP(E68,Tab!$Q$2:$R$255,2,TRUE)</f>
        <v>#N/A</v>
      </c>
      <c r="G68" s="28">
        <f t="shared" si="8"/>
        <v>323</v>
      </c>
      <c r="H68" s="28">
        <f t="shared" si="9"/>
        <v>0</v>
      </c>
      <c r="I68" s="28">
        <f t="shared" si="10"/>
        <v>0</v>
      </c>
      <c r="J68" s="29">
        <f t="shared" si="11"/>
        <v>323</v>
      </c>
      <c r="K68" s="30">
        <f t="shared" si="12"/>
        <v>107.66666666666667</v>
      </c>
      <c r="L68" s="31"/>
      <c r="M68" s="97">
        <v>0</v>
      </c>
      <c r="N68" s="97">
        <v>0</v>
      </c>
      <c r="O68" s="97">
        <v>0</v>
      </c>
      <c r="P68" s="97">
        <v>0</v>
      </c>
      <c r="Q68" s="97">
        <v>0</v>
      </c>
      <c r="R68" s="97">
        <v>0</v>
      </c>
      <c r="S68" s="97">
        <v>0</v>
      </c>
      <c r="T68" s="97">
        <v>0</v>
      </c>
      <c r="U68" s="97">
        <v>0</v>
      </c>
      <c r="V68" s="142">
        <v>0</v>
      </c>
      <c r="W68" s="142">
        <v>323</v>
      </c>
    </row>
    <row r="69" spans="1:23" ht="14.1" customHeight="1" x14ac:dyDescent="0.25">
      <c r="A69" s="23">
        <f t="shared" si="0"/>
        <v>56</v>
      </c>
      <c r="B69" s="155" t="s">
        <v>99</v>
      </c>
      <c r="C69" s="35">
        <v>7899</v>
      </c>
      <c r="D69" s="154" t="s">
        <v>41</v>
      </c>
      <c r="E69" s="27">
        <f t="shared" si="7"/>
        <v>0</v>
      </c>
      <c r="F69" s="27" t="e">
        <f>VLOOKUP(E69,Tab!$Q$2:$R$255,2,TRUE)</f>
        <v>#N/A</v>
      </c>
      <c r="G69" s="28">
        <f t="shared" si="8"/>
        <v>0</v>
      </c>
      <c r="H69" s="28">
        <f t="shared" si="9"/>
        <v>0</v>
      </c>
      <c r="I69" s="28">
        <f t="shared" si="10"/>
        <v>0</v>
      </c>
      <c r="J69" s="29">
        <f t="shared" si="11"/>
        <v>0</v>
      </c>
      <c r="K69" s="30">
        <f t="shared" si="12"/>
        <v>0</v>
      </c>
      <c r="L69" s="31"/>
      <c r="M69" s="97">
        <v>0</v>
      </c>
      <c r="N69" s="97">
        <v>0</v>
      </c>
      <c r="O69" s="97">
        <v>0</v>
      </c>
      <c r="P69" s="97">
        <v>0</v>
      </c>
      <c r="Q69" s="97">
        <v>0</v>
      </c>
      <c r="R69" s="97">
        <v>0</v>
      </c>
      <c r="S69" s="97">
        <v>0</v>
      </c>
      <c r="T69" s="97">
        <v>0</v>
      </c>
      <c r="U69" s="97">
        <v>0</v>
      </c>
      <c r="V69" s="142">
        <v>0</v>
      </c>
      <c r="W69" s="142">
        <v>0</v>
      </c>
    </row>
    <row r="70" spans="1:23" ht="14.1" customHeight="1" x14ac:dyDescent="0.25">
      <c r="A70" s="23">
        <f t="shared" si="0"/>
        <v>57</v>
      </c>
      <c r="B70" s="155"/>
      <c r="C70" s="35"/>
      <c r="D70" s="154"/>
      <c r="E70" s="27">
        <f t="shared" si="7"/>
        <v>0</v>
      </c>
      <c r="F70" s="27" t="e">
        <f>VLOOKUP(E70,Tab!$Q$2:$R$255,2,TRUE)</f>
        <v>#N/A</v>
      </c>
      <c r="G70" s="28">
        <f t="shared" si="8"/>
        <v>0</v>
      </c>
      <c r="H70" s="28">
        <f t="shared" si="9"/>
        <v>0</v>
      </c>
      <c r="I70" s="28">
        <f t="shared" si="10"/>
        <v>0</v>
      </c>
      <c r="J70" s="29">
        <f t="shared" si="11"/>
        <v>0</v>
      </c>
      <c r="K70" s="30">
        <f t="shared" si="12"/>
        <v>0</v>
      </c>
      <c r="L70" s="31"/>
      <c r="M70" s="97">
        <v>0</v>
      </c>
      <c r="N70" s="97">
        <v>0</v>
      </c>
      <c r="O70" s="97">
        <v>0</v>
      </c>
      <c r="P70" s="97">
        <v>0</v>
      </c>
      <c r="Q70" s="97">
        <v>0</v>
      </c>
      <c r="R70" s="97">
        <v>0</v>
      </c>
      <c r="S70" s="97">
        <v>0</v>
      </c>
      <c r="T70" s="97">
        <v>0</v>
      </c>
      <c r="U70" s="97">
        <v>0</v>
      </c>
      <c r="V70" s="142">
        <v>0</v>
      </c>
      <c r="W70" s="142">
        <v>0</v>
      </c>
    </row>
    <row r="71" spans="1:23" ht="14.1" customHeight="1" x14ac:dyDescent="0.25">
      <c r="A71" s="23">
        <f t="shared" si="0"/>
        <v>58</v>
      </c>
      <c r="B71" s="41"/>
      <c r="C71" s="57"/>
      <c r="D71" s="42"/>
      <c r="E71" s="27">
        <f t="shared" si="7"/>
        <v>0</v>
      </c>
      <c r="F71" s="27" t="e">
        <f>VLOOKUP(E71,Tab!$Q$2:$R$255,2,TRUE)</f>
        <v>#N/A</v>
      </c>
      <c r="G71" s="28">
        <f t="shared" si="8"/>
        <v>0</v>
      </c>
      <c r="H71" s="28">
        <f t="shared" si="9"/>
        <v>0</v>
      </c>
      <c r="I71" s="28">
        <f t="shared" si="10"/>
        <v>0</v>
      </c>
      <c r="J71" s="29">
        <f t="shared" si="11"/>
        <v>0</v>
      </c>
      <c r="K71" s="30">
        <f t="shared" si="12"/>
        <v>0</v>
      </c>
      <c r="L71" s="31"/>
      <c r="M71" s="97">
        <v>0</v>
      </c>
      <c r="N71" s="97">
        <v>0</v>
      </c>
      <c r="O71" s="97">
        <v>0</v>
      </c>
      <c r="P71" s="97">
        <v>0</v>
      </c>
      <c r="Q71" s="97">
        <v>0</v>
      </c>
      <c r="R71" s="97">
        <v>0</v>
      </c>
      <c r="S71" s="97">
        <v>0</v>
      </c>
      <c r="T71" s="97">
        <v>0</v>
      </c>
      <c r="U71" s="97">
        <v>0</v>
      </c>
      <c r="V71" s="142">
        <v>0</v>
      </c>
      <c r="W71" s="142">
        <v>0</v>
      </c>
    </row>
    <row r="72" spans="1:23" ht="14.1" customHeight="1" x14ac:dyDescent="0.25">
      <c r="A72" s="23">
        <f t="shared" si="0"/>
        <v>59</v>
      </c>
      <c r="B72" s="155"/>
      <c r="C72" s="35"/>
      <c r="D72" s="154"/>
      <c r="E72" s="27">
        <f t="shared" si="7"/>
        <v>0</v>
      </c>
      <c r="F72" s="27" t="e">
        <f>VLOOKUP(E72,Tab!$Q$2:$R$255,2,TRUE)</f>
        <v>#N/A</v>
      </c>
      <c r="G72" s="28">
        <f t="shared" si="8"/>
        <v>0</v>
      </c>
      <c r="H72" s="28">
        <f t="shared" si="9"/>
        <v>0</v>
      </c>
      <c r="I72" s="28">
        <f t="shared" si="10"/>
        <v>0</v>
      </c>
      <c r="J72" s="29">
        <f t="shared" si="11"/>
        <v>0</v>
      </c>
      <c r="K72" s="30">
        <f t="shared" si="12"/>
        <v>0</v>
      </c>
      <c r="L72" s="31"/>
      <c r="M72" s="97">
        <v>0</v>
      </c>
      <c r="N72" s="97">
        <v>0</v>
      </c>
      <c r="O72" s="97">
        <v>0</v>
      </c>
      <c r="P72" s="97">
        <v>0</v>
      </c>
      <c r="Q72" s="97">
        <v>0</v>
      </c>
      <c r="R72" s="97">
        <v>0</v>
      </c>
      <c r="S72" s="97">
        <v>0</v>
      </c>
      <c r="T72" s="97">
        <v>0</v>
      </c>
      <c r="U72" s="97">
        <v>0</v>
      </c>
      <c r="V72" s="142">
        <v>0</v>
      </c>
      <c r="W72" s="142">
        <v>0</v>
      </c>
    </row>
    <row r="73" spans="1:23" ht="14.1" customHeight="1" x14ac:dyDescent="0.25">
      <c r="A73" s="23">
        <f t="shared" si="0"/>
        <v>60</v>
      </c>
      <c r="B73" s="41"/>
      <c r="C73" s="57"/>
      <c r="D73" s="42"/>
      <c r="E73" s="27">
        <f t="shared" si="7"/>
        <v>0</v>
      </c>
      <c r="F73" s="27" t="e">
        <f>VLOOKUP(E73,Tab!$Q$2:$R$255,2,TRUE)</f>
        <v>#N/A</v>
      </c>
      <c r="G73" s="28">
        <f t="shared" si="8"/>
        <v>0</v>
      </c>
      <c r="H73" s="28">
        <f t="shared" si="9"/>
        <v>0</v>
      </c>
      <c r="I73" s="28">
        <f t="shared" si="10"/>
        <v>0</v>
      </c>
      <c r="J73" s="29">
        <f t="shared" si="11"/>
        <v>0</v>
      </c>
      <c r="K73" s="30">
        <f t="shared" si="12"/>
        <v>0</v>
      </c>
      <c r="L73" s="31"/>
      <c r="M73" s="97">
        <v>0</v>
      </c>
      <c r="N73" s="97">
        <v>0</v>
      </c>
      <c r="O73" s="97">
        <v>0</v>
      </c>
      <c r="P73" s="97">
        <v>0</v>
      </c>
      <c r="Q73" s="97">
        <v>0</v>
      </c>
      <c r="R73" s="97">
        <v>0</v>
      </c>
      <c r="S73" s="97">
        <v>0</v>
      </c>
      <c r="T73" s="97">
        <v>0</v>
      </c>
      <c r="U73" s="97">
        <v>0</v>
      </c>
      <c r="V73" s="142">
        <v>0</v>
      </c>
      <c r="W73" s="142">
        <v>0</v>
      </c>
    </row>
  </sheetData>
  <sortState ref="B14:W73">
    <sortCondition descending="1" ref="J14:J73"/>
    <sortCondition descending="1" ref="E14:E73"/>
  </sortState>
  <mergeCells count="12">
    <mergeCell ref="M9:W9"/>
    <mergeCell ref="H11:H12"/>
    <mergeCell ref="I11:I12"/>
    <mergeCell ref="A5:K5"/>
    <mergeCell ref="A9:K9"/>
    <mergeCell ref="A10:A12"/>
    <mergeCell ref="B10:B12"/>
    <mergeCell ref="C10:C12"/>
    <mergeCell ref="D10:D12"/>
    <mergeCell ref="E10:F12"/>
    <mergeCell ref="G10:I10"/>
    <mergeCell ref="G11:G12"/>
  </mergeCells>
  <conditionalFormatting sqref="E10">
    <cfRule type="cellIs" dxfId="40" priority="1" stopIfTrue="1" operator="between">
      <formula>563</formula>
      <formula>569</formula>
    </cfRule>
    <cfRule type="cellIs" dxfId="39" priority="2" stopIfTrue="1" operator="between">
      <formula>570</formula>
      <formula>571</formula>
    </cfRule>
    <cfRule type="cellIs" dxfId="38" priority="3" stopIfTrue="1" operator="between">
      <formula>572</formula>
      <formula>600</formula>
    </cfRule>
  </conditionalFormatting>
  <conditionalFormatting sqref="E14:E73">
    <cfRule type="cellIs" dxfId="37" priority="4" stopIfTrue="1" operator="between">
      <formula>563</formula>
      <formula>600</formula>
    </cfRule>
  </conditionalFormatting>
  <conditionalFormatting sqref="F14:F73">
    <cfRule type="cellIs" dxfId="36" priority="5" stopIfTrue="1" operator="equal">
      <formula>"A"</formula>
    </cfRule>
    <cfRule type="cellIs" dxfId="35" priority="6" stopIfTrue="1" operator="equal">
      <formula>"B"</formula>
    </cfRule>
    <cfRule type="cellIs" dxfId="34" priority="7" stopIfTrue="1" operator="equal">
      <formula>"C"</formula>
    </cfRule>
  </conditionalFormatting>
  <pageMargins left="0.74791666666666667" right="0.74791666666666667" top="0.3" bottom="0.19027777777777777" header="0.51180555555555551" footer="0.51180555555555551"/>
  <pageSetup paperSize="9" scale="91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46</vt:i4>
      </vt:variant>
    </vt:vector>
  </HeadingPairs>
  <TitlesOfParts>
    <vt:vector size="61" baseType="lpstr">
      <vt:lpstr>P10 HS_HV</vt:lpstr>
      <vt:lpstr>P10 HJ</vt:lpstr>
      <vt:lpstr>P10 SS</vt:lpstr>
      <vt:lpstr>P10 SJ</vt:lpstr>
      <vt:lpstr>P50 HS</vt:lpstr>
      <vt:lpstr>P50 HJ</vt:lpstr>
      <vt:lpstr>PStd HS</vt:lpstr>
      <vt:lpstr>PStd HJ</vt:lpstr>
      <vt:lpstr>PPC HS</vt:lpstr>
      <vt:lpstr>PV HS</vt:lpstr>
      <vt:lpstr>PV HJ</vt:lpstr>
      <vt:lpstr>P25 SS</vt:lpstr>
      <vt:lpstr>P25 SJ</vt:lpstr>
      <vt:lpstr>P25 HJ</vt:lpstr>
      <vt:lpstr>Tab</vt:lpstr>
      <vt:lpstr>Excel_BuiltIn_Print_Area_1_1</vt:lpstr>
      <vt:lpstr>Excel_BuiltIn_Print_Area_1_1_1</vt:lpstr>
      <vt:lpstr>Excel_BuiltIn_Print_Area_11_1_1</vt:lpstr>
      <vt:lpstr>Excel_BuiltIn_Print_Area_12_1</vt:lpstr>
      <vt:lpstr>Excel_BuiltIn_Print_Area_2_1</vt:lpstr>
      <vt:lpstr>Excel_BuiltIn_Print_Area_3_1</vt:lpstr>
      <vt:lpstr>Excel_BuiltIn_Print_Area_5_1</vt:lpstr>
      <vt:lpstr>Excel_BuiltIn_Print_Area_5_1_1</vt:lpstr>
      <vt:lpstr>Excel_BuiltIn_Print_Area_7_1</vt:lpstr>
      <vt:lpstr>Excel_BuiltIn_Print_Area_7_1_1</vt:lpstr>
      <vt:lpstr>Excel_BuiltIn_Print_Titles_1_1</vt:lpstr>
      <vt:lpstr>Excel_BuiltIn_Print_Titles_10_1</vt:lpstr>
      <vt:lpstr>Excel_BuiltIn_Print_Titles_13_1</vt:lpstr>
      <vt:lpstr>Excel_BuiltIn_Print_Titles_2_1</vt:lpstr>
      <vt:lpstr>Excel_BuiltIn_Print_Titles_3_1</vt:lpstr>
      <vt:lpstr>Excel_BuiltIn_Print_Titles_4_1</vt:lpstr>
      <vt:lpstr>Excel_BuiltIn_Print_Titles_5_1</vt:lpstr>
      <vt:lpstr>Excel_BuiltIn_Print_Titles_9_1</vt:lpstr>
      <vt:lpstr>'P10 HJ'!Print_Area</vt:lpstr>
      <vt:lpstr>'P10 HS_HV'!Print_Area</vt:lpstr>
      <vt:lpstr>'P10 SJ'!Print_Area</vt:lpstr>
      <vt:lpstr>'P10 SS'!Print_Area</vt:lpstr>
      <vt:lpstr>'P25 HJ'!Print_Area</vt:lpstr>
      <vt:lpstr>'P25 SJ'!Print_Area</vt:lpstr>
      <vt:lpstr>'P25 SS'!Print_Area</vt:lpstr>
      <vt:lpstr>'P50 HJ'!Print_Area</vt:lpstr>
      <vt:lpstr>'P50 HS'!Print_Area</vt:lpstr>
      <vt:lpstr>'PPC HS'!Print_Area</vt:lpstr>
      <vt:lpstr>'PStd HJ'!Print_Area</vt:lpstr>
      <vt:lpstr>'PStd HS'!Print_Area</vt:lpstr>
      <vt:lpstr>'PV HJ'!Print_Area</vt:lpstr>
      <vt:lpstr>'PV HS'!Print_Area</vt:lpstr>
      <vt:lpstr>'P10 HJ'!Print_Titles</vt:lpstr>
      <vt:lpstr>'P10 HS_HV'!Print_Titles</vt:lpstr>
      <vt:lpstr>'P10 SJ'!Print_Titles</vt:lpstr>
      <vt:lpstr>'P10 SS'!Print_Titles</vt:lpstr>
      <vt:lpstr>'P25 HJ'!Print_Titles</vt:lpstr>
      <vt:lpstr>'P25 SJ'!Print_Titles</vt:lpstr>
      <vt:lpstr>'P25 SS'!Print_Titles</vt:lpstr>
      <vt:lpstr>'P50 HJ'!Print_Titles</vt:lpstr>
      <vt:lpstr>'P50 HS'!Print_Titles</vt:lpstr>
      <vt:lpstr>'PPC HS'!Print_Titles</vt:lpstr>
      <vt:lpstr>'PStd HJ'!Print_Titles</vt:lpstr>
      <vt:lpstr>'PStd HS'!Print_Titles</vt:lpstr>
      <vt:lpstr>'PV HJ'!Print_Titles</vt:lpstr>
      <vt:lpstr>'PV HS'!Print_Titles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2021-01-26T21:20:55Z</dcterms:modified>
</cp:coreProperties>
</file>