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285" yWindow="150" windowWidth="10350" windowHeight="12435" tabRatio="682"/>
  </bookViews>
  <sheets>
    <sheet name="P10 HS_HV" sheetId="4" r:id="rId1"/>
    <sheet name="P10 HJ" sheetId="5" r:id="rId2"/>
    <sheet name="P10 SS" sheetId="6" r:id="rId3"/>
    <sheet name="P10 SJ" sheetId="7" r:id="rId4"/>
    <sheet name="P50 HS" sheetId="8" r:id="rId5"/>
    <sheet name="P50 HJ" sheetId="18" r:id="rId6"/>
    <sheet name="PStd HS" sheetId="9" r:id="rId7"/>
    <sheet name="PStd HJ" sheetId="10" r:id="rId8"/>
    <sheet name="PPC HS" sheetId="11" r:id="rId9"/>
    <sheet name="PV HS" sheetId="12" r:id="rId10"/>
    <sheet name="PV HJ" sheetId="13" r:id="rId11"/>
    <sheet name="P25 SS" sheetId="14" r:id="rId12"/>
    <sheet name="P25 SJ" sheetId="15" r:id="rId13"/>
    <sheet name="P25 HJ" sheetId="16" r:id="rId14"/>
    <sheet name="Tab" sheetId="17" r:id="rId15"/>
  </sheets>
  <definedNames>
    <definedName name="Excel_BuiltIn_Print_Area_1_1">'P10 HS_HV'!$A$1:$BJ$211</definedName>
    <definedName name="Excel_BuiltIn_Print_Area_1_1_1">'P10 HS_HV'!$A$1:$BJ$100</definedName>
    <definedName name="Excel_BuiltIn_Print_Area_11_1_1">'PPC HS'!$A$1:$W$38</definedName>
    <definedName name="Excel_BuiltIn_Print_Area_12_1">'PStd HS'!$A$1:$L$133</definedName>
    <definedName name="Excel_BuiltIn_Print_Area_2_1">'P10 SS'!$A$1:$AZ$39</definedName>
    <definedName name="Excel_BuiltIn_Print_Area_3_1">'P10 HJ'!$A$1:$AL$20</definedName>
    <definedName name="Excel_BuiltIn_Print_Area_5_1">'P50 HS'!$A$1:$T$58</definedName>
    <definedName name="Excel_BuiltIn_Print_Area_5_1_1">'P50 HS'!$A$1:$T$58</definedName>
    <definedName name="Excel_BuiltIn_Print_Area_7_1">'PV HS'!$A$1:$T$38</definedName>
    <definedName name="Excel_BuiltIn_Print_Area_7_1_1">'PV HS'!$A$1:$T$38</definedName>
    <definedName name="Excel_BuiltIn_Print_Titles_1_1">'P10 HS_HV'!$1:$13</definedName>
    <definedName name="Excel_BuiltIn_Print_Titles_10_1">'P25 SJ'!$A$1:$HQ$13</definedName>
    <definedName name="Excel_BuiltIn_Print_Titles_13_1">'PStd HJ'!$A$1:$HQ$13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HS'!$A$1:$IJ$13</definedName>
    <definedName name="Excel_BuiltIn_Print_Titles_9_1">'P25 SS'!$A$1:$U$13</definedName>
    <definedName name="_xlnm.Print_Area" localSheetId="1">'P10 HJ'!$A$1:$AL$20</definedName>
    <definedName name="_xlnm.Print_Area" localSheetId="0">'P10 HS_HV'!$A$1:$BJ$213</definedName>
    <definedName name="_xlnm.Print_Area" localSheetId="3">'P10 SJ'!$A$1:$Y$22</definedName>
    <definedName name="_xlnm.Print_Area" localSheetId="2">'P10 SS'!$A$1:$AZ$43</definedName>
    <definedName name="_xlnm.Print_Area" localSheetId="13">'P25 HJ'!$A$1:$S$23</definedName>
    <definedName name="_xlnm.Print_Area" localSheetId="12">'P25 SJ'!$A$1:$O$23</definedName>
    <definedName name="_xlnm.Print_Area" localSheetId="11">'P25 SS'!$A$1:$U$32</definedName>
    <definedName name="_xlnm.Print_Area" localSheetId="5">'P50 HJ'!$A$1:$O$23</definedName>
    <definedName name="_xlnm.Print_Area" localSheetId="4">'P50 HS'!$A$1:$T$58</definedName>
    <definedName name="_xlnm.Print_Area" localSheetId="8">'PPC HS'!$A$1:$W$73</definedName>
    <definedName name="_xlnm.Print_Area" localSheetId="7">'PStd HJ'!$A$1:$P$23</definedName>
    <definedName name="_xlnm.Print_Area" localSheetId="6">'PStd HS'!$A$1:$Z$133</definedName>
    <definedName name="_xlnm.Print_Area" localSheetId="10">'PV HJ'!$A$1:$M$23</definedName>
    <definedName name="_xlnm.Print_Area" localSheetId="9">'PV HS'!$A$1:$T$38</definedName>
    <definedName name="_xlnm.Print_Titles" localSheetId="1">'P10 HJ'!$1:$13</definedName>
    <definedName name="_xlnm.Print_Titles" localSheetId="0">'P10 HS_HV'!$1:$13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calcId="145621"/>
</workbook>
</file>

<file path=xl/calcChain.xml><?xml version="1.0" encoding="utf-8"?>
<calcChain xmlns="http://schemas.openxmlformats.org/spreadsheetml/2006/main">
  <c r="E15" i="16" l="1"/>
  <c r="E16" i="16"/>
  <c r="E17" i="16"/>
  <c r="E18" i="16"/>
  <c r="E19" i="16"/>
  <c r="E20" i="16"/>
  <c r="E21" i="16"/>
  <c r="E22" i="16"/>
  <c r="E23" i="16"/>
  <c r="E14" i="16"/>
  <c r="E15" i="14"/>
  <c r="E17" i="14"/>
  <c r="E18" i="14"/>
  <c r="E19" i="14"/>
  <c r="E20" i="14"/>
  <c r="E16" i="14"/>
  <c r="E22" i="14"/>
  <c r="E23" i="14"/>
  <c r="E21" i="14"/>
  <c r="E24" i="14"/>
  <c r="E25" i="14"/>
  <c r="E26" i="14"/>
  <c r="E27" i="14"/>
  <c r="E28" i="14"/>
  <c r="E29" i="14"/>
  <c r="E30" i="14"/>
  <c r="E31" i="14"/>
  <c r="E32" i="14"/>
  <c r="E33" i="14"/>
  <c r="E14" i="14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14" i="12"/>
  <c r="E18" i="11"/>
  <c r="E15" i="11"/>
  <c r="E16" i="11"/>
  <c r="E17" i="11"/>
  <c r="E19" i="11"/>
  <c r="E20" i="11"/>
  <c r="E36" i="11"/>
  <c r="E21" i="11"/>
  <c r="E23" i="11"/>
  <c r="E25" i="11"/>
  <c r="E41" i="11"/>
  <c r="E24" i="11"/>
  <c r="E26" i="11"/>
  <c r="E29" i="11"/>
  <c r="E32" i="11"/>
  <c r="E31" i="11"/>
  <c r="E55" i="11"/>
  <c r="E33" i="11"/>
  <c r="E34" i="11"/>
  <c r="E35" i="11"/>
  <c r="E22" i="11"/>
  <c r="E42" i="11"/>
  <c r="E27" i="11"/>
  <c r="E43" i="11"/>
  <c r="E28" i="11"/>
  <c r="E30" i="11"/>
  <c r="E45" i="11"/>
  <c r="E46" i="11"/>
  <c r="E62" i="11"/>
  <c r="E47" i="11"/>
  <c r="E58" i="11"/>
  <c r="E48" i="11"/>
  <c r="E59" i="11"/>
  <c r="E67" i="11"/>
  <c r="E50" i="11"/>
  <c r="E37" i="11"/>
  <c r="E38" i="11"/>
  <c r="E39" i="11"/>
  <c r="E40" i="11"/>
  <c r="E44" i="11"/>
  <c r="E53" i="11"/>
  <c r="E54" i="11"/>
  <c r="E56" i="11"/>
  <c r="E57" i="11"/>
  <c r="E61" i="11"/>
  <c r="E63" i="11"/>
  <c r="E69" i="11"/>
  <c r="E64" i="11"/>
  <c r="E65" i="11"/>
  <c r="E70" i="11"/>
  <c r="E66" i="11"/>
  <c r="E49" i="11"/>
  <c r="E71" i="11"/>
  <c r="E72" i="11"/>
  <c r="E73" i="11"/>
  <c r="E52" i="11"/>
  <c r="E51" i="11"/>
  <c r="E68" i="11"/>
  <c r="E60" i="11"/>
  <c r="E14" i="11"/>
  <c r="E15" i="10"/>
  <c r="E16" i="10"/>
  <c r="E17" i="10"/>
  <c r="E18" i="10"/>
  <c r="E19" i="10"/>
  <c r="E20" i="10"/>
  <c r="E21" i="10"/>
  <c r="E22" i="10"/>
  <c r="E23" i="10"/>
  <c r="E14" i="10"/>
  <c r="E15" i="9"/>
  <c r="E17" i="9"/>
  <c r="E16" i="9"/>
  <c r="E20" i="9"/>
  <c r="E18" i="9"/>
  <c r="E19" i="9"/>
  <c r="E22" i="9"/>
  <c r="E21" i="9"/>
  <c r="E24" i="9"/>
  <c r="E25" i="9"/>
  <c r="E30" i="9"/>
  <c r="E53" i="9"/>
  <c r="E51" i="9"/>
  <c r="E52" i="9"/>
  <c r="E31" i="9"/>
  <c r="E32" i="9"/>
  <c r="E28" i="9"/>
  <c r="E26" i="9"/>
  <c r="E34" i="9"/>
  <c r="E36" i="9"/>
  <c r="E38" i="9"/>
  <c r="E35" i="9"/>
  <c r="E40" i="9"/>
  <c r="E41" i="9"/>
  <c r="E44" i="9"/>
  <c r="E45" i="9"/>
  <c r="E46" i="9"/>
  <c r="E47" i="9"/>
  <c r="E48" i="9"/>
  <c r="E49" i="9"/>
  <c r="E59" i="9"/>
  <c r="E58" i="9"/>
  <c r="E23" i="9"/>
  <c r="E33" i="9"/>
  <c r="E29" i="9"/>
  <c r="E27" i="9"/>
  <c r="E55" i="9"/>
  <c r="E77" i="9"/>
  <c r="E80" i="9"/>
  <c r="E37" i="9"/>
  <c r="E54" i="9"/>
  <c r="E39" i="9"/>
  <c r="E42" i="9"/>
  <c r="E60" i="9"/>
  <c r="E43" i="9"/>
  <c r="E130" i="9"/>
  <c r="E91" i="9"/>
  <c r="E131" i="9"/>
  <c r="E95" i="9"/>
  <c r="E62" i="9"/>
  <c r="E132" i="9"/>
  <c r="E63" i="9"/>
  <c r="E133" i="9"/>
  <c r="E65" i="9"/>
  <c r="E110" i="9"/>
  <c r="E69" i="9"/>
  <c r="E72" i="9"/>
  <c r="E71" i="9"/>
  <c r="E73" i="9"/>
  <c r="E119" i="9"/>
  <c r="E61" i="9"/>
  <c r="E75" i="9"/>
  <c r="E50" i="9"/>
  <c r="E76" i="9"/>
  <c r="E78" i="9"/>
  <c r="E57" i="9"/>
  <c r="E81" i="9"/>
  <c r="E56" i="9"/>
  <c r="E103" i="9"/>
  <c r="E87" i="9"/>
  <c r="E88" i="9"/>
  <c r="E89" i="9"/>
  <c r="E64" i="9"/>
  <c r="E90" i="9"/>
  <c r="E92" i="9"/>
  <c r="E93" i="9"/>
  <c r="E94" i="9"/>
  <c r="E96" i="9"/>
  <c r="E66" i="9"/>
  <c r="E97" i="9"/>
  <c r="E67" i="9"/>
  <c r="E98" i="9"/>
  <c r="E99" i="9"/>
  <c r="E100" i="9"/>
  <c r="E101" i="9"/>
  <c r="E102" i="9"/>
  <c r="E104" i="9"/>
  <c r="E105" i="9"/>
  <c r="E106" i="9"/>
  <c r="E107" i="9"/>
  <c r="E108" i="9"/>
  <c r="E109" i="9"/>
  <c r="E68" i="9"/>
  <c r="E111" i="9"/>
  <c r="E112" i="9"/>
  <c r="E113" i="9"/>
  <c r="E114" i="9"/>
  <c r="E70" i="9"/>
  <c r="E115" i="9"/>
  <c r="E117" i="9"/>
  <c r="E118" i="9"/>
  <c r="E121" i="9"/>
  <c r="E123" i="9"/>
  <c r="E124" i="9"/>
  <c r="E125" i="9"/>
  <c r="E126" i="9"/>
  <c r="E122" i="9"/>
  <c r="E127" i="9"/>
  <c r="E128" i="9"/>
  <c r="E129" i="9"/>
  <c r="E83" i="9"/>
  <c r="E74" i="9"/>
  <c r="E84" i="9"/>
  <c r="E116" i="9"/>
  <c r="E120" i="9"/>
  <c r="E79" i="9"/>
  <c r="E82" i="9"/>
  <c r="E86" i="9"/>
  <c r="E85" i="9"/>
  <c r="E14" i="9"/>
  <c r="E16" i="8"/>
  <c r="E14" i="8"/>
  <c r="E20" i="8"/>
  <c r="E18" i="8"/>
  <c r="E21" i="8"/>
  <c r="E19" i="8"/>
  <c r="E22" i="8"/>
  <c r="E24" i="8"/>
  <c r="E27" i="8"/>
  <c r="E23" i="8"/>
  <c r="E36" i="8"/>
  <c r="E26" i="8"/>
  <c r="E31" i="8"/>
  <c r="E17" i="8"/>
  <c r="E35" i="8"/>
  <c r="E37" i="8"/>
  <c r="E25" i="8"/>
  <c r="E51" i="8"/>
  <c r="E29" i="8"/>
  <c r="E38" i="8"/>
  <c r="E28" i="8"/>
  <c r="E32" i="8"/>
  <c r="E39" i="8"/>
  <c r="E30" i="8"/>
  <c r="E40" i="8"/>
  <c r="E41" i="8"/>
  <c r="E33" i="8"/>
  <c r="E34" i="8"/>
  <c r="E42" i="8"/>
  <c r="E43" i="8"/>
  <c r="E44" i="8"/>
  <c r="E47" i="8"/>
  <c r="E53" i="8"/>
  <c r="E54" i="8"/>
  <c r="E56" i="8"/>
  <c r="E57" i="8"/>
  <c r="E58" i="8"/>
  <c r="E63" i="8"/>
  <c r="E59" i="8"/>
  <c r="E45" i="8"/>
  <c r="E62" i="8"/>
  <c r="E46" i="8"/>
  <c r="E48" i="8"/>
  <c r="E49" i="8"/>
  <c r="E50" i="8"/>
  <c r="E55" i="8"/>
  <c r="E52" i="8"/>
  <c r="E60" i="8"/>
  <c r="E61" i="8"/>
  <c r="E64" i="8"/>
  <c r="E65" i="8"/>
  <c r="E66" i="8"/>
  <c r="E15" i="8"/>
  <c r="E14" i="7"/>
  <c r="E15" i="7"/>
  <c r="E16" i="7"/>
  <c r="E17" i="7"/>
  <c r="E18" i="7"/>
  <c r="E19" i="7"/>
  <c r="E20" i="7"/>
  <c r="E21" i="7"/>
  <c r="E22" i="7"/>
  <c r="E23" i="7"/>
  <c r="E24" i="6"/>
  <c r="E14" i="6"/>
  <c r="E15" i="6"/>
  <c r="E16" i="6"/>
  <c r="E17" i="6"/>
  <c r="E18" i="6"/>
  <c r="E20" i="6"/>
  <c r="E25" i="6"/>
  <c r="E22" i="6"/>
  <c r="E26" i="6"/>
  <c r="E55" i="6"/>
  <c r="E56" i="6"/>
  <c r="E21" i="6"/>
  <c r="E19" i="6"/>
  <c r="E28" i="6"/>
  <c r="E27" i="6"/>
  <c r="E32" i="6"/>
  <c r="E29" i="6"/>
  <c r="E57" i="6"/>
  <c r="E58" i="6"/>
  <c r="E30" i="6"/>
  <c r="E54" i="6"/>
  <c r="E31" i="6"/>
  <c r="E46" i="6"/>
  <c r="E33" i="6"/>
  <c r="E34" i="6"/>
  <c r="E35" i="6"/>
  <c r="E36" i="6"/>
  <c r="E38" i="6"/>
  <c r="E39" i="6"/>
  <c r="E40" i="6"/>
  <c r="E41" i="6"/>
  <c r="E42" i="6"/>
  <c r="E45" i="6"/>
  <c r="E37" i="6"/>
  <c r="E43" i="6"/>
  <c r="E44" i="6"/>
  <c r="E47" i="6"/>
  <c r="E48" i="6"/>
  <c r="E49" i="6"/>
  <c r="E50" i="6"/>
  <c r="E51" i="6"/>
  <c r="E52" i="6"/>
  <c r="E53" i="6"/>
  <c r="E23" i="6"/>
  <c r="E15" i="5"/>
  <c r="E16" i="5"/>
  <c r="E18" i="5"/>
  <c r="E17" i="5"/>
  <c r="E22" i="5"/>
  <c r="E19" i="5"/>
  <c r="E29" i="5"/>
  <c r="E20" i="5"/>
  <c r="E21" i="5"/>
  <c r="E23" i="5"/>
  <c r="E24" i="5"/>
  <c r="E25" i="5"/>
  <c r="E26" i="5"/>
  <c r="E27" i="5"/>
  <c r="E28" i="5"/>
  <c r="E30" i="5"/>
  <c r="E31" i="5"/>
  <c r="E32" i="5"/>
  <c r="E33" i="5"/>
  <c r="E14" i="5"/>
  <c r="E14" i="4"/>
  <c r="E15" i="4"/>
  <c r="E18" i="4"/>
  <c r="E17" i="4"/>
  <c r="E16" i="4"/>
  <c r="E19" i="4"/>
  <c r="E20" i="4"/>
  <c r="E21" i="4"/>
  <c r="E25" i="4"/>
  <c r="E24" i="4"/>
  <c r="E23" i="4"/>
  <c r="E26" i="4"/>
  <c r="E22" i="4"/>
  <c r="E33" i="4"/>
  <c r="E111" i="4"/>
  <c r="E69" i="4"/>
  <c r="E27" i="4"/>
  <c r="E28" i="4"/>
  <c r="E30" i="4"/>
  <c r="E31" i="4"/>
  <c r="E29" i="4"/>
  <c r="E32" i="4"/>
  <c r="E34" i="4"/>
  <c r="E37" i="4"/>
  <c r="E115" i="4"/>
  <c r="E39" i="4"/>
  <c r="E38" i="4"/>
  <c r="E36" i="4"/>
  <c r="E40" i="4"/>
  <c r="E41" i="4"/>
  <c r="E86" i="4"/>
  <c r="E46" i="4"/>
  <c r="E44" i="4"/>
  <c r="E121" i="4"/>
  <c r="E43" i="4"/>
  <c r="E45" i="4"/>
  <c r="E42" i="4"/>
  <c r="E47" i="4"/>
  <c r="E48" i="4"/>
  <c r="E73" i="4"/>
  <c r="E49" i="4"/>
  <c r="E168" i="4"/>
  <c r="E50" i="4"/>
  <c r="E52" i="4"/>
  <c r="E51" i="4"/>
  <c r="E99" i="4"/>
  <c r="E180" i="4"/>
  <c r="E56" i="4"/>
  <c r="E96" i="4"/>
  <c r="E75" i="4"/>
  <c r="E54" i="4"/>
  <c r="E53" i="4"/>
  <c r="E57" i="4"/>
  <c r="E100" i="4"/>
  <c r="E58" i="4"/>
  <c r="E76" i="4"/>
  <c r="E55" i="4"/>
  <c r="E77" i="4"/>
  <c r="E60" i="4"/>
  <c r="E61" i="4"/>
  <c r="E101" i="4"/>
  <c r="E78" i="4"/>
  <c r="E79" i="4"/>
  <c r="E63" i="4"/>
  <c r="E104" i="4"/>
  <c r="E65" i="4"/>
  <c r="E105" i="4"/>
  <c r="E66" i="4"/>
  <c r="E107" i="4"/>
  <c r="E74" i="4"/>
  <c r="E114" i="4"/>
  <c r="E35" i="4"/>
  <c r="E252" i="4"/>
  <c r="E113" i="4"/>
  <c r="E85" i="4"/>
  <c r="E227" i="4"/>
  <c r="E89" i="4"/>
  <c r="E70" i="4"/>
  <c r="E253" i="4"/>
  <c r="E71" i="4"/>
  <c r="E59" i="4"/>
  <c r="E62" i="4"/>
  <c r="E97" i="4"/>
  <c r="E64" i="4"/>
  <c r="E142" i="4"/>
  <c r="E192" i="4"/>
  <c r="E195" i="4"/>
  <c r="E80" i="4"/>
  <c r="E82" i="4"/>
  <c r="E83" i="4"/>
  <c r="E84" i="4"/>
  <c r="E91" i="4"/>
  <c r="E87" i="4"/>
  <c r="E118" i="4"/>
  <c r="E88" i="4"/>
  <c r="E117" i="4"/>
  <c r="E92" i="4"/>
  <c r="E171" i="4"/>
  <c r="E95" i="4"/>
  <c r="E127" i="4"/>
  <c r="E131" i="4"/>
  <c r="E98" i="4"/>
  <c r="E126" i="4"/>
  <c r="E120" i="4"/>
  <c r="E102" i="4"/>
  <c r="E103" i="4"/>
  <c r="E106" i="4"/>
  <c r="E67" i="4"/>
  <c r="E150" i="4"/>
  <c r="E68" i="4"/>
  <c r="E108" i="4"/>
  <c r="E72" i="4"/>
  <c r="E205" i="4"/>
  <c r="E112" i="4"/>
  <c r="E116" i="4"/>
  <c r="E163" i="4"/>
  <c r="E90" i="4"/>
  <c r="E119" i="4"/>
  <c r="E122" i="4"/>
  <c r="E124" i="4"/>
  <c r="E172" i="4"/>
  <c r="E125" i="4"/>
  <c r="E175" i="4"/>
  <c r="E94" i="4"/>
  <c r="E128" i="4"/>
  <c r="E129" i="4"/>
  <c r="E130" i="4"/>
  <c r="E176" i="4"/>
  <c r="E132" i="4"/>
  <c r="E133" i="4"/>
  <c r="E174" i="4"/>
  <c r="E134" i="4"/>
  <c r="E136" i="4"/>
  <c r="E137" i="4"/>
  <c r="E138" i="4"/>
  <c r="E250" i="4"/>
  <c r="E139" i="4"/>
  <c r="E140" i="4"/>
  <c r="E141" i="4"/>
  <c r="E143" i="4"/>
  <c r="E210" i="4"/>
  <c r="E144" i="4"/>
  <c r="E145" i="4"/>
  <c r="E146" i="4"/>
  <c r="E81" i="4"/>
  <c r="E147" i="4"/>
  <c r="E148" i="4"/>
  <c r="E149" i="4"/>
  <c r="E151" i="4"/>
  <c r="E152" i="4"/>
  <c r="E153" i="4"/>
  <c r="E154" i="4"/>
  <c r="E155" i="4"/>
  <c r="E156" i="4"/>
  <c r="E109" i="4"/>
  <c r="E157" i="4"/>
  <c r="E158" i="4"/>
  <c r="E247" i="4"/>
  <c r="E159" i="4"/>
  <c r="E160" i="4"/>
  <c r="E161" i="4"/>
  <c r="E162" i="4"/>
  <c r="E123" i="4"/>
  <c r="E93" i="4"/>
  <c r="E166" i="4"/>
  <c r="E165" i="4"/>
  <c r="E167" i="4"/>
  <c r="E169" i="4"/>
  <c r="E170" i="4"/>
  <c r="E173" i="4"/>
  <c r="E177" i="4"/>
  <c r="E178" i="4"/>
  <c r="E179" i="4"/>
  <c r="E181" i="4"/>
  <c r="E182" i="4"/>
  <c r="E183" i="4"/>
  <c r="E184" i="4"/>
  <c r="E185" i="4"/>
  <c r="E186" i="4"/>
  <c r="E187" i="4"/>
  <c r="E188" i="4"/>
  <c r="E189" i="4"/>
  <c r="E191" i="4"/>
  <c r="E193" i="4"/>
  <c r="E194" i="4"/>
  <c r="E196" i="4"/>
  <c r="E197" i="4"/>
  <c r="E198" i="4"/>
  <c r="E199" i="4"/>
  <c r="E201" i="4"/>
  <c r="E202" i="4"/>
  <c r="E203" i="4"/>
  <c r="E204" i="4"/>
  <c r="E206" i="4"/>
  <c r="E207" i="4"/>
  <c r="E208" i="4"/>
  <c r="E209" i="4"/>
  <c r="E211" i="4"/>
  <c r="E228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4" i="4"/>
  <c r="E245" i="4"/>
  <c r="E246" i="4"/>
  <c r="E248" i="4"/>
  <c r="E249" i="4"/>
  <c r="E251" i="4"/>
  <c r="E135" i="4"/>
  <c r="E200" i="4"/>
  <c r="E164" i="4"/>
  <c r="E190" i="4"/>
  <c r="E243" i="4"/>
  <c r="E110" i="4"/>
  <c r="A64" i="8" l="1"/>
  <c r="F64" i="8"/>
  <c r="G64" i="8"/>
  <c r="H64" i="8"/>
  <c r="I64" i="8"/>
  <c r="A65" i="8"/>
  <c r="A66" i="8" s="1"/>
  <c r="F65" i="8"/>
  <c r="G65" i="8"/>
  <c r="J65" i="8" s="1"/>
  <c r="K65" i="8" s="1"/>
  <c r="H65" i="8"/>
  <c r="I65" i="8"/>
  <c r="F66" i="8"/>
  <c r="G66" i="8"/>
  <c r="H66" i="8"/>
  <c r="I66" i="8"/>
  <c r="A59" i="8"/>
  <c r="F50" i="8"/>
  <c r="G50" i="8"/>
  <c r="H50" i="8"/>
  <c r="I50" i="8"/>
  <c r="A60" i="8"/>
  <c r="A61" i="8" s="1"/>
  <c r="A62" i="8" s="1"/>
  <c r="A63" i="8" s="1"/>
  <c r="F55" i="8"/>
  <c r="G55" i="8"/>
  <c r="H55" i="8"/>
  <c r="I55" i="8"/>
  <c r="F52" i="8"/>
  <c r="G52" i="8"/>
  <c r="H52" i="8"/>
  <c r="I52" i="8"/>
  <c r="F60" i="8"/>
  <c r="G60" i="8"/>
  <c r="H60" i="8"/>
  <c r="I60" i="8"/>
  <c r="F61" i="8"/>
  <c r="G61" i="8"/>
  <c r="H61" i="8"/>
  <c r="I61" i="8"/>
  <c r="F83" i="9"/>
  <c r="G83" i="9"/>
  <c r="H83" i="9"/>
  <c r="I83" i="9"/>
  <c r="F74" i="9"/>
  <c r="G74" i="9"/>
  <c r="H74" i="9"/>
  <c r="I74" i="9"/>
  <c r="F84" i="9"/>
  <c r="G84" i="9"/>
  <c r="H84" i="9"/>
  <c r="I84" i="9"/>
  <c r="F116" i="9"/>
  <c r="G116" i="9"/>
  <c r="H116" i="9"/>
  <c r="I116" i="9"/>
  <c r="F120" i="9"/>
  <c r="G120" i="9"/>
  <c r="H120" i="9"/>
  <c r="I120" i="9"/>
  <c r="F79" i="9"/>
  <c r="G79" i="9"/>
  <c r="H79" i="9"/>
  <c r="I79" i="9"/>
  <c r="F82" i="9"/>
  <c r="G82" i="9"/>
  <c r="H82" i="9"/>
  <c r="I82" i="9"/>
  <c r="F86" i="9"/>
  <c r="G86" i="9"/>
  <c r="H86" i="9"/>
  <c r="I86" i="9"/>
  <c r="J86" i="9" s="1"/>
  <c r="K86" i="9" s="1"/>
  <c r="F85" i="9"/>
  <c r="G85" i="9"/>
  <c r="H85" i="9"/>
  <c r="I85" i="9"/>
  <c r="F200" i="4"/>
  <c r="G200" i="4"/>
  <c r="H200" i="4"/>
  <c r="I200" i="4"/>
  <c r="J200" i="4"/>
  <c r="K200" i="4"/>
  <c r="F164" i="4"/>
  <c r="G164" i="4"/>
  <c r="H164" i="4"/>
  <c r="I164" i="4"/>
  <c r="J164" i="4"/>
  <c r="K164" i="4"/>
  <c r="F190" i="4"/>
  <c r="G190" i="4"/>
  <c r="H190" i="4"/>
  <c r="I190" i="4"/>
  <c r="J190" i="4"/>
  <c r="K190" i="4"/>
  <c r="F243" i="4"/>
  <c r="G243" i="4"/>
  <c r="H243" i="4"/>
  <c r="I243" i="4"/>
  <c r="J243" i="4"/>
  <c r="K243" i="4"/>
  <c r="J82" i="9" l="1"/>
  <c r="K82" i="9" s="1"/>
  <c r="J84" i="9"/>
  <c r="K84" i="9" s="1"/>
  <c r="J55" i="8"/>
  <c r="K55" i="8" s="1"/>
  <c r="J64" i="8"/>
  <c r="K64" i="8" s="1"/>
  <c r="J66" i="8"/>
  <c r="K66" i="8" s="1"/>
  <c r="J61" i="8"/>
  <c r="K61" i="8" s="1"/>
  <c r="L200" i="4"/>
  <c r="M200" i="4" s="1"/>
  <c r="J60" i="8"/>
  <c r="K60" i="8" s="1"/>
  <c r="J52" i="8"/>
  <c r="K52" i="8" s="1"/>
  <c r="J50" i="8"/>
  <c r="K50" i="8" s="1"/>
  <c r="J120" i="9"/>
  <c r="K120" i="9" s="1"/>
  <c r="J74" i="9"/>
  <c r="K74" i="9" s="1"/>
  <c r="J83" i="9"/>
  <c r="K83" i="9" s="1"/>
  <c r="J85" i="9"/>
  <c r="K85" i="9" s="1"/>
  <c r="J79" i="9"/>
  <c r="K79" i="9" s="1"/>
  <c r="J116" i="9"/>
  <c r="K116" i="9" s="1"/>
  <c r="L164" i="4"/>
  <c r="M164" i="4" s="1"/>
  <c r="L190" i="4"/>
  <c r="M190" i="4" s="1"/>
  <c r="L243" i="4"/>
  <c r="M243" i="4" s="1"/>
  <c r="F148" i="4"/>
  <c r="F109" i="4"/>
  <c r="F123" i="4"/>
  <c r="F208" i="4"/>
  <c r="F209" i="4"/>
  <c r="F212" i="4"/>
  <c r="F221" i="4"/>
  <c r="F230" i="4"/>
  <c r="F232" i="4"/>
  <c r="F234" i="4"/>
  <c r="F246" i="4"/>
  <c r="G221" i="4"/>
  <c r="H221" i="4"/>
  <c r="I221" i="4"/>
  <c r="J221" i="4"/>
  <c r="K221" i="4"/>
  <c r="G246" i="4"/>
  <c r="H246" i="4"/>
  <c r="I246" i="4"/>
  <c r="J246" i="4"/>
  <c r="K246" i="4"/>
  <c r="G232" i="4"/>
  <c r="H232" i="4"/>
  <c r="I232" i="4"/>
  <c r="J232" i="4"/>
  <c r="K232" i="4"/>
  <c r="G123" i="4"/>
  <c r="H123" i="4"/>
  <c r="I123" i="4"/>
  <c r="J123" i="4"/>
  <c r="K123" i="4"/>
  <c r="G109" i="4"/>
  <c r="H109" i="4"/>
  <c r="I109" i="4"/>
  <c r="J109" i="4"/>
  <c r="K109" i="4"/>
  <c r="G208" i="4"/>
  <c r="H208" i="4"/>
  <c r="I208" i="4"/>
  <c r="J208" i="4"/>
  <c r="K208" i="4"/>
  <c r="G148" i="4"/>
  <c r="H148" i="4"/>
  <c r="I148" i="4"/>
  <c r="J148" i="4"/>
  <c r="K148" i="4"/>
  <c r="G212" i="4"/>
  <c r="H212" i="4"/>
  <c r="I212" i="4"/>
  <c r="J212" i="4"/>
  <c r="K212" i="4"/>
  <c r="G234" i="4"/>
  <c r="H234" i="4"/>
  <c r="I234" i="4"/>
  <c r="J234" i="4"/>
  <c r="K234" i="4"/>
  <c r="G230" i="4"/>
  <c r="H230" i="4"/>
  <c r="I230" i="4"/>
  <c r="J230" i="4"/>
  <c r="K230" i="4"/>
  <c r="F224" i="4"/>
  <c r="G224" i="4"/>
  <c r="H224" i="4"/>
  <c r="I224" i="4"/>
  <c r="J224" i="4"/>
  <c r="K224" i="4"/>
  <c r="G209" i="4"/>
  <c r="H209" i="4"/>
  <c r="I209" i="4"/>
  <c r="J209" i="4"/>
  <c r="K209" i="4"/>
  <c r="L246" i="4" l="1"/>
  <c r="M246" i="4" s="1"/>
  <c r="L221" i="4"/>
  <c r="M221" i="4" s="1"/>
  <c r="L224" i="4"/>
  <c r="M224" i="4" s="1"/>
  <c r="L208" i="4"/>
  <c r="M208" i="4" s="1"/>
  <c r="L123" i="4"/>
  <c r="M123" i="4" s="1"/>
  <c r="L212" i="4"/>
  <c r="M212" i="4" s="1"/>
  <c r="L230" i="4"/>
  <c r="M230" i="4" s="1"/>
  <c r="L109" i="4"/>
  <c r="M109" i="4" s="1"/>
  <c r="L209" i="4"/>
  <c r="M209" i="4" s="1"/>
  <c r="L234" i="4"/>
  <c r="M234" i="4" s="1"/>
  <c r="L148" i="4"/>
  <c r="M148" i="4" s="1"/>
  <c r="L232" i="4"/>
  <c r="M232" i="4" s="1"/>
  <c r="F157" i="4"/>
  <c r="G157" i="4"/>
  <c r="H157" i="4"/>
  <c r="I157" i="4"/>
  <c r="J157" i="4"/>
  <c r="K157" i="4"/>
  <c r="F226" i="4"/>
  <c r="G226" i="4"/>
  <c r="H226" i="4"/>
  <c r="I226" i="4"/>
  <c r="J226" i="4"/>
  <c r="K226" i="4"/>
  <c r="F249" i="4"/>
  <c r="G249" i="4"/>
  <c r="H249" i="4"/>
  <c r="I249" i="4"/>
  <c r="J249" i="4"/>
  <c r="K249" i="4"/>
  <c r="F236" i="4"/>
  <c r="G236" i="4"/>
  <c r="H236" i="4"/>
  <c r="I236" i="4"/>
  <c r="J236" i="4"/>
  <c r="K236" i="4"/>
  <c r="F213" i="4"/>
  <c r="G213" i="4"/>
  <c r="H213" i="4"/>
  <c r="I213" i="4"/>
  <c r="J213" i="4"/>
  <c r="K213" i="4"/>
  <c r="L213" i="4" l="1"/>
  <c r="M213" i="4" s="1"/>
  <c r="L236" i="4"/>
  <c r="M236" i="4" s="1"/>
  <c r="L249" i="4"/>
  <c r="M249" i="4" s="1"/>
  <c r="L226" i="4"/>
  <c r="M226" i="4" s="1"/>
  <c r="L157" i="4"/>
  <c r="M157" i="4" s="1"/>
  <c r="F186" i="4"/>
  <c r="G186" i="4"/>
  <c r="H186" i="4"/>
  <c r="I186" i="4"/>
  <c r="J186" i="4"/>
  <c r="K186" i="4"/>
  <c r="F187" i="4"/>
  <c r="G187" i="4"/>
  <c r="H187" i="4"/>
  <c r="I187" i="4"/>
  <c r="J187" i="4"/>
  <c r="K187" i="4"/>
  <c r="F188" i="4"/>
  <c r="G188" i="4"/>
  <c r="H188" i="4"/>
  <c r="I188" i="4"/>
  <c r="J188" i="4"/>
  <c r="K188" i="4"/>
  <c r="F223" i="4"/>
  <c r="G223" i="4"/>
  <c r="H223" i="4"/>
  <c r="I223" i="4"/>
  <c r="J223" i="4"/>
  <c r="K223" i="4"/>
  <c r="L223" i="4" l="1"/>
  <c r="M223" i="4" s="1"/>
  <c r="L186" i="4"/>
  <c r="M186" i="4" s="1"/>
  <c r="L187" i="4"/>
  <c r="M187" i="4" s="1"/>
  <c r="L188" i="4"/>
  <c r="M188" i="4" s="1"/>
  <c r="F147" i="4"/>
  <c r="G147" i="4"/>
  <c r="H147" i="4"/>
  <c r="I147" i="4"/>
  <c r="J147" i="4"/>
  <c r="K147" i="4"/>
  <c r="F35" i="4"/>
  <c r="G35" i="4"/>
  <c r="H35" i="4"/>
  <c r="I35" i="4"/>
  <c r="J35" i="4"/>
  <c r="K35" i="4"/>
  <c r="F170" i="4"/>
  <c r="G170" i="4"/>
  <c r="H170" i="4"/>
  <c r="I170" i="4"/>
  <c r="J170" i="4"/>
  <c r="K170" i="4"/>
  <c r="F231" i="4"/>
  <c r="G231" i="4"/>
  <c r="H231" i="4"/>
  <c r="I231" i="4"/>
  <c r="J231" i="4"/>
  <c r="K231" i="4"/>
  <c r="F59" i="4"/>
  <c r="G59" i="4"/>
  <c r="H59" i="4"/>
  <c r="I59" i="4"/>
  <c r="J59" i="4"/>
  <c r="K59" i="4"/>
  <c r="L170" i="4" l="1"/>
  <c r="M170" i="4" s="1"/>
  <c r="L231" i="4"/>
  <c r="M231" i="4" s="1"/>
  <c r="L35" i="4"/>
  <c r="M35" i="4" s="1"/>
  <c r="L59" i="4"/>
  <c r="M59" i="4" s="1"/>
  <c r="L147" i="4"/>
  <c r="M147" i="4" s="1"/>
  <c r="F124" i="4"/>
  <c r="G124" i="4"/>
  <c r="H124" i="4"/>
  <c r="I124" i="4"/>
  <c r="J124" i="4"/>
  <c r="K124" i="4"/>
  <c r="F207" i="4"/>
  <c r="G207" i="4"/>
  <c r="H207" i="4"/>
  <c r="I207" i="4"/>
  <c r="J207" i="4"/>
  <c r="K207" i="4"/>
  <c r="F235" i="4"/>
  <c r="G235" i="4"/>
  <c r="H235" i="4"/>
  <c r="I235" i="4"/>
  <c r="J235" i="4"/>
  <c r="K235" i="4"/>
  <c r="F159" i="4"/>
  <c r="G159" i="4"/>
  <c r="H159" i="4"/>
  <c r="I159" i="4"/>
  <c r="J159" i="4"/>
  <c r="K159" i="4"/>
  <c r="F133" i="4"/>
  <c r="G133" i="4"/>
  <c r="H133" i="4"/>
  <c r="I133" i="4"/>
  <c r="J133" i="4"/>
  <c r="K133" i="4"/>
  <c r="F219" i="4"/>
  <c r="G219" i="4"/>
  <c r="H219" i="4"/>
  <c r="I219" i="4"/>
  <c r="J219" i="4"/>
  <c r="K219" i="4"/>
  <c r="F237" i="4"/>
  <c r="G237" i="4"/>
  <c r="H237" i="4"/>
  <c r="I237" i="4"/>
  <c r="J237" i="4"/>
  <c r="K237" i="4"/>
  <c r="F158" i="4"/>
  <c r="G158" i="4"/>
  <c r="H158" i="4"/>
  <c r="I158" i="4"/>
  <c r="J158" i="4"/>
  <c r="K158" i="4"/>
  <c r="F87" i="4"/>
  <c r="G87" i="4"/>
  <c r="H87" i="4"/>
  <c r="I87" i="4"/>
  <c r="J87" i="4"/>
  <c r="K87" i="4"/>
  <c r="F88" i="4"/>
  <c r="G88" i="4"/>
  <c r="H88" i="4"/>
  <c r="I88" i="4"/>
  <c r="J88" i="4"/>
  <c r="K88" i="4"/>
  <c r="L158" i="4" l="1"/>
  <c r="M158" i="4" s="1"/>
  <c r="L237" i="4"/>
  <c r="M237" i="4" s="1"/>
  <c r="L133" i="4"/>
  <c r="M133" i="4" s="1"/>
  <c r="L159" i="4"/>
  <c r="M159" i="4" s="1"/>
  <c r="L235" i="4"/>
  <c r="M235" i="4" s="1"/>
  <c r="L207" i="4"/>
  <c r="M207" i="4" s="1"/>
  <c r="L124" i="4"/>
  <c r="M124" i="4" s="1"/>
  <c r="L88" i="4"/>
  <c r="M88" i="4" s="1"/>
  <c r="L87" i="4"/>
  <c r="M87" i="4" s="1"/>
  <c r="L219" i="4"/>
  <c r="M219" i="4" s="1"/>
  <c r="F36" i="12"/>
  <c r="F41" i="12"/>
  <c r="F42" i="12"/>
  <c r="F43" i="12"/>
  <c r="F117" i="9"/>
  <c r="F102" i="9"/>
  <c r="F106" i="9"/>
  <c r="F115" i="9"/>
  <c r="G115" i="9"/>
  <c r="H115" i="9"/>
  <c r="I115" i="9"/>
  <c r="F71" i="9"/>
  <c r="G71" i="9"/>
  <c r="H71" i="9"/>
  <c r="I71" i="9"/>
  <c r="G117" i="9"/>
  <c r="H117" i="9"/>
  <c r="I117" i="9"/>
  <c r="F76" i="9"/>
  <c r="G76" i="9"/>
  <c r="H76" i="9"/>
  <c r="I76" i="9"/>
  <c r="G102" i="9"/>
  <c r="H102" i="9"/>
  <c r="I102" i="9"/>
  <c r="G106" i="9"/>
  <c r="H106" i="9"/>
  <c r="I106" i="9"/>
  <c r="F191" i="4"/>
  <c r="F81" i="4"/>
  <c r="F239" i="4"/>
  <c r="F242" i="4"/>
  <c r="F244" i="4"/>
  <c r="F245" i="4"/>
  <c r="G81" i="4"/>
  <c r="H81" i="4"/>
  <c r="I81" i="4"/>
  <c r="J81" i="4"/>
  <c r="K81" i="4"/>
  <c r="G239" i="4"/>
  <c r="H239" i="4"/>
  <c r="I239" i="4"/>
  <c r="J239" i="4"/>
  <c r="K239" i="4"/>
  <c r="G242" i="4"/>
  <c r="H242" i="4"/>
  <c r="I242" i="4"/>
  <c r="J242" i="4"/>
  <c r="K242" i="4"/>
  <c r="G244" i="4"/>
  <c r="H244" i="4"/>
  <c r="I244" i="4"/>
  <c r="J244" i="4"/>
  <c r="K244" i="4"/>
  <c r="G245" i="4"/>
  <c r="H245" i="4"/>
  <c r="I245" i="4"/>
  <c r="J245" i="4"/>
  <c r="K245" i="4"/>
  <c r="G191" i="4"/>
  <c r="H191" i="4"/>
  <c r="I191" i="4"/>
  <c r="J191" i="4"/>
  <c r="K191" i="4"/>
  <c r="F31" i="12"/>
  <c r="G31" i="12"/>
  <c r="H31" i="12"/>
  <c r="I31" i="12"/>
  <c r="G36" i="12"/>
  <c r="H36" i="12"/>
  <c r="I36" i="12"/>
  <c r="G41" i="12"/>
  <c r="H41" i="12"/>
  <c r="I41" i="12"/>
  <c r="G42" i="12"/>
  <c r="H42" i="12"/>
  <c r="I42" i="12"/>
  <c r="G43" i="12"/>
  <c r="H43" i="12"/>
  <c r="I43" i="12"/>
  <c r="J106" i="9" l="1"/>
  <c r="K106" i="9" s="1"/>
  <c r="J41" i="12"/>
  <c r="K41" i="12" s="1"/>
  <c r="J102" i="9"/>
  <c r="K102" i="9" s="1"/>
  <c r="J76" i="9"/>
  <c r="K76" i="9" s="1"/>
  <c r="J117" i="9"/>
  <c r="K117" i="9" s="1"/>
  <c r="J71" i="9"/>
  <c r="K71" i="9" s="1"/>
  <c r="J115" i="9"/>
  <c r="K115" i="9" s="1"/>
  <c r="J43" i="12"/>
  <c r="K43" i="12" s="1"/>
  <c r="J36" i="12"/>
  <c r="K36" i="12" s="1"/>
  <c r="L239" i="4"/>
  <c r="M239" i="4" s="1"/>
  <c r="L191" i="4"/>
  <c r="M191" i="4" s="1"/>
  <c r="L245" i="4"/>
  <c r="M245" i="4" s="1"/>
  <c r="L244" i="4"/>
  <c r="M244" i="4" s="1"/>
  <c r="L242" i="4"/>
  <c r="M242" i="4" s="1"/>
  <c r="L81" i="4"/>
  <c r="M81" i="4" s="1"/>
  <c r="J31" i="12"/>
  <c r="K31" i="12" s="1"/>
  <c r="J42" i="12"/>
  <c r="K42" i="12" s="1"/>
  <c r="F24" i="5"/>
  <c r="G24" i="5"/>
  <c r="H24" i="5"/>
  <c r="I24" i="5"/>
  <c r="J24" i="5"/>
  <c r="K24" i="5"/>
  <c r="F28" i="5"/>
  <c r="G28" i="5"/>
  <c r="H28" i="5"/>
  <c r="I28" i="5"/>
  <c r="J28" i="5"/>
  <c r="K28" i="5"/>
  <c r="F27" i="5"/>
  <c r="G27" i="5"/>
  <c r="H27" i="5"/>
  <c r="I27" i="5"/>
  <c r="J27" i="5"/>
  <c r="K27" i="5"/>
  <c r="F21" i="5"/>
  <c r="G21" i="5"/>
  <c r="H21" i="5"/>
  <c r="I21" i="5"/>
  <c r="J21" i="5"/>
  <c r="K21" i="5"/>
  <c r="F25" i="5"/>
  <c r="G25" i="5"/>
  <c r="H25" i="5"/>
  <c r="I25" i="5"/>
  <c r="J25" i="5"/>
  <c r="K25" i="5"/>
  <c r="F101" i="9"/>
  <c r="G101" i="9"/>
  <c r="H101" i="9"/>
  <c r="I101" i="9"/>
  <c r="F113" i="9"/>
  <c r="G113" i="9"/>
  <c r="H113" i="9"/>
  <c r="I113" i="9"/>
  <c r="F124" i="9"/>
  <c r="G124" i="9"/>
  <c r="H124" i="9"/>
  <c r="I124" i="9"/>
  <c r="F66" i="9"/>
  <c r="G66" i="9"/>
  <c r="H66" i="9"/>
  <c r="I66" i="9"/>
  <c r="F104" i="9"/>
  <c r="G104" i="9"/>
  <c r="H104" i="9"/>
  <c r="I104" i="9"/>
  <c r="F112" i="9"/>
  <c r="G112" i="9"/>
  <c r="H112" i="9"/>
  <c r="I112" i="9"/>
  <c r="F128" i="9"/>
  <c r="G128" i="9"/>
  <c r="H128" i="9"/>
  <c r="I128" i="9"/>
  <c r="F65" i="9"/>
  <c r="G65" i="9"/>
  <c r="H65" i="9"/>
  <c r="I65" i="9"/>
  <c r="F63" i="9"/>
  <c r="G63" i="9"/>
  <c r="H63" i="9"/>
  <c r="I63" i="9"/>
  <c r="F233" i="4"/>
  <c r="G233" i="4"/>
  <c r="H233" i="4"/>
  <c r="I233" i="4"/>
  <c r="J233" i="4"/>
  <c r="K233" i="4"/>
  <c r="F251" i="4"/>
  <c r="G251" i="4"/>
  <c r="H251" i="4"/>
  <c r="I251" i="4"/>
  <c r="J251" i="4"/>
  <c r="K251" i="4"/>
  <c r="F229" i="4"/>
  <c r="G229" i="4"/>
  <c r="H229" i="4"/>
  <c r="I229" i="4"/>
  <c r="J229" i="4"/>
  <c r="K229" i="4"/>
  <c r="F143" i="4"/>
  <c r="G143" i="4"/>
  <c r="H143" i="4"/>
  <c r="I143" i="4"/>
  <c r="J143" i="4"/>
  <c r="K143" i="4"/>
  <c r="F199" i="4"/>
  <c r="G199" i="4"/>
  <c r="H199" i="4"/>
  <c r="I199" i="4"/>
  <c r="J199" i="4"/>
  <c r="K199" i="4"/>
  <c r="F152" i="4"/>
  <c r="G152" i="4"/>
  <c r="H152" i="4"/>
  <c r="I152" i="4"/>
  <c r="J152" i="4"/>
  <c r="K152" i="4"/>
  <c r="F238" i="4"/>
  <c r="G238" i="4"/>
  <c r="H238" i="4"/>
  <c r="I238" i="4"/>
  <c r="J238" i="4"/>
  <c r="K238" i="4"/>
  <c r="F156" i="4"/>
  <c r="G156" i="4"/>
  <c r="H156" i="4"/>
  <c r="I156" i="4"/>
  <c r="J156" i="4"/>
  <c r="K156" i="4"/>
  <c r="F201" i="4"/>
  <c r="G201" i="4"/>
  <c r="H201" i="4"/>
  <c r="I201" i="4"/>
  <c r="J201" i="4"/>
  <c r="K201" i="4"/>
  <c r="F203" i="4"/>
  <c r="G203" i="4"/>
  <c r="H203" i="4"/>
  <c r="I203" i="4"/>
  <c r="J203" i="4"/>
  <c r="K203" i="4"/>
  <c r="F193" i="4"/>
  <c r="G193" i="4"/>
  <c r="H193" i="4"/>
  <c r="I193" i="4"/>
  <c r="J193" i="4"/>
  <c r="K193" i="4"/>
  <c r="F173" i="4"/>
  <c r="G173" i="4"/>
  <c r="H173" i="4"/>
  <c r="I173" i="4"/>
  <c r="J173" i="4"/>
  <c r="K173" i="4"/>
  <c r="F167" i="4"/>
  <c r="G167" i="4"/>
  <c r="H167" i="4"/>
  <c r="I167" i="4"/>
  <c r="J167" i="4"/>
  <c r="K167" i="4"/>
  <c r="F94" i="4"/>
  <c r="G94" i="4"/>
  <c r="H94" i="4"/>
  <c r="I94" i="4"/>
  <c r="J94" i="4"/>
  <c r="K94" i="4"/>
  <c r="F34" i="6"/>
  <c r="G34" i="6"/>
  <c r="H34" i="6"/>
  <c r="I34" i="6"/>
  <c r="J34" i="6"/>
  <c r="K34" i="6"/>
  <c r="F40" i="6"/>
  <c r="G40" i="6"/>
  <c r="H40" i="6"/>
  <c r="I40" i="6"/>
  <c r="J40" i="6"/>
  <c r="K40" i="6"/>
  <c r="F51" i="6"/>
  <c r="G51" i="6"/>
  <c r="H51" i="6"/>
  <c r="I51" i="6"/>
  <c r="J51" i="6"/>
  <c r="K51" i="6"/>
  <c r="F52" i="6"/>
  <c r="G52" i="6"/>
  <c r="H52" i="6"/>
  <c r="I52" i="6"/>
  <c r="J52" i="6"/>
  <c r="K52" i="6"/>
  <c r="F44" i="6"/>
  <c r="G44" i="6"/>
  <c r="H44" i="6"/>
  <c r="I44" i="6"/>
  <c r="J44" i="6"/>
  <c r="K44" i="6"/>
  <c r="E15" i="15"/>
  <c r="E16" i="15"/>
  <c r="E17" i="15"/>
  <c r="E18" i="15"/>
  <c r="E19" i="15"/>
  <c r="E20" i="15"/>
  <c r="E21" i="15"/>
  <c r="E22" i="15"/>
  <c r="E23" i="15"/>
  <c r="E14" i="15"/>
  <c r="E15" i="13"/>
  <c r="E16" i="13"/>
  <c r="E17" i="13"/>
  <c r="E18" i="13"/>
  <c r="E19" i="13"/>
  <c r="E20" i="13"/>
  <c r="E21" i="13"/>
  <c r="E22" i="13"/>
  <c r="E23" i="13"/>
  <c r="E14" i="13"/>
  <c r="E15" i="18"/>
  <c r="E16" i="18"/>
  <c r="E17" i="18"/>
  <c r="E18" i="18"/>
  <c r="E19" i="18"/>
  <c r="E20" i="18"/>
  <c r="E21" i="18"/>
  <c r="E22" i="18"/>
  <c r="E23" i="18"/>
  <c r="E14" i="18"/>
  <c r="J63" i="9" l="1"/>
  <c r="K63" i="9" s="1"/>
  <c r="L21" i="5"/>
  <c r="M21" i="5" s="1"/>
  <c r="L28" i="5"/>
  <c r="M28" i="5" s="1"/>
  <c r="L25" i="5"/>
  <c r="M25" i="5" s="1"/>
  <c r="L27" i="5"/>
  <c r="M27" i="5" s="1"/>
  <c r="L24" i="5"/>
  <c r="M24" i="5" s="1"/>
  <c r="J112" i="9"/>
  <c r="K112" i="9" s="1"/>
  <c r="J124" i="9"/>
  <c r="K124" i="9" s="1"/>
  <c r="L203" i="4"/>
  <c r="M203" i="4" s="1"/>
  <c r="L233" i="4"/>
  <c r="M233" i="4" s="1"/>
  <c r="L173" i="4"/>
  <c r="M173" i="4" s="1"/>
  <c r="L193" i="4"/>
  <c r="M193" i="4" s="1"/>
  <c r="L251" i="4"/>
  <c r="M251" i="4" s="1"/>
  <c r="L94" i="4"/>
  <c r="M94" i="4" s="1"/>
  <c r="L167" i="4"/>
  <c r="M167" i="4" s="1"/>
  <c r="L201" i="4"/>
  <c r="M201" i="4" s="1"/>
  <c r="L238" i="4"/>
  <c r="M238" i="4" s="1"/>
  <c r="L156" i="4"/>
  <c r="M156" i="4" s="1"/>
  <c r="L152" i="4"/>
  <c r="M152" i="4" s="1"/>
  <c r="L199" i="4"/>
  <c r="M199" i="4" s="1"/>
  <c r="L143" i="4"/>
  <c r="M143" i="4" s="1"/>
  <c r="L51" i="6"/>
  <c r="M51" i="6" s="1"/>
  <c r="L52" i="6"/>
  <c r="M52" i="6" s="1"/>
  <c r="L229" i="4"/>
  <c r="M229" i="4" s="1"/>
  <c r="L44" i="6"/>
  <c r="M44" i="6" s="1"/>
  <c r="L34" i="6"/>
  <c r="M34" i="6" s="1"/>
  <c r="L40" i="6"/>
  <c r="M40" i="6" s="1"/>
  <c r="J65" i="9"/>
  <c r="K65" i="9" s="1"/>
  <c r="J128" i="9"/>
  <c r="K128" i="9" s="1"/>
  <c r="J113" i="9"/>
  <c r="K113" i="9" s="1"/>
  <c r="J104" i="9"/>
  <c r="K104" i="9" s="1"/>
  <c r="J101" i="9"/>
  <c r="K101" i="9" s="1"/>
  <c r="J66" i="9"/>
  <c r="K66" i="9" s="1"/>
  <c r="F98" i="4"/>
  <c r="G98" i="4"/>
  <c r="H98" i="4"/>
  <c r="I98" i="4"/>
  <c r="J98" i="4"/>
  <c r="K98" i="4"/>
  <c r="F140" i="4"/>
  <c r="G140" i="4"/>
  <c r="H140" i="4"/>
  <c r="I140" i="4"/>
  <c r="J140" i="4"/>
  <c r="K140" i="4"/>
  <c r="F80" i="4"/>
  <c r="G80" i="4"/>
  <c r="H80" i="4"/>
  <c r="I80" i="4"/>
  <c r="J80" i="4"/>
  <c r="K80" i="4"/>
  <c r="F82" i="4"/>
  <c r="G82" i="4"/>
  <c r="H82" i="4"/>
  <c r="I82" i="4"/>
  <c r="J82" i="4"/>
  <c r="K82" i="4"/>
  <c r="F50" i="4"/>
  <c r="G50" i="4"/>
  <c r="H50" i="4"/>
  <c r="I50" i="4"/>
  <c r="J50" i="4"/>
  <c r="K50" i="4"/>
  <c r="F71" i="4"/>
  <c r="G71" i="4"/>
  <c r="H71" i="4"/>
  <c r="I71" i="4"/>
  <c r="J71" i="4"/>
  <c r="K71" i="4"/>
  <c r="F92" i="4"/>
  <c r="G92" i="4"/>
  <c r="H92" i="4"/>
  <c r="I92" i="4"/>
  <c r="J92" i="4"/>
  <c r="K92" i="4"/>
  <c r="F248" i="4"/>
  <c r="G248" i="4"/>
  <c r="H248" i="4"/>
  <c r="I248" i="4"/>
  <c r="J248" i="4"/>
  <c r="K248" i="4"/>
  <c r="F222" i="4"/>
  <c r="G222" i="4"/>
  <c r="H222" i="4"/>
  <c r="I222" i="4"/>
  <c r="J222" i="4"/>
  <c r="K222" i="4"/>
  <c r="L92" i="4" l="1"/>
  <c r="M92" i="4" s="1"/>
  <c r="L222" i="4"/>
  <c r="M222" i="4" s="1"/>
  <c r="L82" i="4"/>
  <c r="M82" i="4" s="1"/>
  <c r="L140" i="4"/>
  <c r="M140" i="4" s="1"/>
  <c r="L71" i="4"/>
  <c r="M71" i="4" s="1"/>
  <c r="L248" i="4"/>
  <c r="M248" i="4" s="1"/>
  <c r="L50" i="4"/>
  <c r="M50" i="4" s="1"/>
  <c r="L80" i="4"/>
  <c r="M80" i="4" s="1"/>
  <c r="L98" i="4"/>
  <c r="M98" i="4" s="1"/>
  <c r="F68" i="4" l="1"/>
  <c r="G68" i="4"/>
  <c r="H68" i="4"/>
  <c r="I68" i="4"/>
  <c r="J68" i="4"/>
  <c r="K68" i="4"/>
  <c r="F55" i="4"/>
  <c r="G55" i="4"/>
  <c r="H55" i="4"/>
  <c r="I55" i="4"/>
  <c r="J55" i="4"/>
  <c r="K55" i="4"/>
  <c r="F61" i="4"/>
  <c r="G61" i="4"/>
  <c r="H61" i="4"/>
  <c r="I61" i="4"/>
  <c r="J61" i="4"/>
  <c r="K61" i="4"/>
  <c r="F64" i="4"/>
  <c r="G64" i="4"/>
  <c r="H64" i="4"/>
  <c r="I64" i="4"/>
  <c r="J64" i="4"/>
  <c r="K64" i="4"/>
  <c r="F151" i="4"/>
  <c r="G151" i="4"/>
  <c r="H151" i="4"/>
  <c r="I151" i="4"/>
  <c r="J151" i="4"/>
  <c r="K151" i="4"/>
  <c r="F49" i="11"/>
  <c r="G49" i="11"/>
  <c r="H49" i="11"/>
  <c r="I49" i="11"/>
  <c r="F50" i="11"/>
  <c r="G50" i="11"/>
  <c r="H50" i="11"/>
  <c r="I50" i="11"/>
  <c r="F54" i="11"/>
  <c r="G54" i="11"/>
  <c r="H54" i="11"/>
  <c r="I54" i="11"/>
  <c r="L64" i="4" l="1"/>
  <c r="M64" i="4" s="1"/>
  <c r="L151" i="4"/>
  <c r="M151" i="4" s="1"/>
  <c r="L61" i="4"/>
  <c r="M61" i="4" s="1"/>
  <c r="L55" i="4"/>
  <c r="M55" i="4" s="1"/>
  <c r="L68" i="4"/>
  <c r="M68" i="4" s="1"/>
  <c r="J50" i="11"/>
  <c r="K50" i="11" s="1"/>
  <c r="J54" i="11"/>
  <c r="K54" i="11" s="1"/>
  <c r="J49" i="11"/>
  <c r="K49" i="11" s="1"/>
  <c r="F129" i="9"/>
  <c r="G129" i="9"/>
  <c r="H129" i="9"/>
  <c r="I129" i="9"/>
  <c r="F97" i="9"/>
  <c r="G97" i="9"/>
  <c r="H97" i="9"/>
  <c r="I97" i="9"/>
  <c r="F121" i="9"/>
  <c r="G121" i="9"/>
  <c r="H121" i="9"/>
  <c r="I121" i="9"/>
  <c r="F78" i="9"/>
  <c r="G78" i="9"/>
  <c r="H78" i="9"/>
  <c r="I78" i="9"/>
  <c r="F88" i="9"/>
  <c r="G88" i="9"/>
  <c r="H88" i="9"/>
  <c r="I88" i="9"/>
  <c r="F87" i="9"/>
  <c r="G87" i="9"/>
  <c r="H87" i="9"/>
  <c r="I87" i="9"/>
  <c r="F105" i="9"/>
  <c r="G105" i="9"/>
  <c r="H105" i="9"/>
  <c r="I105" i="9"/>
  <c r="F68" i="9"/>
  <c r="G68" i="9"/>
  <c r="H68" i="9"/>
  <c r="I68" i="9"/>
  <c r="F114" i="9"/>
  <c r="G114" i="9"/>
  <c r="H114" i="9"/>
  <c r="I114" i="9"/>
  <c r="F92" i="9"/>
  <c r="G92" i="9"/>
  <c r="H92" i="9"/>
  <c r="I92" i="9"/>
  <c r="F126" i="9"/>
  <c r="G126" i="9"/>
  <c r="H126" i="9"/>
  <c r="I126" i="9"/>
  <c r="F42" i="9"/>
  <c r="G42" i="9"/>
  <c r="H42" i="9"/>
  <c r="I42" i="9"/>
  <c r="F46" i="9"/>
  <c r="G46" i="9"/>
  <c r="H46" i="9"/>
  <c r="I46" i="9"/>
  <c r="F94" i="9"/>
  <c r="G94" i="9"/>
  <c r="H94" i="9"/>
  <c r="I94" i="9"/>
  <c r="F67" i="9"/>
  <c r="G67" i="9"/>
  <c r="H67" i="9"/>
  <c r="I67" i="9"/>
  <c r="F108" i="9"/>
  <c r="G108" i="9"/>
  <c r="H108" i="9"/>
  <c r="I108" i="9"/>
  <c r="F123" i="9"/>
  <c r="G123" i="9"/>
  <c r="H123" i="9"/>
  <c r="I123" i="9"/>
  <c r="F122" i="9"/>
  <c r="G122" i="9"/>
  <c r="H122" i="9"/>
  <c r="I122" i="9"/>
  <c r="F127" i="9"/>
  <c r="G127" i="9"/>
  <c r="H127" i="9"/>
  <c r="I127" i="9"/>
  <c r="F35" i="9"/>
  <c r="G35" i="9"/>
  <c r="H35" i="9"/>
  <c r="I35" i="9"/>
  <c r="F60" i="9"/>
  <c r="G60" i="9"/>
  <c r="H60" i="9"/>
  <c r="I60" i="9"/>
  <c r="F96" i="9"/>
  <c r="G96" i="9"/>
  <c r="H96" i="9"/>
  <c r="I96" i="9"/>
  <c r="F47" i="9"/>
  <c r="G47" i="9"/>
  <c r="H47" i="9"/>
  <c r="I47" i="9"/>
  <c r="F109" i="9"/>
  <c r="G109" i="9"/>
  <c r="H109" i="9"/>
  <c r="I109" i="9"/>
  <c r="J88" i="9" l="1"/>
  <c r="K88" i="9" s="1"/>
  <c r="J97" i="9"/>
  <c r="K97" i="9" s="1"/>
  <c r="J78" i="9"/>
  <c r="K78" i="9" s="1"/>
  <c r="J121" i="9"/>
  <c r="K121" i="9" s="1"/>
  <c r="J67" i="9"/>
  <c r="K67" i="9" s="1"/>
  <c r="J129" i="9"/>
  <c r="K129" i="9" s="1"/>
  <c r="J92" i="9"/>
  <c r="K92" i="9" s="1"/>
  <c r="J87" i="9"/>
  <c r="K87" i="9" s="1"/>
  <c r="J60" i="9"/>
  <c r="K60" i="9" s="1"/>
  <c r="J105" i="9"/>
  <c r="K105" i="9" s="1"/>
  <c r="J114" i="9"/>
  <c r="K114" i="9" s="1"/>
  <c r="J47" i="9"/>
  <c r="K47" i="9" s="1"/>
  <c r="J123" i="9"/>
  <c r="K123" i="9" s="1"/>
  <c r="J109" i="9"/>
  <c r="K109" i="9" s="1"/>
  <c r="J94" i="9"/>
  <c r="K94" i="9" s="1"/>
  <c r="J127" i="9"/>
  <c r="K127" i="9" s="1"/>
  <c r="J68" i="9"/>
  <c r="K68" i="9" s="1"/>
  <c r="J108" i="9"/>
  <c r="K108" i="9" s="1"/>
  <c r="J42" i="9"/>
  <c r="K42" i="9" s="1"/>
  <c r="J96" i="9"/>
  <c r="K96" i="9" s="1"/>
  <c r="J122" i="9"/>
  <c r="K122" i="9" s="1"/>
  <c r="J46" i="9"/>
  <c r="K46" i="9" s="1"/>
  <c r="J126" i="9"/>
  <c r="K126" i="9" s="1"/>
  <c r="J35" i="9"/>
  <c r="K35" i="9" s="1"/>
  <c r="F58" i="8" l="1"/>
  <c r="G58" i="8"/>
  <c r="H58" i="8"/>
  <c r="I58" i="8"/>
  <c r="F24" i="8"/>
  <c r="G24" i="8"/>
  <c r="H24" i="8"/>
  <c r="I24" i="8"/>
  <c r="F54" i="8"/>
  <c r="G54" i="8"/>
  <c r="H54" i="8"/>
  <c r="I54" i="8"/>
  <c r="F43" i="8"/>
  <c r="G43" i="8"/>
  <c r="H43" i="8"/>
  <c r="I43" i="8"/>
  <c r="F48" i="8"/>
  <c r="G48" i="8"/>
  <c r="H48" i="8"/>
  <c r="I48" i="8"/>
  <c r="J54" i="8" l="1"/>
  <c r="K54" i="8" s="1"/>
  <c r="J24" i="8"/>
  <c r="K24" i="8" s="1"/>
  <c r="J43" i="8"/>
  <c r="K43" i="8" s="1"/>
  <c r="J48" i="8"/>
  <c r="K48" i="8" s="1"/>
  <c r="J58" i="8"/>
  <c r="K58" i="8" s="1"/>
  <c r="F24" i="11"/>
  <c r="G24" i="11"/>
  <c r="H24" i="11"/>
  <c r="I24" i="11"/>
  <c r="F53" i="11"/>
  <c r="G53" i="11"/>
  <c r="H53" i="11"/>
  <c r="I53" i="11"/>
  <c r="F46" i="11"/>
  <c r="G46" i="11"/>
  <c r="H46" i="11"/>
  <c r="I46" i="11"/>
  <c r="F44" i="11"/>
  <c r="G44" i="11"/>
  <c r="H44" i="11"/>
  <c r="I44" i="11"/>
  <c r="F56" i="11"/>
  <c r="G56" i="11"/>
  <c r="H56" i="11"/>
  <c r="I56" i="11"/>
  <c r="F33" i="9"/>
  <c r="G33" i="9"/>
  <c r="H33" i="9"/>
  <c r="I33" i="9"/>
  <c r="F50" i="9"/>
  <c r="G50" i="9"/>
  <c r="H50" i="9"/>
  <c r="I50" i="9"/>
  <c r="F36" i="9"/>
  <c r="G36" i="9"/>
  <c r="H36" i="9"/>
  <c r="I36" i="9"/>
  <c r="J56" i="11" l="1"/>
  <c r="K56" i="11" s="1"/>
  <c r="J53" i="11"/>
  <c r="K53" i="11" s="1"/>
  <c r="J36" i="9"/>
  <c r="K36" i="9" s="1"/>
  <c r="J50" i="9"/>
  <c r="K50" i="9" s="1"/>
  <c r="J46" i="11"/>
  <c r="K46" i="11" s="1"/>
  <c r="J24" i="11"/>
  <c r="K24" i="11" s="1"/>
  <c r="J44" i="11"/>
  <c r="K44" i="11" s="1"/>
  <c r="J33" i="9"/>
  <c r="K33" i="9" s="1"/>
  <c r="F69" i="9" l="1"/>
  <c r="G69" i="9"/>
  <c r="H69" i="9"/>
  <c r="I69" i="9"/>
  <c r="J69" i="9" l="1"/>
  <c r="K69" i="9" s="1"/>
  <c r="F97" i="4" l="1"/>
  <c r="G97" i="4"/>
  <c r="H97" i="4"/>
  <c r="I97" i="4"/>
  <c r="J97" i="4"/>
  <c r="K97" i="4"/>
  <c r="F107" i="4"/>
  <c r="G107" i="4"/>
  <c r="H107" i="4"/>
  <c r="I107" i="4"/>
  <c r="J107" i="4"/>
  <c r="K107" i="4"/>
  <c r="F205" i="4"/>
  <c r="G205" i="4"/>
  <c r="H205" i="4"/>
  <c r="I205" i="4"/>
  <c r="J205" i="4"/>
  <c r="K205" i="4"/>
  <c r="L107" i="4" l="1"/>
  <c r="M107" i="4" s="1"/>
  <c r="L205" i="4"/>
  <c r="M205" i="4" s="1"/>
  <c r="L97" i="4"/>
  <c r="M97" i="4" s="1"/>
  <c r="F120" i="4"/>
  <c r="G120" i="4"/>
  <c r="H120" i="4"/>
  <c r="I120" i="4"/>
  <c r="J120" i="4"/>
  <c r="K120" i="4"/>
  <c r="F96" i="4"/>
  <c r="G96" i="4"/>
  <c r="H96" i="4"/>
  <c r="I96" i="4"/>
  <c r="J96" i="4"/>
  <c r="K96" i="4"/>
  <c r="F142" i="4"/>
  <c r="G142" i="4"/>
  <c r="H142" i="4"/>
  <c r="I142" i="4"/>
  <c r="J142" i="4"/>
  <c r="K142" i="4"/>
  <c r="L142" i="4" l="1"/>
  <c r="M142" i="4" s="1"/>
  <c r="L96" i="4"/>
  <c r="M96" i="4" s="1"/>
  <c r="L120" i="4"/>
  <c r="M120" i="4" s="1"/>
  <c r="F43" i="4" l="1"/>
  <c r="G43" i="4"/>
  <c r="H43" i="4"/>
  <c r="I43" i="4"/>
  <c r="J43" i="4"/>
  <c r="K43" i="4"/>
  <c r="F85" i="4"/>
  <c r="G85" i="4"/>
  <c r="H85" i="4"/>
  <c r="I85" i="4"/>
  <c r="J85" i="4"/>
  <c r="K85" i="4"/>
  <c r="F112" i="4"/>
  <c r="G112" i="4"/>
  <c r="H112" i="4"/>
  <c r="I112" i="4"/>
  <c r="J112" i="4"/>
  <c r="K112" i="4"/>
  <c r="F194" i="4"/>
  <c r="G194" i="4"/>
  <c r="H194" i="4"/>
  <c r="I194" i="4"/>
  <c r="J194" i="4"/>
  <c r="K194" i="4"/>
  <c r="F48" i="4"/>
  <c r="G48" i="4"/>
  <c r="H48" i="4"/>
  <c r="I48" i="4"/>
  <c r="J48" i="4"/>
  <c r="K48" i="4"/>
  <c r="F74" i="4"/>
  <c r="G74" i="4"/>
  <c r="H74" i="4"/>
  <c r="I74" i="4"/>
  <c r="J74" i="4"/>
  <c r="K74" i="4"/>
  <c r="L85" i="4" l="1"/>
  <c r="M85" i="4" s="1"/>
  <c r="L43" i="4"/>
  <c r="M43" i="4" s="1"/>
  <c r="L194" i="4"/>
  <c r="M194" i="4" s="1"/>
  <c r="L112" i="4"/>
  <c r="M112" i="4" s="1"/>
  <c r="L74" i="4"/>
  <c r="M74" i="4" s="1"/>
  <c r="L48" i="4"/>
  <c r="M48" i="4" s="1"/>
  <c r="F54" i="4"/>
  <c r="G54" i="4"/>
  <c r="H54" i="4"/>
  <c r="I54" i="4"/>
  <c r="J54" i="4"/>
  <c r="K54" i="4"/>
  <c r="F145" i="4"/>
  <c r="G145" i="4"/>
  <c r="H145" i="4"/>
  <c r="I145" i="4"/>
  <c r="J145" i="4"/>
  <c r="K145" i="4"/>
  <c r="L145" i="4" l="1"/>
  <c r="M145" i="4" s="1"/>
  <c r="L54" i="4"/>
  <c r="M54" i="4" s="1"/>
  <c r="F93" i="4"/>
  <c r="G93" i="4"/>
  <c r="H93" i="4"/>
  <c r="I93" i="4"/>
  <c r="J93" i="4"/>
  <c r="K93" i="4"/>
  <c r="F240" i="4"/>
  <c r="G240" i="4"/>
  <c r="H240" i="4"/>
  <c r="I240" i="4"/>
  <c r="J240" i="4"/>
  <c r="K240" i="4"/>
  <c r="L93" i="4" l="1"/>
  <c r="M93" i="4" s="1"/>
  <c r="L240" i="4"/>
  <c r="M240" i="4" s="1"/>
  <c r="F48" i="6" l="1"/>
  <c r="G48" i="6"/>
  <c r="H48" i="6"/>
  <c r="I48" i="6"/>
  <c r="J48" i="6"/>
  <c r="K48" i="6"/>
  <c r="F32" i="6"/>
  <c r="G32" i="6"/>
  <c r="H32" i="6"/>
  <c r="I32" i="6"/>
  <c r="J32" i="6"/>
  <c r="K32" i="6"/>
  <c r="L48" i="6" l="1"/>
  <c r="M48" i="6" s="1"/>
  <c r="L32" i="6"/>
  <c r="M32" i="6" s="1"/>
  <c r="F139" i="4"/>
  <c r="F179" i="4"/>
  <c r="G139" i="4"/>
  <c r="H139" i="4"/>
  <c r="I139" i="4"/>
  <c r="J139" i="4"/>
  <c r="K139" i="4"/>
  <c r="G179" i="4"/>
  <c r="H179" i="4"/>
  <c r="I179" i="4"/>
  <c r="J179" i="4"/>
  <c r="K179" i="4"/>
  <c r="L139" i="4" l="1"/>
  <c r="M139" i="4" s="1"/>
  <c r="L179" i="4"/>
  <c r="M179" i="4" s="1"/>
  <c r="F108" i="4" l="1"/>
  <c r="G108" i="4"/>
  <c r="H108" i="4"/>
  <c r="I108" i="4"/>
  <c r="J108" i="4"/>
  <c r="K108" i="4"/>
  <c r="F216" i="4"/>
  <c r="G216" i="4"/>
  <c r="H216" i="4"/>
  <c r="I216" i="4"/>
  <c r="J216" i="4"/>
  <c r="K216" i="4"/>
  <c r="L216" i="4" l="1"/>
  <c r="M216" i="4" s="1"/>
  <c r="L108" i="4"/>
  <c r="M108" i="4" s="1"/>
  <c r="F72" i="4" l="1"/>
  <c r="G72" i="4"/>
  <c r="H72" i="4"/>
  <c r="I72" i="4"/>
  <c r="J72" i="4"/>
  <c r="K72" i="4"/>
  <c r="F154" i="4"/>
  <c r="G154" i="4"/>
  <c r="H154" i="4"/>
  <c r="I154" i="4"/>
  <c r="J154" i="4"/>
  <c r="K154" i="4"/>
  <c r="F149" i="4"/>
  <c r="G149" i="4"/>
  <c r="H149" i="4"/>
  <c r="I149" i="4"/>
  <c r="J149" i="4"/>
  <c r="K149" i="4"/>
  <c r="F196" i="4"/>
  <c r="G196" i="4"/>
  <c r="H196" i="4"/>
  <c r="I196" i="4"/>
  <c r="J196" i="4"/>
  <c r="K196" i="4"/>
  <c r="F52" i="4"/>
  <c r="G52" i="4"/>
  <c r="H52" i="4"/>
  <c r="I52" i="4"/>
  <c r="J52" i="4"/>
  <c r="K52" i="4"/>
  <c r="F22" i="5"/>
  <c r="G22" i="5"/>
  <c r="H22" i="5"/>
  <c r="I22" i="5"/>
  <c r="J22" i="5"/>
  <c r="K22" i="5"/>
  <c r="F26" i="5"/>
  <c r="G26" i="5"/>
  <c r="H26" i="5"/>
  <c r="I26" i="5"/>
  <c r="J26" i="5"/>
  <c r="K26" i="5"/>
  <c r="F20" i="5"/>
  <c r="G20" i="5"/>
  <c r="H20" i="5"/>
  <c r="I20" i="5"/>
  <c r="J20" i="5"/>
  <c r="K20" i="5"/>
  <c r="F18" i="5"/>
  <c r="G18" i="5"/>
  <c r="H18" i="5"/>
  <c r="I18" i="5"/>
  <c r="J18" i="5"/>
  <c r="K18" i="5"/>
  <c r="F23" i="5"/>
  <c r="G23" i="5"/>
  <c r="H23" i="5"/>
  <c r="I23" i="5"/>
  <c r="J23" i="5"/>
  <c r="K23" i="5"/>
  <c r="L72" i="4" l="1"/>
  <c r="M72" i="4" s="1"/>
  <c r="L52" i="4"/>
  <c r="M52" i="4" s="1"/>
  <c r="L149" i="4"/>
  <c r="M149" i="4" s="1"/>
  <c r="L23" i="5"/>
  <c r="M23" i="5" s="1"/>
  <c r="L154" i="4"/>
  <c r="M154" i="4" s="1"/>
  <c r="L196" i="4"/>
  <c r="M196" i="4" s="1"/>
  <c r="L20" i="5"/>
  <c r="M20" i="5" s="1"/>
  <c r="L22" i="5"/>
  <c r="M22" i="5" s="1"/>
  <c r="L26" i="5"/>
  <c r="M26" i="5" s="1"/>
  <c r="L18" i="5"/>
  <c r="M18" i="5" s="1"/>
  <c r="F66" i="4"/>
  <c r="G66" i="4"/>
  <c r="H66" i="4"/>
  <c r="I66" i="4"/>
  <c r="J66" i="4"/>
  <c r="K66" i="4"/>
  <c r="F136" i="4"/>
  <c r="G136" i="4"/>
  <c r="H136" i="4"/>
  <c r="I136" i="4"/>
  <c r="J136" i="4"/>
  <c r="K136" i="4"/>
  <c r="F103" i="4"/>
  <c r="G103" i="4"/>
  <c r="H103" i="4"/>
  <c r="I103" i="4"/>
  <c r="J103" i="4"/>
  <c r="K103" i="4"/>
  <c r="L103" i="4" l="1"/>
  <c r="M103" i="4" s="1"/>
  <c r="L136" i="4"/>
  <c r="M136" i="4" s="1"/>
  <c r="L66" i="4"/>
  <c r="M66" i="4" s="1"/>
  <c r="F130" i="4"/>
  <c r="G130" i="4"/>
  <c r="H130" i="4"/>
  <c r="I130" i="4"/>
  <c r="J130" i="4"/>
  <c r="K130" i="4"/>
  <c r="F47" i="4"/>
  <c r="G47" i="4"/>
  <c r="H47" i="4"/>
  <c r="I47" i="4"/>
  <c r="J47" i="4"/>
  <c r="K47" i="4"/>
  <c r="L47" i="4" l="1"/>
  <c r="M47" i="4" s="1"/>
  <c r="L130" i="4"/>
  <c r="M130" i="4" s="1"/>
  <c r="F215" i="4" l="1"/>
  <c r="G215" i="4"/>
  <c r="H215" i="4"/>
  <c r="I215" i="4"/>
  <c r="J215" i="4"/>
  <c r="K215" i="4"/>
  <c r="L215" i="4" l="1"/>
  <c r="M215" i="4" s="1"/>
  <c r="F35" i="8" l="1"/>
  <c r="G35" i="8"/>
  <c r="H35" i="8"/>
  <c r="I35" i="8"/>
  <c r="J35" i="8" l="1"/>
  <c r="K35" i="8" s="1"/>
  <c r="F93" i="9" l="1"/>
  <c r="G93" i="9"/>
  <c r="H93" i="9"/>
  <c r="I93" i="9"/>
  <c r="J93" i="9" l="1"/>
  <c r="K93" i="9" s="1"/>
  <c r="F14" i="8"/>
  <c r="G14" i="8"/>
  <c r="H14" i="8"/>
  <c r="I14" i="8"/>
  <c r="F36" i="8"/>
  <c r="G36" i="8"/>
  <c r="H36" i="8"/>
  <c r="I36" i="8"/>
  <c r="F15" i="8"/>
  <c r="G15" i="8"/>
  <c r="H15" i="8"/>
  <c r="I15" i="8"/>
  <c r="F76" i="4"/>
  <c r="G76" i="4"/>
  <c r="H76" i="4"/>
  <c r="I76" i="4"/>
  <c r="J76" i="4"/>
  <c r="K76" i="4"/>
  <c r="F77" i="4"/>
  <c r="G77" i="4"/>
  <c r="H77" i="4"/>
  <c r="I77" i="4"/>
  <c r="J77" i="4"/>
  <c r="K77" i="4"/>
  <c r="J15" i="8" l="1"/>
  <c r="K15" i="8" s="1"/>
  <c r="J36" i="8"/>
  <c r="K36" i="8" s="1"/>
  <c r="J14" i="8"/>
  <c r="K14" i="8" s="1"/>
  <c r="L77" i="4"/>
  <c r="M77" i="4" s="1"/>
  <c r="L76" i="4"/>
  <c r="M76" i="4" s="1"/>
  <c r="F14" i="9" l="1"/>
  <c r="F23" i="11"/>
  <c r="G23" i="11"/>
  <c r="H23" i="11"/>
  <c r="I23" i="11"/>
  <c r="F45" i="11"/>
  <c r="G45" i="11"/>
  <c r="H45" i="11"/>
  <c r="I45" i="11"/>
  <c r="F44" i="9"/>
  <c r="G44" i="9"/>
  <c r="H44" i="9"/>
  <c r="I44" i="9"/>
  <c r="J23" i="11" l="1"/>
  <c r="K23" i="11" s="1"/>
  <c r="J45" i="11"/>
  <c r="K45" i="11" s="1"/>
  <c r="J44" i="9"/>
  <c r="K44" i="9" s="1"/>
  <c r="F133" i="9" l="1"/>
  <c r="G133" i="9"/>
  <c r="H133" i="9"/>
  <c r="I133" i="9"/>
  <c r="J133" i="9" l="1"/>
  <c r="K133" i="9" s="1"/>
  <c r="F42" i="11" l="1"/>
  <c r="G42" i="11"/>
  <c r="H42" i="11"/>
  <c r="I42" i="11"/>
  <c r="J42" i="11" l="1"/>
  <c r="K42" i="11" s="1"/>
  <c r="F20" i="14"/>
  <c r="G20" i="14"/>
  <c r="H20" i="14"/>
  <c r="I20" i="14"/>
  <c r="F33" i="14"/>
  <c r="G33" i="14"/>
  <c r="H33" i="14"/>
  <c r="I33" i="14"/>
  <c r="F14" i="14"/>
  <c r="G14" i="14"/>
  <c r="H14" i="14"/>
  <c r="I14" i="14"/>
  <c r="J33" i="14" l="1"/>
  <c r="K33" i="14" s="1"/>
  <c r="J14" i="14"/>
  <c r="K14" i="14" s="1"/>
  <c r="J20" i="14"/>
  <c r="K20" i="14" s="1"/>
  <c r="F20" i="8"/>
  <c r="G20" i="8"/>
  <c r="H20" i="8"/>
  <c r="I20" i="8"/>
  <c r="J20" i="8" l="1"/>
  <c r="K20" i="8" s="1"/>
  <c r="F28" i="11"/>
  <c r="G28" i="11"/>
  <c r="H28" i="11"/>
  <c r="I28" i="11"/>
  <c r="J28" i="11" l="1"/>
  <c r="K28" i="11" s="1"/>
  <c r="F70" i="9"/>
  <c r="G70" i="9"/>
  <c r="H70" i="9"/>
  <c r="I70" i="9"/>
  <c r="F22" i="9"/>
  <c r="G22" i="9"/>
  <c r="H22" i="9"/>
  <c r="I22" i="9"/>
  <c r="F26" i="9"/>
  <c r="G26" i="9"/>
  <c r="H26" i="9"/>
  <c r="I26" i="9"/>
  <c r="J70" i="9" l="1"/>
  <c r="K70" i="9" s="1"/>
  <c r="J26" i="9"/>
  <c r="K26" i="9" s="1"/>
  <c r="J22" i="9"/>
  <c r="K22" i="9" s="1"/>
  <c r="F69" i="4" l="1"/>
  <c r="G69" i="4"/>
  <c r="H69" i="4"/>
  <c r="I69" i="4"/>
  <c r="J69" i="4"/>
  <c r="K69" i="4"/>
  <c r="F89" i="9"/>
  <c r="G89" i="9"/>
  <c r="H89" i="9"/>
  <c r="I89" i="9"/>
  <c r="F30" i="9"/>
  <c r="G30" i="9"/>
  <c r="H30" i="9"/>
  <c r="I30" i="9"/>
  <c r="J89" i="9" l="1"/>
  <c r="K89" i="9" s="1"/>
  <c r="L69" i="4"/>
  <c r="M69" i="4" s="1"/>
  <c r="J30" i="9"/>
  <c r="K30" i="9" s="1"/>
  <c r="F34" i="4"/>
  <c r="G34" i="4"/>
  <c r="H34" i="4"/>
  <c r="I34" i="4"/>
  <c r="J34" i="4"/>
  <c r="K34" i="4"/>
  <c r="F31" i="4"/>
  <c r="G31" i="4"/>
  <c r="H31" i="4"/>
  <c r="I31" i="4"/>
  <c r="J31" i="4"/>
  <c r="K31" i="4"/>
  <c r="F79" i="4"/>
  <c r="G79" i="4"/>
  <c r="H79" i="4"/>
  <c r="I79" i="4"/>
  <c r="J79" i="4"/>
  <c r="K79" i="4"/>
  <c r="F195" i="4"/>
  <c r="G195" i="4"/>
  <c r="H195" i="4"/>
  <c r="I195" i="4"/>
  <c r="J195" i="4"/>
  <c r="K195" i="4"/>
  <c r="F217" i="4"/>
  <c r="G217" i="4"/>
  <c r="H217" i="4"/>
  <c r="I217" i="4"/>
  <c r="J217" i="4"/>
  <c r="K217" i="4"/>
  <c r="F125" i="4"/>
  <c r="G125" i="4"/>
  <c r="H125" i="4"/>
  <c r="I125" i="4"/>
  <c r="J125" i="4"/>
  <c r="K125" i="4"/>
  <c r="L195" i="4" l="1"/>
  <c r="M195" i="4" s="1"/>
  <c r="L217" i="4"/>
  <c r="M217" i="4" s="1"/>
  <c r="L79" i="4"/>
  <c r="M79" i="4" s="1"/>
  <c r="L31" i="4"/>
  <c r="M31" i="4" s="1"/>
  <c r="L125" i="4"/>
  <c r="M125" i="4" s="1"/>
  <c r="L34" i="4"/>
  <c r="M34" i="4" s="1"/>
  <c r="G214" i="4"/>
  <c r="H214" i="4"/>
  <c r="I214" i="4"/>
  <c r="J214" i="4"/>
  <c r="K214" i="4"/>
  <c r="G65" i="4"/>
  <c r="H65" i="4"/>
  <c r="I65" i="4"/>
  <c r="J65" i="4"/>
  <c r="K65" i="4"/>
  <c r="G182" i="4"/>
  <c r="H182" i="4"/>
  <c r="I182" i="4"/>
  <c r="J182" i="4"/>
  <c r="K182" i="4"/>
  <c r="G198" i="4"/>
  <c r="H198" i="4"/>
  <c r="I198" i="4"/>
  <c r="J198" i="4"/>
  <c r="K198" i="4"/>
  <c r="L214" i="4" l="1"/>
  <c r="M214" i="4" s="1"/>
  <c r="L198" i="4"/>
  <c r="M198" i="4" s="1"/>
  <c r="L182" i="4"/>
  <c r="M182" i="4" s="1"/>
  <c r="L65" i="4"/>
  <c r="M65" i="4" s="1"/>
  <c r="G44" i="4" l="1"/>
  <c r="H44" i="4"/>
  <c r="I44" i="4"/>
  <c r="J44" i="4"/>
  <c r="K44" i="4"/>
  <c r="G126" i="4"/>
  <c r="H126" i="4"/>
  <c r="I126" i="4"/>
  <c r="J126" i="4"/>
  <c r="K126" i="4"/>
  <c r="L44" i="4" l="1"/>
  <c r="M44" i="4" s="1"/>
  <c r="L126" i="4"/>
  <c r="M126" i="4" s="1"/>
  <c r="G227" i="4"/>
  <c r="H227" i="4"/>
  <c r="I227" i="4"/>
  <c r="J227" i="4"/>
  <c r="K227" i="4"/>
  <c r="G49" i="9"/>
  <c r="H49" i="9"/>
  <c r="I49" i="9"/>
  <c r="G33" i="5"/>
  <c r="H33" i="5"/>
  <c r="I33" i="5"/>
  <c r="J33" i="5"/>
  <c r="K33" i="5"/>
  <c r="J49" i="9" l="1"/>
  <c r="K49" i="9" s="1"/>
  <c r="L33" i="5"/>
  <c r="M33" i="5" s="1"/>
  <c r="L227" i="4"/>
  <c r="M227" i="4" s="1"/>
  <c r="G23" i="4" l="1"/>
  <c r="G106" i="4" l="1"/>
  <c r="H106" i="4"/>
  <c r="I106" i="4"/>
  <c r="J106" i="4"/>
  <c r="K106" i="4"/>
  <c r="G150" i="4"/>
  <c r="H150" i="4"/>
  <c r="I150" i="4"/>
  <c r="J150" i="4"/>
  <c r="K150" i="4"/>
  <c r="L150" i="4" l="1"/>
  <c r="M150" i="4" s="1"/>
  <c r="L106" i="4"/>
  <c r="M106" i="4" s="1"/>
  <c r="G39" i="6" l="1"/>
  <c r="H39" i="6"/>
  <c r="I39" i="6"/>
  <c r="J39" i="6"/>
  <c r="K39" i="6"/>
  <c r="G83" i="4"/>
  <c r="H83" i="4"/>
  <c r="I83" i="4"/>
  <c r="J83" i="4"/>
  <c r="K83" i="4"/>
  <c r="G40" i="4"/>
  <c r="H40" i="4"/>
  <c r="I40" i="4"/>
  <c r="J40" i="4"/>
  <c r="K40" i="4"/>
  <c r="L83" i="4" l="1"/>
  <c r="M83" i="4" s="1"/>
  <c r="L40" i="4"/>
  <c r="M40" i="4" s="1"/>
  <c r="L39" i="6"/>
  <c r="M39" i="6" s="1"/>
  <c r="G71" i="11"/>
  <c r="H71" i="11"/>
  <c r="I71" i="11"/>
  <c r="G58" i="11"/>
  <c r="H58" i="11"/>
  <c r="I58" i="11"/>
  <c r="G111" i="9"/>
  <c r="H111" i="9"/>
  <c r="I111" i="9"/>
  <c r="G95" i="9"/>
  <c r="H95" i="9"/>
  <c r="I95" i="9"/>
  <c r="J95" i="9" l="1"/>
  <c r="K95" i="9" s="1"/>
  <c r="J58" i="11"/>
  <c r="K58" i="11" s="1"/>
  <c r="J71" i="11"/>
  <c r="K71" i="11" s="1"/>
  <c r="J111" i="9"/>
  <c r="K111" i="9" s="1"/>
  <c r="G78" i="4"/>
  <c r="H78" i="4"/>
  <c r="I78" i="4"/>
  <c r="J78" i="4"/>
  <c r="K78" i="4"/>
  <c r="G121" i="4"/>
  <c r="H121" i="4"/>
  <c r="I121" i="4"/>
  <c r="J121" i="4"/>
  <c r="K121" i="4"/>
  <c r="G202" i="4"/>
  <c r="H202" i="4"/>
  <c r="I202" i="4"/>
  <c r="J202" i="4"/>
  <c r="K202" i="4"/>
  <c r="L121" i="4" l="1"/>
  <c r="M121" i="4" s="1"/>
  <c r="L202" i="4"/>
  <c r="M202" i="4" s="1"/>
  <c r="L78" i="4"/>
  <c r="M78" i="4" s="1"/>
  <c r="G146" i="4"/>
  <c r="H146" i="4"/>
  <c r="I146" i="4"/>
  <c r="J146" i="4"/>
  <c r="K146" i="4"/>
  <c r="G204" i="4"/>
  <c r="H204" i="4"/>
  <c r="I204" i="4"/>
  <c r="J204" i="4"/>
  <c r="K204" i="4"/>
  <c r="L204" i="4" l="1"/>
  <c r="M204" i="4" s="1"/>
  <c r="L146" i="4"/>
  <c r="M146" i="4" s="1"/>
  <c r="G218" i="4" l="1"/>
  <c r="H218" i="4"/>
  <c r="I218" i="4"/>
  <c r="J218" i="4"/>
  <c r="K218" i="4"/>
  <c r="G118" i="9"/>
  <c r="H118" i="9"/>
  <c r="I118" i="9"/>
  <c r="G57" i="8"/>
  <c r="H57" i="8"/>
  <c r="I57" i="8"/>
  <c r="G100" i="9"/>
  <c r="H100" i="9"/>
  <c r="I100" i="9"/>
  <c r="G98" i="9"/>
  <c r="H98" i="9"/>
  <c r="I98" i="9"/>
  <c r="G107" i="9"/>
  <c r="H107" i="9"/>
  <c r="I107" i="9"/>
  <c r="L218" i="4" l="1"/>
  <c r="M218" i="4" s="1"/>
  <c r="J107" i="9"/>
  <c r="K107" i="9" s="1"/>
  <c r="J98" i="9"/>
  <c r="K98" i="9" s="1"/>
  <c r="J118" i="9"/>
  <c r="K118" i="9" s="1"/>
  <c r="J100" i="9"/>
  <c r="K100" i="9" s="1"/>
  <c r="J57" i="8"/>
  <c r="K57" i="8" s="1"/>
  <c r="G60" i="11"/>
  <c r="H60" i="11"/>
  <c r="I60" i="11"/>
  <c r="J60" i="11" l="1"/>
  <c r="K60" i="11" s="1"/>
  <c r="G119" i="9" l="1"/>
  <c r="H119" i="9"/>
  <c r="I119" i="9"/>
  <c r="G61" i="9"/>
  <c r="H61" i="9"/>
  <c r="I61" i="9"/>
  <c r="G125" i="9"/>
  <c r="H125" i="9"/>
  <c r="I125" i="9"/>
  <c r="J119" i="9" l="1"/>
  <c r="K119" i="9" s="1"/>
  <c r="J61" i="9"/>
  <c r="K61" i="9" s="1"/>
  <c r="J125" i="9"/>
  <c r="K125" i="9" s="1"/>
  <c r="G54" i="9"/>
  <c r="H54" i="9"/>
  <c r="I54" i="9"/>
  <c r="G75" i="9"/>
  <c r="H75" i="9"/>
  <c r="I75" i="9"/>
  <c r="G21" i="9"/>
  <c r="H21" i="9"/>
  <c r="I21" i="9"/>
  <c r="J54" i="9" l="1"/>
  <c r="K54" i="9" s="1"/>
  <c r="J75" i="9"/>
  <c r="K75" i="9" s="1"/>
  <c r="J21" i="9"/>
  <c r="K21" i="9" s="1"/>
  <c r="G24" i="12"/>
  <c r="H24" i="12"/>
  <c r="I24" i="12"/>
  <c r="G38" i="12"/>
  <c r="H38" i="12"/>
  <c r="I38" i="12"/>
  <c r="G28" i="12"/>
  <c r="H28" i="12"/>
  <c r="I28" i="12"/>
  <c r="J28" i="12" l="1"/>
  <c r="K28" i="12" s="1"/>
  <c r="J38" i="12"/>
  <c r="K38" i="12" s="1"/>
  <c r="J24" i="12"/>
  <c r="K24" i="12" s="1"/>
  <c r="G34" i="11"/>
  <c r="H34" i="11"/>
  <c r="I34" i="11"/>
  <c r="G16" i="11"/>
  <c r="H16" i="11"/>
  <c r="I16" i="11"/>
  <c r="G48" i="11"/>
  <c r="H48" i="11"/>
  <c r="I48" i="11"/>
  <c r="J16" i="11" l="1"/>
  <c r="K16" i="11" s="1"/>
  <c r="J48" i="11"/>
  <c r="K48" i="11" s="1"/>
  <c r="J34" i="11"/>
  <c r="K34" i="11" s="1"/>
  <c r="I18" i="8"/>
  <c r="I16" i="8"/>
  <c r="I17" i="8"/>
  <c r="I21" i="8"/>
  <c r="I44" i="8"/>
  <c r="I49" i="8"/>
  <c r="I56" i="8"/>
  <c r="I23" i="8"/>
  <c r="I26" i="8"/>
  <c r="I37" i="8"/>
  <c r="I32" i="8"/>
  <c r="I38" i="8"/>
  <c r="I29" i="8"/>
  <c r="I51" i="8"/>
  <c r="I41" i="8"/>
  <c r="I59" i="8"/>
  <c r="I28" i="8"/>
  <c r="I34" i="8"/>
  <c r="I42" i="8"/>
  <c r="I63" i="8"/>
  <c r="I27" i="8"/>
  <c r="I25" i="8"/>
  <c r="I19" i="8"/>
  <c r="I30" i="8"/>
  <c r="I53" i="8"/>
  <c r="I47" i="8"/>
  <c r="I45" i="8"/>
  <c r="I39" i="8"/>
  <c r="I22" i="8"/>
  <c r="I40" i="8"/>
  <c r="I46" i="8"/>
  <c r="I33" i="8"/>
  <c r="I31" i="8"/>
  <c r="I62" i="8"/>
  <c r="H18" i="8"/>
  <c r="H16" i="8"/>
  <c r="H17" i="8"/>
  <c r="H21" i="8"/>
  <c r="H44" i="8"/>
  <c r="H49" i="8"/>
  <c r="H56" i="8"/>
  <c r="H23" i="8"/>
  <c r="H26" i="8"/>
  <c r="H37" i="8"/>
  <c r="H32" i="8"/>
  <c r="H38" i="8"/>
  <c r="H29" i="8"/>
  <c r="H51" i="8"/>
  <c r="H41" i="8"/>
  <c r="H59" i="8"/>
  <c r="H28" i="8"/>
  <c r="H34" i="8"/>
  <c r="H42" i="8"/>
  <c r="H63" i="8"/>
  <c r="H27" i="8"/>
  <c r="H25" i="8"/>
  <c r="H19" i="8"/>
  <c r="H30" i="8"/>
  <c r="H53" i="8"/>
  <c r="H47" i="8"/>
  <c r="H45" i="8"/>
  <c r="H39" i="8"/>
  <c r="H22" i="8"/>
  <c r="H40" i="8"/>
  <c r="H46" i="8"/>
  <c r="H33" i="8"/>
  <c r="H31" i="8"/>
  <c r="H62" i="8"/>
  <c r="G18" i="8"/>
  <c r="G16" i="8"/>
  <c r="G17" i="8"/>
  <c r="G21" i="8"/>
  <c r="G44" i="8"/>
  <c r="G49" i="8"/>
  <c r="G56" i="8"/>
  <c r="G23" i="8"/>
  <c r="G26" i="8"/>
  <c r="G37" i="8"/>
  <c r="G32" i="8"/>
  <c r="G38" i="8"/>
  <c r="G29" i="8"/>
  <c r="G51" i="8"/>
  <c r="G41" i="8"/>
  <c r="G59" i="8"/>
  <c r="G28" i="8"/>
  <c r="G34" i="8"/>
  <c r="G42" i="8"/>
  <c r="G63" i="8"/>
  <c r="G27" i="8"/>
  <c r="G25" i="8"/>
  <c r="G19" i="8"/>
  <c r="G30" i="8"/>
  <c r="G53" i="8"/>
  <c r="G47" i="8"/>
  <c r="G45" i="8"/>
  <c r="G39" i="8"/>
  <c r="G22" i="8"/>
  <c r="G40" i="8"/>
  <c r="G46" i="8"/>
  <c r="G33" i="8"/>
  <c r="G31" i="8"/>
  <c r="G62" i="8"/>
  <c r="G211" i="4" l="1"/>
  <c r="H211" i="4"/>
  <c r="I211" i="4"/>
  <c r="J211" i="4"/>
  <c r="K211" i="4"/>
  <c r="G86" i="4"/>
  <c r="H86" i="4"/>
  <c r="I86" i="4"/>
  <c r="J86" i="4"/>
  <c r="K86" i="4"/>
  <c r="L86" i="4" l="1"/>
  <c r="M86" i="4" s="1"/>
  <c r="L211" i="4"/>
  <c r="M211" i="4" s="1"/>
  <c r="G56" i="9"/>
  <c r="H56" i="9"/>
  <c r="I56" i="9"/>
  <c r="J56" i="9" l="1"/>
  <c r="K56" i="9" s="1"/>
  <c r="G3" i="17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G17" i="6"/>
  <c r="H17" i="6"/>
  <c r="I17" i="6"/>
  <c r="J17" i="6"/>
  <c r="K17" i="6"/>
  <c r="G42" i="6"/>
  <c r="H42" i="6"/>
  <c r="I42" i="6"/>
  <c r="J42" i="6"/>
  <c r="K42" i="6"/>
  <c r="E57" i="17" l="1"/>
  <c r="E58" i="17" s="1"/>
  <c r="E59" i="17" s="1"/>
  <c r="E60" i="17" s="1"/>
  <c r="E61" i="17" s="1"/>
  <c r="E62" i="17" s="1"/>
  <c r="E63" i="17" s="1"/>
  <c r="E64" i="17" s="1"/>
  <c r="G49" i="17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L42" i="6"/>
  <c r="M42" i="6" s="1"/>
  <c r="L17" i="6"/>
  <c r="M17" i="6" s="1"/>
  <c r="F16" i="7"/>
  <c r="G16" i="7"/>
  <c r="H16" i="7"/>
  <c r="I16" i="7"/>
  <c r="J16" i="7"/>
  <c r="K16" i="7"/>
  <c r="G253" i="4"/>
  <c r="H253" i="4"/>
  <c r="I253" i="4"/>
  <c r="J253" i="4"/>
  <c r="K253" i="4"/>
  <c r="G181" i="4"/>
  <c r="H181" i="4"/>
  <c r="I181" i="4"/>
  <c r="J181" i="4"/>
  <c r="K181" i="4"/>
  <c r="E65" i="17" l="1"/>
  <c r="E66" i="17" s="1"/>
  <c r="F42" i="6"/>
  <c r="F39" i="6"/>
  <c r="F17" i="6"/>
  <c r="L16" i="7"/>
  <c r="M16" i="7" s="1"/>
  <c r="L253" i="4"/>
  <c r="M253" i="4" s="1"/>
  <c r="L181" i="4"/>
  <c r="M181" i="4" s="1"/>
  <c r="G22" i="4"/>
  <c r="H22" i="4"/>
  <c r="I22" i="4"/>
  <c r="J22" i="4"/>
  <c r="K22" i="4"/>
  <c r="E67" i="17" l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L22" i="4"/>
  <c r="M22" i="4" s="1"/>
  <c r="F16" i="6" l="1"/>
  <c r="G16" i="6"/>
  <c r="H16" i="6"/>
  <c r="I16" i="6"/>
  <c r="J16" i="6"/>
  <c r="K16" i="6"/>
  <c r="G206" i="4"/>
  <c r="H206" i="4"/>
  <c r="I206" i="4"/>
  <c r="J206" i="4"/>
  <c r="K206" i="4"/>
  <c r="L16" i="6" l="1"/>
  <c r="M16" i="6" s="1"/>
  <c r="L206" i="4"/>
  <c r="M206" i="4" s="1"/>
  <c r="G189" i="4"/>
  <c r="H189" i="4"/>
  <c r="I189" i="4"/>
  <c r="J189" i="4"/>
  <c r="K189" i="4"/>
  <c r="G45" i="4"/>
  <c r="H45" i="4"/>
  <c r="I45" i="4"/>
  <c r="J45" i="4"/>
  <c r="K45" i="4"/>
  <c r="L45" i="4" l="1"/>
  <c r="M45" i="4" s="1"/>
  <c r="L189" i="4"/>
  <c r="M189" i="4" s="1"/>
  <c r="F22" i="7" l="1"/>
  <c r="F21" i="7"/>
  <c r="F14" i="7"/>
  <c r="F15" i="7"/>
  <c r="F17" i="7"/>
  <c r="F18" i="7"/>
  <c r="F23" i="7"/>
  <c r="F19" i="7"/>
  <c r="F20" i="7"/>
  <c r="F24" i="6"/>
  <c r="F14" i="6"/>
  <c r="F29" i="6"/>
  <c r="F27" i="6"/>
  <c r="F22" i="6"/>
  <c r="F18" i="6"/>
  <c r="F31" i="6"/>
  <c r="F46" i="6"/>
  <c r="F30" i="6"/>
  <c r="F35" i="6"/>
  <c r="F25" i="6"/>
  <c r="F57" i="6"/>
  <c r="F26" i="6"/>
  <c r="F36" i="6"/>
  <c r="F54" i="6"/>
  <c r="F49" i="6"/>
  <c r="F58" i="6"/>
  <c r="F50" i="6"/>
  <c r="F19" i="6"/>
  <c r="F56" i="6"/>
  <c r="F47" i="6"/>
  <c r="F37" i="6"/>
  <c r="F28" i="6"/>
  <c r="F55" i="6"/>
  <c r="F53" i="6"/>
  <c r="F15" i="6"/>
  <c r="F33" i="6"/>
  <c r="F38" i="6"/>
  <c r="F41" i="6"/>
  <c r="F45" i="6"/>
  <c r="F43" i="6"/>
  <c r="F21" i="6"/>
  <c r="F20" i="6"/>
  <c r="F23" i="6"/>
  <c r="I23" i="18" l="1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I18" i="18"/>
  <c r="H18" i="18"/>
  <c r="G18" i="18"/>
  <c r="I17" i="18"/>
  <c r="H17" i="18"/>
  <c r="G17" i="18"/>
  <c r="J16" i="18"/>
  <c r="K16" i="18" s="1"/>
  <c r="I15" i="18"/>
  <c r="H15" i="18"/>
  <c r="G15" i="18"/>
  <c r="I14" i="18"/>
  <c r="H14" i="18"/>
  <c r="G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A3" i="17"/>
  <c r="AA4" i="17" s="1"/>
  <c r="AA5" i="17" s="1"/>
  <c r="AA6" i="17" s="1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Y3" i="17"/>
  <c r="Y4" i="17" s="1"/>
  <c r="Y5" i="17" s="1"/>
  <c r="Y6" i="17" s="1"/>
  <c r="Y7" i="17" s="1"/>
  <c r="Y8" i="17" s="1"/>
  <c r="Y9" i="17" s="1"/>
  <c r="Y10" i="17" s="1"/>
  <c r="Y11" i="17" s="1"/>
  <c r="Y12" i="17" s="1"/>
  <c r="Y13" i="17" s="1"/>
  <c r="Y14" i="17" s="1"/>
  <c r="Y15" i="17" s="1"/>
  <c r="Y16" i="17" s="1"/>
  <c r="Y17" i="17" s="1"/>
  <c r="Y18" i="17" s="1"/>
  <c r="Y19" i="17" s="1"/>
  <c r="Y20" i="17" s="1"/>
  <c r="Y21" i="17" s="1"/>
  <c r="Y22" i="17" s="1"/>
  <c r="Y23" i="17" s="1"/>
  <c r="Y24" i="17" s="1"/>
  <c r="Y25" i="17" s="1"/>
  <c r="Y26" i="17" s="1"/>
  <c r="Y27" i="17" s="1"/>
  <c r="Y28" i="17" s="1"/>
  <c r="Y29" i="17" s="1"/>
  <c r="Y30" i="17" s="1"/>
  <c r="Y31" i="17" s="1"/>
  <c r="Y32" i="17" s="1"/>
  <c r="Y33" i="17" s="1"/>
  <c r="Y34" i="17" s="1"/>
  <c r="Y35" i="17" s="1"/>
  <c r="W3" i="17"/>
  <c r="W4" i="17" s="1"/>
  <c r="W5" i="17" s="1"/>
  <c r="W6" i="17" s="1"/>
  <c r="W7" i="17" s="1"/>
  <c r="W8" i="17" s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U3" i="17"/>
  <c r="U4" i="17" s="1"/>
  <c r="U5" i="17" s="1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S3" i="17"/>
  <c r="S4" i="17" s="1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S15" i="17" s="1"/>
  <c r="S16" i="17" s="1"/>
  <c r="S17" i="17" s="1"/>
  <c r="S18" i="17" s="1"/>
  <c r="S19" i="17" s="1"/>
  <c r="S20" i="17" s="1"/>
  <c r="S21" i="17" s="1"/>
  <c r="S22" i="17" s="1"/>
  <c r="S23" i="17" s="1"/>
  <c r="S24" i="17" s="1"/>
  <c r="S25" i="17" s="1"/>
  <c r="S26" i="17" s="1"/>
  <c r="S27" i="17" s="1"/>
  <c r="S28" i="17" s="1"/>
  <c r="S29" i="17" s="1"/>
  <c r="S30" i="17" s="1"/>
  <c r="S31" i="17" s="1"/>
  <c r="S32" i="17" s="1"/>
  <c r="S33" i="17" s="1"/>
  <c r="S34" i="17" s="1"/>
  <c r="S35" i="17" s="1"/>
  <c r="S36" i="17" s="1"/>
  <c r="S37" i="17" s="1"/>
  <c r="S38" i="17" s="1"/>
  <c r="S39" i="17" s="1"/>
  <c r="S40" i="17" s="1"/>
  <c r="S41" i="17" s="1"/>
  <c r="S42" i="17" s="1"/>
  <c r="S43" i="17" s="1"/>
  <c r="S44" i="17" s="1"/>
  <c r="S45" i="17" s="1"/>
  <c r="S46" i="17" s="1"/>
  <c r="S47" i="17" s="1"/>
  <c r="S48" i="17" s="1"/>
  <c r="S49" i="17" s="1"/>
  <c r="S50" i="17" s="1"/>
  <c r="S51" i="17" s="1"/>
  <c r="S52" i="17" s="1"/>
  <c r="S53" i="17" s="1"/>
  <c r="S54" i="17" s="1"/>
  <c r="S55" i="17" s="1"/>
  <c r="S56" i="17" s="1"/>
  <c r="S57" i="17" s="1"/>
  <c r="S58" i="17" s="1"/>
  <c r="S59" i="17" s="1"/>
  <c r="S60" i="17" s="1"/>
  <c r="S61" i="17" s="1"/>
  <c r="S62" i="17" s="1"/>
  <c r="S63" i="17" s="1"/>
  <c r="S64" i="17" s="1"/>
  <c r="Q3" i="17"/>
  <c r="Q4" i="17" s="1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59" i="17" s="1"/>
  <c r="Q60" i="17" s="1"/>
  <c r="Q61" i="17" s="1"/>
  <c r="Q62" i="17" s="1"/>
  <c r="Q63" i="17" s="1"/>
  <c r="Q64" i="17" s="1"/>
  <c r="O3" i="17"/>
  <c r="O4" i="17" s="1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O57" i="17" s="1"/>
  <c r="O58" i="17" s="1"/>
  <c r="O59" i="17" s="1"/>
  <c r="O60" i="17" s="1"/>
  <c r="O61" i="17" s="1"/>
  <c r="O62" i="17" s="1"/>
  <c r="O63" i="17" s="1"/>
  <c r="O64" i="17" s="1"/>
  <c r="M3" i="17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K3" i="17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I65" i="17" s="1"/>
  <c r="I66" i="17" s="1"/>
  <c r="I67" i="17" s="1"/>
  <c r="I68" i="17" s="1"/>
  <c r="I69" i="17" s="1"/>
  <c r="I70" i="17" s="1"/>
  <c r="I71" i="17" s="1"/>
  <c r="I72" i="17" s="1"/>
  <c r="C3" i="17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I18" i="16"/>
  <c r="H18" i="16"/>
  <c r="G18" i="16"/>
  <c r="I15" i="16"/>
  <c r="H15" i="16"/>
  <c r="G15" i="16"/>
  <c r="I16" i="16"/>
  <c r="H16" i="16"/>
  <c r="G16" i="16"/>
  <c r="I14" i="16"/>
  <c r="H14" i="16"/>
  <c r="G14" i="16"/>
  <c r="I17" i="16"/>
  <c r="H17" i="16"/>
  <c r="G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I18" i="15"/>
  <c r="H18" i="15"/>
  <c r="G18" i="15"/>
  <c r="I17" i="15"/>
  <c r="H17" i="15"/>
  <c r="G17" i="15"/>
  <c r="I16" i="15"/>
  <c r="H16" i="15"/>
  <c r="G16" i="15"/>
  <c r="I14" i="15"/>
  <c r="H14" i="15"/>
  <c r="G14" i="15"/>
  <c r="I15" i="15"/>
  <c r="H15" i="15"/>
  <c r="G15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I31" i="14"/>
  <c r="H31" i="14"/>
  <c r="G31" i="14"/>
  <c r="I22" i="14"/>
  <c r="H22" i="14"/>
  <c r="G22" i="14"/>
  <c r="I18" i="14"/>
  <c r="H18" i="14"/>
  <c r="G18" i="14"/>
  <c r="I15" i="14"/>
  <c r="H15" i="14"/>
  <c r="G15" i="14"/>
  <c r="I29" i="14"/>
  <c r="H29" i="14"/>
  <c r="G29" i="14"/>
  <c r="I30" i="14"/>
  <c r="H30" i="14"/>
  <c r="G30" i="14"/>
  <c r="I27" i="14"/>
  <c r="H27" i="14"/>
  <c r="G27" i="14"/>
  <c r="I28" i="14"/>
  <c r="H28" i="14"/>
  <c r="G28" i="14"/>
  <c r="I23" i="14"/>
  <c r="H23" i="14"/>
  <c r="G23" i="14"/>
  <c r="I19" i="14"/>
  <c r="H19" i="14"/>
  <c r="G19" i="14"/>
  <c r="I17" i="14"/>
  <c r="H17" i="14"/>
  <c r="G17" i="14"/>
  <c r="I26" i="14"/>
  <c r="H26" i="14"/>
  <c r="G26" i="14"/>
  <c r="I32" i="14"/>
  <c r="H32" i="14"/>
  <c r="G32" i="14"/>
  <c r="I25" i="14"/>
  <c r="H25" i="14"/>
  <c r="G25" i="14"/>
  <c r="I24" i="14"/>
  <c r="H24" i="14"/>
  <c r="G24" i="14"/>
  <c r="I16" i="14"/>
  <c r="H16" i="14"/>
  <c r="G16" i="14"/>
  <c r="I21" i="14"/>
  <c r="H21" i="14"/>
  <c r="G21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14" i="13"/>
  <c r="G14" i="13"/>
  <c r="H14" i="13"/>
  <c r="I14" i="13"/>
  <c r="A15" i="13"/>
  <c r="A16" i="13" s="1"/>
  <c r="A17" i="13" s="1"/>
  <c r="A18" i="13" s="1"/>
  <c r="A19" i="13" s="1"/>
  <c r="A20" i="13" s="1"/>
  <c r="A21" i="13" s="1"/>
  <c r="A22" i="13" s="1"/>
  <c r="A23" i="13" s="1"/>
  <c r="G15" i="13"/>
  <c r="H15" i="13"/>
  <c r="I15" i="13"/>
  <c r="G16" i="13"/>
  <c r="H16" i="13"/>
  <c r="I16" i="13"/>
  <c r="G17" i="13"/>
  <c r="H17" i="13"/>
  <c r="I17" i="13"/>
  <c r="G18" i="13"/>
  <c r="H18" i="13"/>
  <c r="I18" i="13"/>
  <c r="G19" i="13"/>
  <c r="H19" i="13"/>
  <c r="I19" i="13"/>
  <c r="G20" i="13"/>
  <c r="H20" i="13"/>
  <c r="I20" i="13"/>
  <c r="G21" i="13"/>
  <c r="H21" i="13"/>
  <c r="I21" i="13"/>
  <c r="G22" i="13"/>
  <c r="H22" i="13"/>
  <c r="I22" i="13"/>
  <c r="G23" i="13"/>
  <c r="H23" i="13"/>
  <c r="I23" i="13"/>
  <c r="I34" i="12"/>
  <c r="H34" i="12"/>
  <c r="G34" i="12"/>
  <c r="I40" i="12"/>
  <c r="H40" i="12"/>
  <c r="G40" i="12"/>
  <c r="I32" i="12"/>
  <c r="H32" i="12"/>
  <c r="G32" i="12"/>
  <c r="I39" i="12"/>
  <c r="H39" i="12"/>
  <c r="G39" i="12"/>
  <c r="I33" i="12"/>
  <c r="H33" i="12"/>
  <c r="G33" i="12"/>
  <c r="I29" i="12"/>
  <c r="H29" i="12"/>
  <c r="G29" i="12"/>
  <c r="I27" i="12"/>
  <c r="H27" i="12"/>
  <c r="G27" i="12"/>
  <c r="I30" i="12"/>
  <c r="H30" i="12"/>
  <c r="G30" i="12"/>
  <c r="I21" i="12"/>
  <c r="H21" i="12"/>
  <c r="G21" i="12"/>
  <c r="I35" i="12"/>
  <c r="H35" i="12"/>
  <c r="G35" i="12"/>
  <c r="I18" i="12"/>
  <c r="H18" i="12"/>
  <c r="G18" i="12"/>
  <c r="I19" i="12"/>
  <c r="H19" i="12"/>
  <c r="G19" i="12"/>
  <c r="I37" i="12"/>
  <c r="H37" i="12"/>
  <c r="G37" i="12"/>
  <c r="I17" i="12"/>
  <c r="H17" i="12"/>
  <c r="G17" i="12"/>
  <c r="I20" i="12"/>
  <c r="H20" i="12"/>
  <c r="G20" i="12"/>
  <c r="I26" i="12"/>
  <c r="H26" i="12"/>
  <c r="G26" i="12"/>
  <c r="I22" i="12"/>
  <c r="H22" i="12"/>
  <c r="G22" i="12"/>
  <c r="I25" i="12"/>
  <c r="H25" i="12"/>
  <c r="G25" i="12"/>
  <c r="I23" i="12"/>
  <c r="H23" i="12"/>
  <c r="G23" i="12"/>
  <c r="I15" i="12"/>
  <c r="H15" i="12"/>
  <c r="G15" i="12"/>
  <c r="I14" i="12"/>
  <c r="H14" i="12"/>
  <c r="G14" i="12"/>
  <c r="I16" i="12"/>
  <c r="H16" i="12"/>
  <c r="G16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I73" i="11"/>
  <c r="H73" i="11"/>
  <c r="G73" i="11"/>
  <c r="I59" i="11"/>
  <c r="H59" i="11"/>
  <c r="G59" i="11"/>
  <c r="I72" i="11"/>
  <c r="H72" i="11"/>
  <c r="G72" i="11"/>
  <c r="I29" i="11"/>
  <c r="H29" i="11"/>
  <c r="G29" i="11"/>
  <c r="I68" i="11"/>
  <c r="H68" i="11"/>
  <c r="G68" i="11"/>
  <c r="I69" i="11"/>
  <c r="H69" i="11"/>
  <c r="G69" i="11"/>
  <c r="I25" i="11"/>
  <c r="H25" i="11"/>
  <c r="G25" i="11"/>
  <c r="I22" i="11"/>
  <c r="H22" i="11"/>
  <c r="G22" i="11"/>
  <c r="I35" i="11"/>
  <c r="H35" i="11"/>
  <c r="G35" i="11"/>
  <c r="I66" i="11"/>
  <c r="H66" i="11"/>
  <c r="G66" i="11"/>
  <c r="I27" i="11"/>
  <c r="H27" i="11"/>
  <c r="G27" i="11"/>
  <c r="I47" i="11"/>
  <c r="H47" i="11"/>
  <c r="G47" i="11"/>
  <c r="I26" i="11"/>
  <c r="H26" i="11"/>
  <c r="G26" i="11"/>
  <c r="I36" i="11"/>
  <c r="H36" i="11"/>
  <c r="G36" i="11"/>
  <c r="I67" i="11"/>
  <c r="H67" i="11"/>
  <c r="G67" i="11"/>
  <c r="I64" i="11"/>
  <c r="H64" i="11"/>
  <c r="G64" i="11"/>
  <c r="I52" i="11"/>
  <c r="H52" i="11"/>
  <c r="G52" i="11"/>
  <c r="I55" i="11"/>
  <c r="H55" i="11"/>
  <c r="G55" i="11"/>
  <c r="I65" i="11"/>
  <c r="H65" i="11"/>
  <c r="G65" i="11"/>
  <c r="I33" i="11"/>
  <c r="H33" i="11"/>
  <c r="G33" i="11"/>
  <c r="I57" i="11"/>
  <c r="H57" i="11"/>
  <c r="G57" i="11"/>
  <c r="I61" i="11"/>
  <c r="H61" i="11"/>
  <c r="G61" i="11"/>
  <c r="I62" i="11"/>
  <c r="H62" i="11"/>
  <c r="G62" i="11"/>
  <c r="I51" i="11"/>
  <c r="H51" i="11"/>
  <c r="G51" i="11"/>
  <c r="I63" i="11"/>
  <c r="H63" i="11"/>
  <c r="G63" i="11"/>
  <c r="I30" i="11"/>
  <c r="H30" i="11"/>
  <c r="G30" i="11"/>
  <c r="I43" i="11"/>
  <c r="H43" i="11"/>
  <c r="G43" i="11"/>
  <c r="I32" i="11"/>
  <c r="H32" i="11"/>
  <c r="G32" i="11"/>
  <c r="I70" i="11"/>
  <c r="H70" i="11"/>
  <c r="G70" i="11"/>
  <c r="I41" i="11"/>
  <c r="H41" i="11"/>
  <c r="G41" i="11"/>
  <c r="I39" i="11"/>
  <c r="H39" i="11"/>
  <c r="G39" i="11"/>
  <c r="I21" i="11"/>
  <c r="H21" i="11"/>
  <c r="G21" i="11"/>
  <c r="I17" i="11"/>
  <c r="H17" i="11"/>
  <c r="G17" i="11"/>
  <c r="I31" i="11"/>
  <c r="H31" i="11"/>
  <c r="G31" i="11"/>
  <c r="I19" i="11"/>
  <c r="H19" i="11"/>
  <c r="G19" i="11"/>
  <c r="I18" i="11"/>
  <c r="H18" i="11"/>
  <c r="G18" i="11"/>
  <c r="I38" i="11"/>
  <c r="H38" i="11"/>
  <c r="G38" i="11"/>
  <c r="I20" i="11"/>
  <c r="H20" i="11"/>
  <c r="G20" i="11"/>
  <c r="I40" i="11"/>
  <c r="H40" i="11"/>
  <c r="G40" i="11"/>
  <c r="I37" i="11"/>
  <c r="H37" i="11"/>
  <c r="G37" i="11"/>
  <c r="I15" i="11"/>
  <c r="H15" i="11"/>
  <c r="G15" i="11"/>
  <c r="I14" i="11"/>
  <c r="H14" i="11"/>
  <c r="G14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5" i="10"/>
  <c r="H15" i="10"/>
  <c r="G15" i="10"/>
  <c r="I14" i="10"/>
  <c r="H14" i="10"/>
  <c r="G14" i="10"/>
  <c r="I16" i="10"/>
  <c r="H16" i="10"/>
  <c r="G16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G14" i="9"/>
  <c r="H14" i="9"/>
  <c r="I14" i="9"/>
  <c r="G19" i="9"/>
  <c r="H19" i="9"/>
  <c r="I19" i="9"/>
  <c r="G16" i="9"/>
  <c r="H16" i="9"/>
  <c r="I16" i="9"/>
  <c r="G17" i="9"/>
  <c r="H17" i="9"/>
  <c r="I17" i="9"/>
  <c r="G18" i="9"/>
  <c r="H18" i="9"/>
  <c r="I18" i="9"/>
  <c r="G15" i="9"/>
  <c r="H15" i="9"/>
  <c r="I15" i="9"/>
  <c r="G23" i="9"/>
  <c r="H23" i="9"/>
  <c r="I23" i="9"/>
  <c r="G59" i="9"/>
  <c r="H59" i="9"/>
  <c r="I59" i="9"/>
  <c r="G25" i="9"/>
  <c r="H25" i="9"/>
  <c r="I25" i="9"/>
  <c r="G20" i="9"/>
  <c r="H20" i="9"/>
  <c r="I20" i="9"/>
  <c r="G51" i="9"/>
  <c r="H51" i="9"/>
  <c r="I51" i="9"/>
  <c r="G29" i="9"/>
  <c r="H29" i="9"/>
  <c r="I29" i="9"/>
  <c r="G28" i="9"/>
  <c r="H28" i="9"/>
  <c r="I28" i="9"/>
  <c r="G39" i="9"/>
  <c r="H39" i="9"/>
  <c r="I39" i="9"/>
  <c r="G81" i="9"/>
  <c r="H81" i="9"/>
  <c r="I81" i="9"/>
  <c r="G31" i="9"/>
  <c r="H31" i="9"/>
  <c r="I31" i="9"/>
  <c r="G57" i="9"/>
  <c r="H57" i="9"/>
  <c r="I57" i="9"/>
  <c r="G41" i="9"/>
  <c r="H41" i="9"/>
  <c r="I41" i="9"/>
  <c r="G32" i="9"/>
  <c r="H32" i="9"/>
  <c r="I32" i="9"/>
  <c r="G37" i="9"/>
  <c r="H37" i="9"/>
  <c r="I37" i="9"/>
  <c r="G34" i="9"/>
  <c r="H34" i="9"/>
  <c r="I34" i="9"/>
  <c r="G55" i="9"/>
  <c r="H55" i="9"/>
  <c r="I55" i="9"/>
  <c r="G45" i="9"/>
  <c r="H45" i="9"/>
  <c r="I45" i="9"/>
  <c r="G38" i="9"/>
  <c r="H38" i="9"/>
  <c r="I38" i="9"/>
  <c r="G80" i="9"/>
  <c r="H80" i="9"/>
  <c r="I80" i="9"/>
  <c r="G40" i="9"/>
  <c r="H40" i="9"/>
  <c r="I40" i="9"/>
  <c r="G130" i="9"/>
  <c r="H130" i="9"/>
  <c r="I130" i="9"/>
  <c r="G43" i="9"/>
  <c r="H43" i="9"/>
  <c r="I43" i="9"/>
  <c r="G91" i="9"/>
  <c r="H91" i="9"/>
  <c r="I91" i="9"/>
  <c r="G131" i="9"/>
  <c r="H131" i="9"/>
  <c r="I131" i="9"/>
  <c r="G64" i="9"/>
  <c r="H64" i="9"/>
  <c r="I64" i="9"/>
  <c r="G58" i="9"/>
  <c r="H58" i="9"/>
  <c r="I58" i="9"/>
  <c r="G48" i="9"/>
  <c r="H48" i="9"/>
  <c r="I48" i="9"/>
  <c r="G73" i="9"/>
  <c r="H73" i="9"/>
  <c r="I73" i="9"/>
  <c r="G52" i="9"/>
  <c r="H52" i="9"/>
  <c r="I52" i="9"/>
  <c r="G53" i="9"/>
  <c r="H53" i="9"/>
  <c r="I53" i="9"/>
  <c r="G62" i="9"/>
  <c r="H62" i="9"/>
  <c r="I62" i="9"/>
  <c r="G103" i="9"/>
  <c r="H103" i="9"/>
  <c r="I103" i="9"/>
  <c r="G77" i="9"/>
  <c r="H77" i="9"/>
  <c r="I77" i="9"/>
  <c r="G72" i="9"/>
  <c r="H72" i="9"/>
  <c r="I72" i="9"/>
  <c r="G90" i="9"/>
  <c r="H90" i="9"/>
  <c r="I90" i="9"/>
  <c r="G27" i="9"/>
  <c r="H27" i="9"/>
  <c r="I27" i="9"/>
  <c r="A123" i="9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G24" i="9"/>
  <c r="H24" i="9"/>
  <c r="I24" i="9"/>
  <c r="G132" i="9"/>
  <c r="H132" i="9"/>
  <c r="I132" i="9"/>
  <c r="G110" i="9"/>
  <c r="H110" i="9"/>
  <c r="I110" i="9"/>
  <c r="G99" i="9"/>
  <c r="H99" i="9"/>
  <c r="I99" i="9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K19" i="7"/>
  <c r="J19" i="7"/>
  <c r="I19" i="7"/>
  <c r="H19" i="7"/>
  <c r="G19" i="7"/>
  <c r="K23" i="7"/>
  <c r="J23" i="7"/>
  <c r="I23" i="7"/>
  <c r="H23" i="7"/>
  <c r="G23" i="7"/>
  <c r="K18" i="7"/>
  <c r="J18" i="7"/>
  <c r="I18" i="7"/>
  <c r="H18" i="7"/>
  <c r="G18" i="7"/>
  <c r="K17" i="7"/>
  <c r="J17" i="7"/>
  <c r="I17" i="7"/>
  <c r="H17" i="7"/>
  <c r="G17" i="7"/>
  <c r="K15" i="7"/>
  <c r="J15" i="7"/>
  <c r="I15" i="7"/>
  <c r="H15" i="7"/>
  <c r="G15" i="7"/>
  <c r="K14" i="7"/>
  <c r="J14" i="7"/>
  <c r="I14" i="7"/>
  <c r="H14" i="7"/>
  <c r="G14" i="7"/>
  <c r="K21" i="7"/>
  <c r="J21" i="7"/>
  <c r="I21" i="7"/>
  <c r="H21" i="7"/>
  <c r="G21" i="7"/>
  <c r="K22" i="7"/>
  <c r="J22" i="7"/>
  <c r="I22" i="7"/>
  <c r="H22" i="7"/>
  <c r="G22" i="7"/>
  <c r="K20" i="7"/>
  <c r="J20" i="7"/>
  <c r="I20" i="7"/>
  <c r="H20" i="7"/>
  <c r="G20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J27" i="6"/>
  <c r="K20" i="6"/>
  <c r="J20" i="6"/>
  <c r="I20" i="6"/>
  <c r="H20" i="6"/>
  <c r="G20" i="6"/>
  <c r="K21" i="6"/>
  <c r="J21" i="6"/>
  <c r="I21" i="6"/>
  <c r="H21" i="6"/>
  <c r="G21" i="6"/>
  <c r="K43" i="6"/>
  <c r="J43" i="6"/>
  <c r="I43" i="6"/>
  <c r="H43" i="6"/>
  <c r="G43" i="6"/>
  <c r="K45" i="6"/>
  <c r="J45" i="6"/>
  <c r="I45" i="6"/>
  <c r="H45" i="6"/>
  <c r="G45" i="6"/>
  <c r="K41" i="6"/>
  <c r="J41" i="6"/>
  <c r="I41" i="6"/>
  <c r="H41" i="6"/>
  <c r="G41" i="6"/>
  <c r="K38" i="6"/>
  <c r="J38" i="6"/>
  <c r="I38" i="6"/>
  <c r="H38" i="6"/>
  <c r="G38" i="6"/>
  <c r="K33" i="6"/>
  <c r="J33" i="6"/>
  <c r="I33" i="6"/>
  <c r="H33" i="6"/>
  <c r="G33" i="6"/>
  <c r="K15" i="6"/>
  <c r="J15" i="6"/>
  <c r="I15" i="6"/>
  <c r="H15" i="6"/>
  <c r="G15" i="6"/>
  <c r="K53" i="6"/>
  <c r="J53" i="6"/>
  <c r="I53" i="6"/>
  <c r="H53" i="6"/>
  <c r="G53" i="6"/>
  <c r="K55" i="6"/>
  <c r="J55" i="6"/>
  <c r="I55" i="6"/>
  <c r="H55" i="6"/>
  <c r="G55" i="6"/>
  <c r="K28" i="6"/>
  <c r="J28" i="6"/>
  <c r="I28" i="6"/>
  <c r="H28" i="6"/>
  <c r="G28" i="6"/>
  <c r="K37" i="6"/>
  <c r="J37" i="6"/>
  <c r="I37" i="6"/>
  <c r="H37" i="6"/>
  <c r="G37" i="6"/>
  <c r="K47" i="6"/>
  <c r="J47" i="6"/>
  <c r="I47" i="6"/>
  <c r="H47" i="6"/>
  <c r="G47" i="6"/>
  <c r="K56" i="6"/>
  <c r="J56" i="6"/>
  <c r="I56" i="6"/>
  <c r="H56" i="6"/>
  <c r="G56" i="6"/>
  <c r="K19" i="6"/>
  <c r="J19" i="6"/>
  <c r="I19" i="6"/>
  <c r="H19" i="6"/>
  <c r="G19" i="6"/>
  <c r="K50" i="6"/>
  <c r="J50" i="6"/>
  <c r="I50" i="6"/>
  <c r="H50" i="6"/>
  <c r="G50" i="6"/>
  <c r="K58" i="6"/>
  <c r="J58" i="6"/>
  <c r="I58" i="6"/>
  <c r="H58" i="6"/>
  <c r="G58" i="6"/>
  <c r="K49" i="6"/>
  <c r="J49" i="6"/>
  <c r="I49" i="6"/>
  <c r="H49" i="6"/>
  <c r="G49" i="6"/>
  <c r="K54" i="6"/>
  <c r="J54" i="6"/>
  <c r="I54" i="6"/>
  <c r="H54" i="6"/>
  <c r="G54" i="6"/>
  <c r="K36" i="6"/>
  <c r="J36" i="6"/>
  <c r="I36" i="6"/>
  <c r="H36" i="6"/>
  <c r="G36" i="6"/>
  <c r="K26" i="6"/>
  <c r="J26" i="6"/>
  <c r="I26" i="6"/>
  <c r="H26" i="6"/>
  <c r="G26" i="6"/>
  <c r="K57" i="6"/>
  <c r="J57" i="6"/>
  <c r="I57" i="6"/>
  <c r="H57" i="6"/>
  <c r="G57" i="6"/>
  <c r="K25" i="6"/>
  <c r="J25" i="6"/>
  <c r="I25" i="6"/>
  <c r="H25" i="6"/>
  <c r="G25" i="6"/>
  <c r="K35" i="6"/>
  <c r="J35" i="6"/>
  <c r="I35" i="6"/>
  <c r="H35" i="6"/>
  <c r="G35" i="6"/>
  <c r="K30" i="6"/>
  <c r="J30" i="6"/>
  <c r="I30" i="6"/>
  <c r="H30" i="6"/>
  <c r="G30" i="6"/>
  <c r="K46" i="6"/>
  <c r="J46" i="6"/>
  <c r="I46" i="6"/>
  <c r="H46" i="6"/>
  <c r="G46" i="6"/>
  <c r="K31" i="6"/>
  <c r="J31" i="6"/>
  <c r="I31" i="6"/>
  <c r="H31" i="6"/>
  <c r="G31" i="6"/>
  <c r="K18" i="6"/>
  <c r="J18" i="6"/>
  <c r="I18" i="6"/>
  <c r="H18" i="6"/>
  <c r="G18" i="6"/>
  <c r="K22" i="6"/>
  <c r="J22" i="6"/>
  <c r="I22" i="6"/>
  <c r="H22" i="6"/>
  <c r="G22" i="6"/>
  <c r="K27" i="6"/>
  <c r="I27" i="6"/>
  <c r="H27" i="6"/>
  <c r="G27" i="6"/>
  <c r="K29" i="6"/>
  <c r="J29" i="6"/>
  <c r="I29" i="6"/>
  <c r="H29" i="6"/>
  <c r="G29" i="6"/>
  <c r="K14" i="6"/>
  <c r="J14" i="6"/>
  <c r="I14" i="6"/>
  <c r="H14" i="6"/>
  <c r="G14" i="6"/>
  <c r="K24" i="6"/>
  <c r="J24" i="6"/>
  <c r="I24" i="6"/>
  <c r="H24" i="6"/>
  <c r="G24" i="6"/>
  <c r="K23" i="6"/>
  <c r="J23" i="6"/>
  <c r="I23" i="6"/>
  <c r="H23" i="6"/>
  <c r="G23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K31" i="5"/>
  <c r="J31" i="5"/>
  <c r="I31" i="5"/>
  <c r="H31" i="5"/>
  <c r="G31" i="5"/>
  <c r="K14" i="5"/>
  <c r="J14" i="5"/>
  <c r="I14" i="5"/>
  <c r="H14" i="5"/>
  <c r="G14" i="5"/>
  <c r="K29" i="5"/>
  <c r="J29" i="5"/>
  <c r="I29" i="5"/>
  <c r="H29" i="5"/>
  <c r="G29" i="5"/>
  <c r="K32" i="5"/>
  <c r="J32" i="5"/>
  <c r="I32" i="5"/>
  <c r="H32" i="5"/>
  <c r="G32" i="5"/>
  <c r="K30" i="5"/>
  <c r="J30" i="5"/>
  <c r="I30" i="5"/>
  <c r="H30" i="5"/>
  <c r="G30" i="5"/>
  <c r="K17" i="5"/>
  <c r="J17" i="5"/>
  <c r="I17" i="5"/>
  <c r="H17" i="5"/>
  <c r="G17" i="5"/>
  <c r="K16" i="5"/>
  <c r="J16" i="5"/>
  <c r="I16" i="5"/>
  <c r="H16" i="5"/>
  <c r="G16" i="5"/>
  <c r="K15" i="5"/>
  <c r="J15" i="5"/>
  <c r="I15" i="5"/>
  <c r="H15" i="5"/>
  <c r="G15" i="5"/>
  <c r="K19" i="5"/>
  <c r="J19" i="5"/>
  <c r="I19" i="5"/>
  <c r="H19" i="5"/>
  <c r="G19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K105" i="4"/>
  <c r="J105" i="4"/>
  <c r="I105" i="4"/>
  <c r="H105" i="4"/>
  <c r="G105" i="4"/>
  <c r="K178" i="4"/>
  <c r="J178" i="4"/>
  <c r="I178" i="4"/>
  <c r="H178" i="4"/>
  <c r="G178" i="4"/>
  <c r="K197" i="4"/>
  <c r="J197" i="4"/>
  <c r="I197" i="4"/>
  <c r="H197" i="4"/>
  <c r="G197" i="4"/>
  <c r="K153" i="4"/>
  <c r="J153" i="4"/>
  <c r="I153" i="4"/>
  <c r="H153" i="4"/>
  <c r="G153" i="4"/>
  <c r="K241" i="4"/>
  <c r="J241" i="4"/>
  <c r="I241" i="4"/>
  <c r="H241" i="4"/>
  <c r="G241" i="4"/>
  <c r="K225" i="4"/>
  <c r="J225" i="4"/>
  <c r="I225" i="4"/>
  <c r="H225" i="4"/>
  <c r="G225" i="4"/>
  <c r="K73" i="4"/>
  <c r="J73" i="4"/>
  <c r="I73" i="4"/>
  <c r="H73" i="4"/>
  <c r="G73" i="4"/>
  <c r="K184" i="4"/>
  <c r="J184" i="4"/>
  <c r="I184" i="4"/>
  <c r="H184" i="4"/>
  <c r="G184" i="4"/>
  <c r="K228" i="4"/>
  <c r="J228" i="4"/>
  <c r="I228" i="4"/>
  <c r="H228" i="4"/>
  <c r="G228" i="4"/>
  <c r="K67" i="4"/>
  <c r="J67" i="4"/>
  <c r="I67" i="4"/>
  <c r="H67" i="4"/>
  <c r="G67" i="4"/>
  <c r="K60" i="4"/>
  <c r="J60" i="4"/>
  <c r="I60" i="4"/>
  <c r="H60" i="4"/>
  <c r="G60" i="4"/>
  <c r="K104" i="4"/>
  <c r="J104" i="4"/>
  <c r="I104" i="4"/>
  <c r="H104" i="4"/>
  <c r="G104" i="4"/>
  <c r="K116" i="4"/>
  <c r="J116" i="4"/>
  <c r="I116" i="4"/>
  <c r="H116" i="4"/>
  <c r="G116" i="4"/>
  <c r="K90" i="4"/>
  <c r="J90" i="4"/>
  <c r="I90" i="4"/>
  <c r="H90" i="4"/>
  <c r="G90" i="4"/>
  <c r="K62" i="4"/>
  <c r="J62" i="4"/>
  <c r="I62" i="4"/>
  <c r="H62" i="4"/>
  <c r="G62" i="4"/>
  <c r="K131" i="4"/>
  <c r="J131" i="4"/>
  <c r="I131" i="4"/>
  <c r="H131" i="4"/>
  <c r="G131" i="4"/>
  <c r="K56" i="4"/>
  <c r="J56" i="4"/>
  <c r="I56" i="4"/>
  <c r="H56" i="4"/>
  <c r="G56" i="4"/>
  <c r="K185" i="4"/>
  <c r="J185" i="4"/>
  <c r="I185" i="4"/>
  <c r="H185" i="4"/>
  <c r="G185" i="4"/>
  <c r="K155" i="4"/>
  <c r="J155" i="4"/>
  <c r="I155" i="4"/>
  <c r="H155" i="4"/>
  <c r="G155" i="4"/>
  <c r="K163" i="4"/>
  <c r="J163" i="4"/>
  <c r="I163" i="4"/>
  <c r="H163" i="4"/>
  <c r="G163" i="4"/>
  <c r="K91" i="4"/>
  <c r="J91" i="4"/>
  <c r="I91" i="4"/>
  <c r="H91" i="4"/>
  <c r="G91" i="4"/>
  <c r="K118" i="4"/>
  <c r="J118" i="4"/>
  <c r="I118" i="4"/>
  <c r="H118" i="4"/>
  <c r="G118" i="4"/>
  <c r="K63" i="4"/>
  <c r="J63" i="4"/>
  <c r="I63" i="4"/>
  <c r="H63" i="4"/>
  <c r="G63" i="4"/>
  <c r="K19" i="4"/>
  <c r="J19" i="4"/>
  <c r="I19" i="4"/>
  <c r="H19" i="4"/>
  <c r="G19" i="4"/>
  <c r="K113" i="4"/>
  <c r="J113" i="4"/>
  <c r="I113" i="4"/>
  <c r="H113" i="4"/>
  <c r="G113" i="4"/>
  <c r="K220" i="4"/>
  <c r="J220" i="4"/>
  <c r="I220" i="4"/>
  <c r="H220" i="4"/>
  <c r="G220" i="4"/>
  <c r="K175" i="4"/>
  <c r="J175" i="4"/>
  <c r="I175" i="4"/>
  <c r="H175" i="4"/>
  <c r="G175" i="4"/>
  <c r="K141" i="4"/>
  <c r="J141" i="4"/>
  <c r="I141" i="4"/>
  <c r="H141" i="4"/>
  <c r="G141" i="4"/>
  <c r="K129" i="4"/>
  <c r="J129" i="4"/>
  <c r="I129" i="4"/>
  <c r="H129" i="4"/>
  <c r="G129" i="4"/>
  <c r="K169" i="4"/>
  <c r="J169" i="4"/>
  <c r="I169" i="4"/>
  <c r="H169" i="4"/>
  <c r="G169" i="4"/>
  <c r="K134" i="4"/>
  <c r="J134" i="4"/>
  <c r="I134" i="4"/>
  <c r="H134" i="4"/>
  <c r="G134" i="4"/>
  <c r="K166" i="4"/>
  <c r="J166" i="4"/>
  <c r="I166" i="4"/>
  <c r="H166" i="4"/>
  <c r="G166" i="4"/>
  <c r="K192" i="4"/>
  <c r="J192" i="4"/>
  <c r="I192" i="4"/>
  <c r="H192" i="4"/>
  <c r="G192" i="4"/>
  <c r="K177" i="4"/>
  <c r="J177" i="4"/>
  <c r="I177" i="4"/>
  <c r="H177" i="4"/>
  <c r="G177" i="4"/>
  <c r="K119" i="4"/>
  <c r="J119" i="4"/>
  <c r="I119" i="4"/>
  <c r="H119" i="4"/>
  <c r="G119" i="4"/>
  <c r="K160" i="4"/>
  <c r="J160" i="4"/>
  <c r="I160" i="4"/>
  <c r="H160" i="4"/>
  <c r="G160" i="4"/>
  <c r="K162" i="4"/>
  <c r="J162" i="4"/>
  <c r="I162" i="4"/>
  <c r="H162" i="4"/>
  <c r="G162" i="4"/>
  <c r="K84" i="4"/>
  <c r="J84" i="4"/>
  <c r="I84" i="4"/>
  <c r="H84" i="4"/>
  <c r="G84" i="4"/>
  <c r="K51" i="4"/>
  <c r="J51" i="4"/>
  <c r="I51" i="4"/>
  <c r="H51" i="4"/>
  <c r="G51" i="4"/>
  <c r="K176" i="4"/>
  <c r="J176" i="4"/>
  <c r="I176" i="4"/>
  <c r="H176" i="4"/>
  <c r="G176" i="4"/>
  <c r="K138" i="4"/>
  <c r="J138" i="4"/>
  <c r="I138" i="4"/>
  <c r="H138" i="4"/>
  <c r="G138" i="4"/>
  <c r="K25" i="4"/>
  <c r="J25" i="4"/>
  <c r="I25" i="4"/>
  <c r="H25" i="4"/>
  <c r="G25" i="4"/>
  <c r="K75" i="4"/>
  <c r="J75" i="4"/>
  <c r="I75" i="4"/>
  <c r="H75" i="4"/>
  <c r="G75" i="4"/>
  <c r="K172" i="4"/>
  <c r="J172" i="4"/>
  <c r="I172" i="4"/>
  <c r="H172" i="4"/>
  <c r="G172" i="4"/>
  <c r="K95" i="4"/>
  <c r="J95" i="4"/>
  <c r="I95" i="4"/>
  <c r="H95" i="4"/>
  <c r="G95" i="4"/>
  <c r="K36" i="4"/>
  <c r="J36" i="4"/>
  <c r="I36" i="4"/>
  <c r="H36" i="4"/>
  <c r="G36" i="4"/>
  <c r="K128" i="4"/>
  <c r="J128" i="4"/>
  <c r="I128" i="4"/>
  <c r="H128" i="4"/>
  <c r="G128" i="4"/>
  <c r="K161" i="4"/>
  <c r="J161" i="4"/>
  <c r="I161" i="4"/>
  <c r="H161" i="4"/>
  <c r="G161" i="4"/>
  <c r="K135" i="4"/>
  <c r="J135" i="4"/>
  <c r="I135" i="4"/>
  <c r="H135" i="4"/>
  <c r="G135" i="4"/>
  <c r="K33" i="4"/>
  <c r="J33" i="4"/>
  <c r="I33" i="4"/>
  <c r="H33" i="4"/>
  <c r="G33" i="4"/>
  <c r="K18" i="4"/>
  <c r="J18" i="4"/>
  <c r="I18" i="4"/>
  <c r="H18" i="4"/>
  <c r="G18" i="4"/>
  <c r="K183" i="4"/>
  <c r="J183" i="4"/>
  <c r="I183" i="4"/>
  <c r="H183" i="4"/>
  <c r="G183" i="4"/>
  <c r="K250" i="4"/>
  <c r="J250" i="4"/>
  <c r="I250" i="4"/>
  <c r="H250" i="4"/>
  <c r="G250" i="4"/>
  <c r="K247" i="4"/>
  <c r="J247" i="4"/>
  <c r="I247" i="4"/>
  <c r="H247" i="4"/>
  <c r="G247" i="4"/>
  <c r="K58" i="4"/>
  <c r="J58" i="4"/>
  <c r="I58" i="4"/>
  <c r="H58" i="4"/>
  <c r="G58" i="4"/>
  <c r="K210" i="4"/>
  <c r="J210" i="4"/>
  <c r="I210" i="4"/>
  <c r="H210" i="4"/>
  <c r="G210" i="4"/>
  <c r="K101" i="4"/>
  <c r="J101" i="4"/>
  <c r="I101" i="4"/>
  <c r="H101" i="4"/>
  <c r="G101" i="4"/>
  <c r="K57" i="4"/>
  <c r="J57" i="4"/>
  <c r="I57" i="4"/>
  <c r="H57" i="4"/>
  <c r="G57" i="4"/>
  <c r="K144" i="4"/>
  <c r="J144" i="4"/>
  <c r="I144" i="4"/>
  <c r="H144" i="4"/>
  <c r="G144" i="4"/>
  <c r="K102" i="4"/>
  <c r="J102" i="4"/>
  <c r="I102" i="4"/>
  <c r="H102" i="4"/>
  <c r="G102" i="4"/>
  <c r="K174" i="4"/>
  <c r="J174" i="4"/>
  <c r="I174" i="4"/>
  <c r="H174" i="4"/>
  <c r="G174" i="4"/>
  <c r="K100" i="4"/>
  <c r="J100" i="4"/>
  <c r="I100" i="4"/>
  <c r="H100" i="4"/>
  <c r="G100" i="4"/>
  <c r="K180" i="4"/>
  <c r="J180" i="4"/>
  <c r="I180" i="4"/>
  <c r="H180" i="4"/>
  <c r="G180" i="4"/>
  <c r="K171" i="4"/>
  <c r="J171" i="4"/>
  <c r="I171" i="4"/>
  <c r="H171" i="4"/>
  <c r="G171" i="4"/>
  <c r="K127" i="4"/>
  <c r="J127" i="4"/>
  <c r="I127" i="4"/>
  <c r="H127" i="4"/>
  <c r="G127" i="4"/>
  <c r="K49" i="4"/>
  <c r="J49" i="4"/>
  <c r="I49" i="4"/>
  <c r="H49" i="4"/>
  <c r="G49" i="4"/>
  <c r="K53" i="4"/>
  <c r="J53" i="4"/>
  <c r="I53" i="4"/>
  <c r="H53" i="4"/>
  <c r="G53" i="4"/>
  <c r="K89" i="4"/>
  <c r="J89" i="4"/>
  <c r="I89" i="4"/>
  <c r="H89" i="4"/>
  <c r="G89" i="4"/>
  <c r="K132" i="4"/>
  <c r="J132" i="4"/>
  <c r="I132" i="4"/>
  <c r="H132" i="4"/>
  <c r="G132" i="4"/>
  <c r="K168" i="4"/>
  <c r="J168" i="4"/>
  <c r="I168" i="4"/>
  <c r="H168" i="4"/>
  <c r="G168" i="4"/>
  <c r="K46" i="4"/>
  <c r="J46" i="4"/>
  <c r="I46" i="4"/>
  <c r="H46" i="4"/>
  <c r="G46" i="4"/>
  <c r="K42" i="4"/>
  <c r="J42" i="4"/>
  <c r="I42" i="4"/>
  <c r="H42" i="4"/>
  <c r="G42" i="4"/>
  <c r="K122" i="4"/>
  <c r="J122" i="4"/>
  <c r="I122" i="4"/>
  <c r="H122" i="4"/>
  <c r="G122" i="4"/>
  <c r="K28" i="4"/>
  <c r="J28" i="4"/>
  <c r="I28" i="4"/>
  <c r="H28" i="4"/>
  <c r="G28" i="4"/>
  <c r="K24" i="4"/>
  <c r="J24" i="4"/>
  <c r="I24" i="4"/>
  <c r="H24" i="4"/>
  <c r="G24" i="4"/>
  <c r="K32" i="4"/>
  <c r="J32" i="4"/>
  <c r="I32" i="4"/>
  <c r="H32" i="4"/>
  <c r="G32" i="4"/>
  <c r="F32" i="4"/>
  <c r="K26" i="4"/>
  <c r="J26" i="4"/>
  <c r="I26" i="4"/>
  <c r="H26" i="4"/>
  <c r="G26" i="4"/>
  <c r="K39" i="4"/>
  <c r="J39" i="4"/>
  <c r="I39" i="4"/>
  <c r="H39" i="4"/>
  <c r="G39" i="4"/>
  <c r="K117" i="4"/>
  <c r="J117" i="4"/>
  <c r="I117" i="4"/>
  <c r="H117" i="4"/>
  <c r="G117" i="4"/>
  <c r="K30" i="4"/>
  <c r="J30" i="4"/>
  <c r="I30" i="4"/>
  <c r="H30" i="4"/>
  <c r="G30" i="4"/>
  <c r="K37" i="4"/>
  <c r="J37" i="4"/>
  <c r="I37" i="4"/>
  <c r="H37" i="4"/>
  <c r="G37" i="4"/>
  <c r="K99" i="4"/>
  <c r="J99" i="4"/>
  <c r="I99" i="4"/>
  <c r="H99" i="4"/>
  <c r="G99" i="4"/>
  <c r="F99" i="4"/>
  <c r="K111" i="4"/>
  <c r="J111" i="4"/>
  <c r="I111" i="4"/>
  <c r="H111" i="4"/>
  <c r="G111" i="4"/>
  <c r="K137" i="4"/>
  <c r="J137" i="4"/>
  <c r="I137" i="4"/>
  <c r="H137" i="4"/>
  <c r="G137" i="4"/>
  <c r="K23" i="4"/>
  <c r="J23" i="4"/>
  <c r="I23" i="4"/>
  <c r="H23" i="4"/>
  <c r="K20" i="4"/>
  <c r="J20" i="4"/>
  <c r="I20" i="4"/>
  <c r="H20" i="4"/>
  <c r="G20" i="4"/>
  <c r="K252" i="4"/>
  <c r="J252" i="4"/>
  <c r="I252" i="4"/>
  <c r="H252" i="4"/>
  <c r="G252" i="4"/>
  <c r="K41" i="4"/>
  <c r="J41" i="4"/>
  <c r="I41" i="4"/>
  <c r="H41" i="4"/>
  <c r="G41" i="4"/>
  <c r="F41" i="4"/>
  <c r="K29" i="4"/>
  <c r="J29" i="4"/>
  <c r="I29" i="4"/>
  <c r="H29" i="4"/>
  <c r="G29" i="4"/>
  <c r="K27" i="4"/>
  <c r="J27" i="4"/>
  <c r="I27" i="4"/>
  <c r="H27" i="4"/>
  <c r="G27" i="4"/>
  <c r="K115" i="4"/>
  <c r="J115" i="4"/>
  <c r="I115" i="4"/>
  <c r="H115" i="4"/>
  <c r="G115" i="4"/>
  <c r="K38" i="4"/>
  <c r="J38" i="4"/>
  <c r="I38" i="4"/>
  <c r="H38" i="4"/>
  <c r="G38" i="4"/>
  <c r="F38" i="4"/>
  <c r="K70" i="4"/>
  <c r="J70" i="4"/>
  <c r="I70" i="4"/>
  <c r="H70" i="4"/>
  <c r="G70" i="4"/>
  <c r="F70" i="4"/>
  <c r="K16" i="4"/>
  <c r="J16" i="4"/>
  <c r="I16" i="4"/>
  <c r="H16" i="4"/>
  <c r="G16" i="4"/>
  <c r="K165" i="4"/>
  <c r="J165" i="4"/>
  <c r="I165" i="4"/>
  <c r="H165" i="4"/>
  <c r="G165" i="4"/>
  <c r="F165" i="4"/>
  <c r="K17" i="4"/>
  <c r="J17" i="4"/>
  <c r="I17" i="4"/>
  <c r="H17" i="4"/>
  <c r="G17" i="4"/>
  <c r="K14" i="4"/>
  <c r="J14" i="4"/>
  <c r="I14" i="4"/>
  <c r="H14" i="4"/>
  <c r="G14" i="4"/>
  <c r="K21" i="4"/>
  <c r="J21" i="4"/>
  <c r="I21" i="4"/>
  <c r="H21" i="4"/>
  <c r="G21" i="4"/>
  <c r="K15" i="4"/>
  <c r="J15" i="4"/>
  <c r="I15" i="4"/>
  <c r="H15" i="4"/>
  <c r="G15" i="4"/>
  <c r="K114" i="4"/>
  <c r="J114" i="4"/>
  <c r="I114" i="4"/>
  <c r="H114" i="4"/>
  <c r="G114" i="4"/>
  <c r="K110" i="4"/>
  <c r="J110" i="4"/>
  <c r="I110" i="4"/>
  <c r="H110" i="4"/>
  <c r="G110" i="4"/>
  <c r="A14" i="4"/>
  <c r="A15" i="4" s="1"/>
  <c r="A16" i="4" s="1"/>
  <c r="A17" i="4" s="1"/>
  <c r="A18" i="4" s="1"/>
  <c r="A19" i="4" s="1"/>
  <c r="F198" i="4" l="1"/>
  <c r="F65" i="4"/>
  <c r="F182" i="4"/>
  <c r="F214" i="4"/>
  <c r="F44" i="4"/>
  <c r="F126" i="4"/>
  <c r="F227" i="4"/>
  <c r="C60" i="17"/>
  <c r="C61" i="17" s="1"/>
  <c r="C62" i="17" s="1"/>
  <c r="C63" i="17" s="1"/>
  <c r="C64" i="17" s="1"/>
  <c r="K54" i="17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W40" i="17"/>
  <c r="W41" i="17" s="1"/>
  <c r="W42" i="17" s="1"/>
  <c r="W43" i="17" s="1"/>
  <c r="W44" i="17" s="1"/>
  <c r="W45" i="17" s="1"/>
  <c r="W46" i="17" s="1"/>
  <c r="AA34" i="17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A45" i="17" s="1"/>
  <c r="AA46" i="17" s="1"/>
  <c r="AA47" i="17" s="1"/>
  <c r="AA48" i="17" s="1"/>
  <c r="AA49" i="17" s="1"/>
  <c r="AA50" i="17" s="1"/>
  <c r="AA51" i="17" s="1"/>
  <c r="AA52" i="17" s="1"/>
  <c r="AA53" i="17" s="1"/>
  <c r="AA54" i="17" s="1"/>
  <c r="AA55" i="17" s="1"/>
  <c r="AA56" i="17" s="1"/>
  <c r="AA57" i="17" s="1"/>
  <c r="AA58" i="17" s="1"/>
  <c r="AA59" i="17" s="1"/>
  <c r="AA60" i="17" s="1"/>
  <c r="AA61" i="17" s="1"/>
  <c r="AA62" i="17" s="1"/>
  <c r="AA63" i="17" s="1"/>
  <c r="AA64" i="17" s="1"/>
  <c r="U53" i="17"/>
  <c r="U54" i="17" s="1"/>
  <c r="U55" i="17" s="1"/>
  <c r="U56" i="17" s="1"/>
  <c r="U57" i="17" s="1"/>
  <c r="U58" i="17" s="1"/>
  <c r="U59" i="17" s="1"/>
  <c r="U60" i="17" s="1"/>
  <c r="U61" i="17" s="1"/>
  <c r="U62" i="17" s="1"/>
  <c r="U63" i="17" s="1"/>
  <c r="U64" i="17" s="1"/>
  <c r="Y36" i="17"/>
  <c r="Y37" i="17" s="1"/>
  <c r="Y38" i="17" s="1"/>
  <c r="Y39" i="17" s="1"/>
  <c r="Y40" i="17" s="1"/>
  <c r="Y41" i="17" s="1"/>
  <c r="Y42" i="17" s="1"/>
  <c r="Y43" i="17" s="1"/>
  <c r="Y44" i="17" s="1"/>
  <c r="Y45" i="17" s="1"/>
  <c r="Y46" i="17" s="1"/>
  <c r="Y47" i="17" s="1"/>
  <c r="Y48" i="17" s="1"/>
  <c r="Y49" i="17" s="1"/>
  <c r="Y50" i="17" s="1"/>
  <c r="Y51" i="17" s="1"/>
  <c r="Y52" i="17" s="1"/>
  <c r="Y53" i="17" s="1"/>
  <c r="Y54" i="17" s="1"/>
  <c r="Y55" i="17" s="1"/>
  <c r="Y56" i="17" s="1"/>
  <c r="Y57" i="17" s="1"/>
  <c r="Y58" i="17" s="1"/>
  <c r="Y59" i="17" s="1"/>
  <c r="Y60" i="17" s="1"/>
  <c r="Y61" i="17" s="1"/>
  <c r="Y62" i="17" s="1"/>
  <c r="Y63" i="17" s="1"/>
  <c r="Y64" i="17" s="1"/>
  <c r="Y65" i="17" s="1"/>
  <c r="Y66" i="17" s="1"/>
  <c r="Y67" i="17" s="1"/>
  <c r="Y68" i="17" s="1"/>
  <c r="Y69" i="17" s="1"/>
  <c r="Y70" i="17" s="1"/>
  <c r="Y71" i="17" s="1"/>
  <c r="Y72" i="17" s="1"/>
  <c r="Y73" i="17" s="1"/>
  <c r="Y74" i="17" s="1"/>
  <c r="Y75" i="17" s="1"/>
  <c r="Y76" i="17" s="1"/>
  <c r="Y77" i="17" s="1"/>
  <c r="Y78" i="17" s="1"/>
  <c r="Y79" i="17" s="1"/>
  <c r="Y80" i="17" s="1"/>
  <c r="Y81" i="17" s="1"/>
  <c r="Y82" i="17" s="1"/>
  <c r="Y83" i="17" s="1"/>
  <c r="Y84" i="17" s="1"/>
  <c r="Y85" i="17" s="1"/>
  <c r="Y86" i="17" s="1"/>
  <c r="Y87" i="17" s="1"/>
  <c r="Y88" i="17" s="1"/>
  <c r="Y89" i="17" s="1"/>
  <c r="Y90" i="17" s="1"/>
  <c r="Y91" i="17" s="1"/>
  <c r="Y92" i="17" s="1"/>
  <c r="Y93" i="17" s="1"/>
  <c r="Y94" i="17" s="1"/>
  <c r="Y95" i="17" s="1"/>
  <c r="Y96" i="17" s="1"/>
  <c r="Y97" i="17" s="1"/>
  <c r="Y98" i="17" s="1"/>
  <c r="Y99" i="17" s="1"/>
  <c r="Y100" i="17" s="1"/>
  <c r="Y101" i="17" s="1"/>
  <c r="Y102" i="17" s="1"/>
  <c r="F150" i="4"/>
  <c r="F106" i="4"/>
  <c r="F40" i="4"/>
  <c r="F83" i="4"/>
  <c r="F202" i="4"/>
  <c r="F78" i="4"/>
  <c r="F121" i="4"/>
  <c r="F204" i="4"/>
  <c r="F146" i="4"/>
  <c r="F58" i="11"/>
  <c r="F71" i="11"/>
  <c r="F218" i="4"/>
  <c r="F105" i="4"/>
  <c r="F178" i="4"/>
  <c r="F197" i="4"/>
  <c r="F153" i="4"/>
  <c r="F241" i="4"/>
  <c r="F225" i="4"/>
  <c r="F73" i="4"/>
  <c r="F184" i="4"/>
  <c r="F228" i="4"/>
  <c r="F67" i="4"/>
  <c r="F60" i="4"/>
  <c r="F104" i="4"/>
  <c r="F116" i="4"/>
  <c r="F90" i="4"/>
  <c r="F62" i="4"/>
  <c r="F131" i="4"/>
  <c r="F56" i="4"/>
  <c r="F185" i="4"/>
  <c r="F155" i="4"/>
  <c r="F163" i="4"/>
  <c r="F91" i="4"/>
  <c r="F118" i="4"/>
  <c r="F63" i="4"/>
  <c r="F19" i="4"/>
  <c r="F127" i="4"/>
  <c r="F49" i="4"/>
  <c r="F53" i="4"/>
  <c r="F89" i="4"/>
  <c r="F132" i="4"/>
  <c r="F168" i="4"/>
  <c r="F46" i="4"/>
  <c r="F42" i="4"/>
  <c r="F122" i="4"/>
  <c r="F28" i="4"/>
  <c r="F24" i="4"/>
  <c r="F24" i="14"/>
  <c r="F17" i="14"/>
  <c r="F27" i="14"/>
  <c r="F30" i="14"/>
  <c r="F25" i="14"/>
  <c r="F31" i="14"/>
  <c r="F23" i="14"/>
  <c r="F32" i="14"/>
  <c r="F18" i="14"/>
  <c r="F26" i="14"/>
  <c r="F19" i="14"/>
  <c r="F28" i="14"/>
  <c r="F15" i="14"/>
  <c r="F22" i="14"/>
  <c r="F60" i="11"/>
  <c r="F137" i="4"/>
  <c r="F30" i="4"/>
  <c r="F117" i="4"/>
  <c r="F39" i="4"/>
  <c r="F171" i="4"/>
  <c r="F180" i="4"/>
  <c r="F100" i="4"/>
  <c r="F174" i="4"/>
  <c r="F102" i="4"/>
  <c r="F144" i="4"/>
  <c r="F57" i="4"/>
  <c r="F101" i="4"/>
  <c r="F210" i="4"/>
  <c r="F58" i="4"/>
  <c r="F247" i="4"/>
  <c r="F250" i="4"/>
  <c r="F161" i="4"/>
  <c r="F128" i="4"/>
  <c r="F36" i="4"/>
  <c r="F95" i="4"/>
  <c r="F172" i="4"/>
  <c r="F75" i="4"/>
  <c r="F25" i="4"/>
  <c r="F138" i="4"/>
  <c r="F176" i="4"/>
  <c r="F51" i="4"/>
  <c r="F84" i="4"/>
  <c r="F162" i="4"/>
  <c r="F160" i="4"/>
  <c r="F119" i="4"/>
  <c r="F177" i="4"/>
  <c r="F192" i="4"/>
  <c r="F166" i="4"/>
  <c r="F134" i="4"/>
  <c r="F169" i="4"/>
  <c r="F129" i="4"/>
  <c r="F141" i="4"/>
  <c r="F175" i="4"/>
  <c r="F220" i="4"/>
  <c r="J23" i="13"/>
  <c r="K23" i="13" s="1"/>
  <c r="F28" i="12"/>
  <c r="F34" i="11"/>
  <c r="F16" i="11"/>
  <c r="F48" i="11"/>
  <c r="J15" i="10"/>
  <c r="K15" i="10" s="1"/>
  <c r="J20" i="10"/>
  <c r="K20" i="10" s="1"/>
  <c r="J14" i="15"/>
  <c r="K14" i="15" s="1"/>
  <c r="J17" i="15"/>
  <c r="K17" i="15" s="1"/>
  <c r="J19" i="15"/>
  <c r="K19" i="15" s="1"/>
  <c r="J21" i="15"/>
  <c r="K21" i="15" s="1"/>
  <c r="J23" i="15"/>
  <c r="K23" i="15" s="1"/>
  <c r="F211" i="4"/>
  <c r="F86" i="4"/>
  <c r="J18" i="10"/>
  <c r="K18" i="10" s="1"/>
  <c r="J16" i="13"/>
  <c r="K16" i="13" s="1"/>
  <c r="A65" i="17"/>
  <c r="F113" i="4" s="1"/>
  <c r="F253" i="4"/>
  <c r="F181" i="4"/>
  <c r="F22" i="4"/>
  <c r="F206" i="4"/>
  <c r="F189" i="4"/>
  <c r="F45" i="4"/>
  <c r="J31" i="14"/>
  <c r="K31" i="14" s="1"/>
  <c r="J99" i="9"/>
  <c r="K99" i="9" s="1"/>
  <c r="J53" i="9"/>
  <c r="K53" i="9" s="1"/>
  <c r="J52" i="9"/>
  <c r="K52" i="9" s="1"/>
  <c r="J58" i="9"/>
  <c r="K58" i="9" s="1"/>
  <c r="J14" i="18"/>
  <c r="K14" i="18" s="1"/>
  <c r="J15" i="18"/>
  <c r="K15" i="18" s="1"/>
  <c r="J23" i="18"/>
  <c r="K23" i="18" s="1"/>
  <c r="L22" i="7"/>
  <c r="M22" i="7" s="1"/>
  <c r="L15" i="7"/>
  <c r="M15" i="7" s="1"/>
  <c r="L19" i="7"/>
  <c r="M19" i="7" s="1"/>
  <c r="J15" i="13"/>
  <c r="K15" i="13" s="1"/>
  <c r="J15" i="15"/>
  <c r="K15" i="15" s="1"/>
  <c r="J16" i="15"/>
  <c r="K16" i="15" s="1"/>
  <c r="J18" i="15"/>
  <c r="K18" i="15" s="1"/>
  <c r="J20" i="15"/>
  <c r="K20" i="15" s="1"/>
  <c r="J22" i="15"/>
  <c r="K22" i="15" s="1"/>
  <c r="O65" i="17"/>
  <c r="O66" i="17" s="1"/>
  <c r="O67" i="17" s="1"/>
  <c r="O68" i="17" s="1"/>
  <c r="O69" i="17" s="1"/>
  <c r="O70" i="17" s="1"/>
  <c r="O71" i="17" s="1"/>
  <c r="O72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O84" i="17" s="1"/>
  <c r="O85" i="17" s="1"/>
  <c r="O86" i="17" s="1"/>
  <c r="O87" i="17" s="1"/>
  <c r="O88" i="17" s="1"/>
  <c r="O89" i="17" s="1"/>
  <c r="O90" i="17" s="1"/>
  <c r="O91" i="17" s="1"/>
  <c r="O92" i="17" s="1"/>
  <c r="O93" i="17" s="1"/>
  <c r="O94" i="17" s="1"/>
  <c r="O95" i="17" s="1"/>
  <c r="O96" i="17" s="1"/>
  <c r="O97" i="17" s="1"/>
  <c r="O98" i="17" s="1"/>
  <c r="O99" i="17" s="1"/>
  <c r="O100" i="17" s="1"/>
  <c r="O101" i="17" s="1"/>
  <c r="O102" i="17" s="1"/>
  <c r="F14" i="15"/>
  <c r="F17" i="15"/>
  <c r="F19" i="15"/>
  <c r="F21" i="15"/>
  <c r="F23" i="15"/>
  <c r="F16" i="15"/>
  <c r="F20" i="15"/>
  <c r="F15" i="15"/>
  <c r="F18" i="15"/>
  <c r="F22" i="15"/>
  <c r="S65" i="17"/>
  <c r="S66" i="17" s="1"/>
  <c r="S67" i="17" s="1"/>
  <c r="F14" i="16"/>
  <c r="F15" i="16"/>
  <c r="F19" i="16"/>
  <c r="F21" i="16"/>
  <c r="F23" i="16"/>
  <c r="F16" i="16"/>
  <c r="F18" i="16"/>
  <c r="F20" i="16"/>
  <c r="F22" i="16"/>
  <c r="F17" i="16"/>
  <c r="J17" i="10"/>
  <c r="K17" i="10" s="1"/>
  <c r="J19" i="10"/>
  <c r="K19" i="10" s="1"/>
  <c r="J21" i="10"/>
  <c r="K21" i="10" s="1"/>
  <c r="J23" i="10"/>
  <c r="K23" i="10" s="1"/>
  <c r="I73" i="17"/>
  <c r="F19" i="12"/>
  <c r="F16" i="12"/>
  <c r="F22" i="12"/>
  <c r="F21" i="12"/>
  <c r="F40" i="12"/>
  <c r="F29" i="12"/>
  <c r="F33" i="12"/>
  <c r="F32" i="12"/>
  <c r="F25" i="12"/>
  <c r="F14" i="12"/>
  <c r="F27" i="12"/>
  <c r="F26" i="12"/>
  <c r="F34" i="12"/>
  <c r="F39" i="12"/>
  <c r="M65" i="17"/>
  <c r="M66" i="17" s="1"/>
  <c r="M67" i="17" s="1"/>
  <c r="M68" i="17" s="1"/>
  <c r="M69" i="17" s="1"/>
  <c r="M70" i="17" s="1"/>
  <c r="M71" i="17" s="1"/>
  <c r="Q65" i="17"/>
  <c r="Q66" i="17" s="1"/>
  <c r="Q67" i="17" s="1"/>
  <c r="Q68" i="17" s="1"/>
  <c r="Q69" i="17" s="1"/>
  <c r="Q70" i="17" s="1"/>
  <c r="Q71" i="17" s="1"/>
  <c r="Q72" i="17" s="1"/>
  <c r="F38" i="11"/>
  <c r="F21" i="11"/>
  <c r="F30" i="11"/>
  <c r="F32" i="11"/>
  <c r="F62" i="11"/>
  <c r="F61" i="11"/>
  <c r="F55" i="11"/>
  <c r="F52" i="11"/>
  <c r="F70" i="11"/>
  <c r="F26" i="11"/>
  <c r="F27" i="11"/>
  <c r="F33" i="11"/>
  <c r="F64" i="11"/>
  <c r="F22" i="11"/>
  <c r="F69" i="11"/>
  <c r="F47" i="11"/>
  <c r="F29" i="11"/>
  <c r="F59" i="11"/>
  <c r="F19" i="11"/>
  <c r="F57" i="11"/>
  <c r="F17" i="11"/>
  <c r="F51" i="11"/>
  <c r="F65" i="11"/>
  <c r="F36" i="11"/>
  <c r="F25" i="11"/>
  <c r="F68" i="11"/>
  <c r="F63" i="11"/>
  <c r="F41" i="11"/>
  <c r="F66" i="11"/>
  <c r="F39" i="11"/>
  <c r="F67" i="11"/>
  <c r="F43" i="11"/>
  <c r="F72" i="11"/>
  <c r="F73" i="11"/>
  <c r="F57" i="9"/>
  <c r="F91" i="9"/>
  <c r="F58" i="9"/>
  <c r="F55" i="9"/>
  <c r="F131" i="9"/>
  <c r="F90" i="9"/>
  <c r="F110" i="9"/>
  <c r="F16" i="9"/>
  <c r="F23" i="9"/>
  <c r="F15" i="9"/>
  <c r="F31" i="9"/>
  <c r="F39" i="9"/>
  <c r="F34" i="9"/>
  <c r="F38" i="9"/>
  <c r="F64" i="9"/>
  <c r="F73" i="9"/>
  <c r="F45" i="9"/>
  <c r="F40" i="9"/>
  <c r="F37" i="9"/>
  <c r="F52" i="9"/>
  <c r="F62" i="9"/>
  <c r="F18" i="8"/>
  <c r="F17" i="8"/>
  <c r="F21" i="8"/>
  <c r="F44" i="8"/>
  <c r="F23" i="8"/>
  <c r="F26" i="8"/>
  <c r="F38" i="8"/>
  <c r="F51" i="8"/>
  <c r="F32" i="8"/>
  <c r="F41" i="8"/>
  <c r="F34" i="8"/>
  <c r="F42" i="8"/>
  <c r="F63" i="8"/>
  <c r="F19" i="8"/>
  <c r="F27" i="8"/>
  <c r="F56" i="8"/>
  <c r="F37" i="8"/>
  <c r="F28" i="8"/>
  <c r="F25" i="8"/>
  <c r="F16" i="8"/>
  <c r="F49" i="8"/>
  <c r="F29" i="8"/>
  <c r="F59" i="8"/>
  <c r="F45" i="8"/>
  <c r="F30" i="8"/>
  <c r="F53" i="8"/>
  <c r="F47" i="8"/>
  <c r="F46" i="8"/>
  <c r="F33" i="8"/>
  <c r="F62" i="8"/>
  <c r="F39" i="8"/>
  <c r="F22" i="8"/>
  <c r="F40" i="8"/>
  <c r="F31" i="8"/>
  <c r="J59" i="11"/>
  <c r="K59" i="11" s="1"/>
  <c r="L176" i="4"/>
  <c r="M176" i="4" s="1"/>
  <c r="J20" i="13"/>
  <c r="K20" i="13" s="1"/>
  <c r="J19" i="13"/>
  <c r="K19" i="13" s="1"/>
  <c r="J18" i="11"/>
  <c r="K18" i="11" s="1"/>
  <c r="J70" i="11"/>
  <c r="K70" i="11" s="1"/>
  <c r="J51" i="11"/>
  <c r="K51" i="11" s="1"/>
  <c r="J67" i="11"/>
  <c r="K67" i="11" s="1"/>
  <c r="J72" i="11"/>
  <c r="K72" i="11" s="1"/>
  <c r="J14" i="10"/>
  <c r="K14" i="10" s="1"/>
  <c r="J16" i="10"/>
  <c r="K16" i="10" s="1"/>
  <c r="J22" i="10"/>
  <c r="K22" i="10" s="1"/>
  <c r="L56" i="6"/>
  <c r="M56" i="6" s="1"/>
  <c r="L15" i="5"/>
  <c r="M15" i="5" s="1"/>
  <c r="L14" i="4"/>
  <c r="M14" i="4" s="1"/>
  <c r="L117" i="4"/>
  <c r="M117" i="4" s="1"/>
  <c r="L183" i="4"/>
  <c r="M183" i="4" s="1"/>
  <c r="L161" i="4"/>
  <c r="M161" i="4" s="1"/>
  <c r="L16" i="4"/>
  <c r="M16" i="4" s="1"/>
  <c r="L122" i="4"/>
  <c r="M122" i="4" s="1"/>
  <c r="L46" i="4"/>
  <c r="M46" i="4" s="1"/>
  <c r="L49" i="4"/>
  <c r="M49" i="4" s="1"/>
  <c r="L174" i="4"/>
  <c r="M174" i="4" s="1"/>
  <c r="L25" i="4"/>
  <c r="M25" i="4" s="1"/>
  <c r="L31" i="6"/>
  <c r="M31" i="6" s="1"/>
  <c r="L50" i="6"/>
  <c r="M50" i="6" s="1"/>
  <c r="J25" i="8"/>
  <c r="K25" i="8" s="1"/>
  <c r="L63" i="4"/>
  <c r="M63" i="4" s="1"/>
  <c r="J39" i="8"/>
  <c r="K39" i="8" s="1"/>
  <c r="J30" i="8"/>
  <c r="K30" i="8" s="1"/>
  <c r="J56" i="8"/>
  <c r="K56" i="8" s="1"/>
  <c r="J27" i="9"/>
  <c r="K27" i="9" s="1"/>
  <c r="J77" i="9"/>
  <c r="K77" i="9" s="1"/>
  <c r="J103" i="9"/>
  <c r="K103" i="9" s="1"/>
  <c r="J17" i="8"/>
  <c r="K17" i="8" s="1"/>
  <c r="J62" i="9"/>
  <c r="K62" i="9" s="1"/>
  <c r="J73" i="9"/>
  <c r="K73" i="9" s="1"/>
  <c r="J48" i="9"/>
  <c r="K48" i="9" s="1"/>
  <c r="J64" i="9"/>
  <c r="K64" i="9" s="1"/>
  <c r="J131" i="9"/>
  <c r="K131" i="9" s="1"/>
  <c r="J32" i="9"/>
  <c r="K32" i="9" s="1"/>
  <c r="J81" i="9"/>
  <c r="K81" i="9" s="1"/>
  <c r="J18" i="9"/>
  <c r="K18" i="9" s="1"/>
  <c r="J14" i="9"/>
  <c r="K14" i="9" s="1"/>
  <c r="J21" i="13"/>
  <c r="K21" i="13" s="1"/>
  <c r="J17" i="13"/>
  <c r="K17" i="13" s="1"/>
  <c r="J21" i="14"/>
  <c r="K21" i="14" s="1"/>
  <c r="J16" i="14"/>
  <c r="K16" i="14" s="1"/>
  <c r="J24" i="14"/>
  <c r="K24" i="14" s="1"/>
  <c r="J25" i="14"/>
  <c r="K25" i="14" s="1"/>
  <c r="J32" i="14"/>
  <c r="K32" i="14" s="1"/>
  <c r="J26" i="14"/>
  <c r="K26" i="14" s="1"/>
  <c r="J17" i="14"/>
  <c r="K17" i="14" s="1"/>
  <c r="J19" i="14"/>
  <c r="K19" i="14" s="1"/>
  <c r="J23" i="14"/>
  <c r="K23" i="14" s="1"/>
  <c r="J28" i="14"/>
  <c r="K28" i="14" s="1"/>
  <c r="J27" i="14"/>
  <c r="K27" i="14" s="1"/>
  <c r="J30" i="14"/>
  <c r="K30" i="14" s="1"/>
  <c r="J29" i="14"/>
  <c r="K29" i="14" s="1"/>
  <c r="J15" i="14"/>
  <c r="K15" i="14" s="1"/>
  <c r="J18" i="14"/>
  <c r="K18" i="14" s="1"/>
  <c r="J22" i="14"/>
  <c r="K22" i="14" s="1"/>
  <c r="J91" i="9"/>
  <c r="K91" i="9" s="1"/>
  <c r="J37" i="11"/>
  <c r="K37" i="11" s="1"/>
  <c r="J17" i="11"/>
  <c r="K17" i="11" s="1"/>
  <c r="J30" i="11"/>
  <c r="K30" i="11" s="1"/>
  <c r="J65" i="11"/>
  <c r="K65" i="11" s="1"/>
  <c r="J22" i="13"/>
  <c r="K22" i="13" s="1"/>
  <c r="J17" i="16"/>
  <c r="K17" i="16" s="1"/>
  <c r="J14" i="16"/>
  <c r="K14" i="16" s="1"/>
  <c r="J16" i="16"/>
  <c r="K16" i="16" s="1"/>
  <c r="J15" i="16"/>
  <c r="K15" i="16" s="1"/>
  <c r="J18" i="16"/>
  <c r="K18" i="16" s="1"/>
  <c r="J19" i="16"/>
  <c r="K19" i="16" s="1"/>
  <c r="J20" i="16"/>
  <c r="K20" i="16" s="1"/>
  <c r="J21" i="16"/>
  <c r="K21" i="16" s="1"/>
  <c r="J22" i="16"/>
  <c r="K22" i="16" s="1"/>
  <c r="J23" i="16"/>
  <c r="K23" i="16" s="1"/>
  <c r="J17" i="18"/>
  <c r="K17" i="18" s="1"/>
  <c r="J18" i="18"/>
  <c r="K18" i="18" s="1"/>
  <c r="J19" i="18"/>
  <c r="K19" i="18" s="1"/>
  <c r="J20" i="18"/>
  <c r="K20" i="18" s="1"/>
  <c r="J21" i="18"/>
  <c r="K21" i="18" s="1"/>
  <c r="J22" i="18"/>
  <c r="K22" i="18" s="1"/>
  <c r="L110" i="4"/>
  <c r="M110" i="4" s="1"/>
  <c r="J16" i="12"/>
  <c r="K16" i="12" s="1"/>
  <c r="J14" i="12"/>
  <c r="K14" i="12" s="1"/>
  <c r="J15" i="12"/>
  <c r="K15" i="12" s="1"/>
  <c r="J23" i="12"/>
  <c r="K23" i="12" s="1"/>
  <c r="J25" i="12"/>
  <c r="K25" i="12" s="1"/>
  <c r="J22" i="12"/>
  <c r="K22" i="12" s="1"/>
  <c r="J26" i="12"/>
  <c r="K26" i="12" s="1"/>
  <c r="J20" i="12"/>
  <c r="K20" i="12" s="1"/>
  <c r="J17" i="12"/>
  <c r="K17" i="12" s="1"/>
  <c r="J37" i="12"/>
  <c r="K37" i="12" s="1"/>
  <c r="J19" i="12"/>
  <c r="K19" i="12" s="1"/>
  <c r="J18" i="12"/>
  <c r="K18" i="12" s="1"/>
  <c r="J35" i="12"/>
  <c r="K35" i="12" s="1"/>
  <c r="J21" i="12"/>
  <c r="K21" i="12" s="1"/>
  <c r="J30" i="12"/>
  <c r="K30" i="12" s="1"/>
  <c r="J27" i="12"/>
  <c r="K27" i="12" s="1"/>
  <c r="J29" i="12"/>
  <c r="K29" i="12" s="1"/>
  <c r="J33" i="12"/>
  <c r="K33" i="12" s="1"/>
  <c r="J39" i="12"/>
  <c r="K39" i="12" s="1"/>
  <c r="J32" i="12"/>
  <c r="K32" i="12" s="1"/>
  <c r="J40" i="12"/>
  <c r="K40" i="12" s="1"/>
  <c r="J34" i="12"/>
  <c r="K34" i="12" s="1"/>
  <c r="J18" i="13"/>
  <c r="K18" i="13" s="1"/>
  <c r="J14" i="13"/>
  <c r="K14" i="13" s="1"/>
  <c r="J40" i="11"/>
  <c r="K40" i="11" s="1"/>
  <c r="J21" i="11"/>
  <c r="K21" i="11" s="1"/>
  <c r="J63" i="11"/>
  <c r="K63" i="11" s="1"/>
  <c r="J62" i="11"/>
  <c r="K62" i="11" s="1"/>
  <c r="J55" i="11"/>
  <c r="K55" i="11" s="1"/>
  <c r="J47" i="11"/>
  <c r="K47" i="11" s="1"/>
  <c r="J73" i="11"/>
  <c r="K73" i="11" s="1"/>
  <c r="J14" i="11"/>
  <c r="K14" i="11" s="1"/>
  <c r="J20" i="11"/>
  <c r="K20" i="11" s="1"/>
  <c r="J19" i="11"/>
  <c r="K19" i="11" s="1"/>
  <c r="J39" i="11"/>
  <c r="K39" i="11" s="1"/>
  <c r="J32" i="11"/>
  <c r="K32" i="11" s="1"/>
  <c r="J61" i="11"/>
  <c r="K61" i="11" s="1"/>
  <c r="J57" i="11"/>
  <c r="K57" i="11" s="1"/>
  <c r="J52" i="11"/>
  <c r="K52" i="11" s="1"/>
  <c r="J26" i="11"/>
  <c r="K26" i="11" s="1"/>
  <c r="J15" i="11"/>
  <c r="K15" i="11" s="1"/>
  <c r="J38" i="11"/>
  <c r="K38" i="11" s="1"/>
  <c r="J31" i="11"/>
  <c r="K31" i="11" s="1"/>
  <c r="J41" i="11"/>
  <c r="K41" i="11" s="1"/>
  <c r="J43" i="11"/>
  <c r="K43" i="11" s="1"/>
  <c r="J33" i="11"/>
  <c r="K33" i="11" s="1"/>
  <c r="J64" i="11"/>
  <c r="K64" i="11" s="1"/>
  <c r="J36" i="11"/>
  <c r="K36" i="11" s="1"/>
  <c r="J27" i="11"/>
  <c r="K27" i="11" s="1"/>
  <c r="J35" i="11"/>
  <c r="K35" i="11" s="1"/>
  <c r="J25" i="11"/>
  <c r="K25" i="11" s="1"/>
  <c r="J29" i="11"/>
  <c r="K29" i="11" s="1"/>
  <c r="J66" i="11"/>
  <c r="K66" i="11" s="1"/>
  <c r="J22" i="11"/>
  <c r="K22" i="11" s="1"/>
  <c r="J69" i="11"/>
  <c r="K69" i="11" s="1"/>
  <c r="J68" i="11"/>
  <c r="K68" i="11" s="1"/>
  <c r="J15" i="9"/>
  <c r="K15" i="9" s="1"/>
  <c r="J19" i="9"/>
  <c r="K19" i="9" s="1"/>
  <c r="J132" i="9"/>
  <c r="K132" i="9" s="1"/>
  <c r="J90" i="9"/>
  <c r="K90" i="9" s="1"/>
  <c r="J72" i="9"/>
  <c r="K72" i="9" s="1"/>
  <c r="J57" i="9"/>
  <c r="K57" i="9" s="1"/>
  <c r="J29" i="9"/>
  <c r="K29" i="9" s="1"/>
  <c r="J20" i="9"/>
  <c r="K20" i="9" s="1"/>
  <c r="J25" i="9"/>
  <c r="K25" i="9" s="1"/>
  <c r="J16" i="9"/>
  <c r="K16" i="9" s="1"/>
  <c r="J110" i="9"/>
  <c r="K110" i="9" s="1"/>
  <c r="J24" i="9"/>
  <c r="K24" i="9" s="1"/>
  <c r="J43" i="9"/>
  <c r="K43" i="9" s="1"/>
  <c r="J38" i="9"/>
  <c r="K38" i="9" s="1"/>
  <c r="J45" i="9"/>
  <c r="K45" i="9" s="1"/>
  <c r="J34" i="9"/>
  <c r="K34" i="9" s="1"/>
  <c r="J130" i="9"/>
  <c r="K130" i="9" s="1"/>
  <c r="J40" i="9"/>
  <c r="K40" i="9" s="1"/>
  <c r="J80" i="9"/>
  <c r="K80" i="9" s="1"/>
  <c r="J55" i="9"/>
  <c r="K55" i="9" s="1"/>
  <c r="J37" i="9"/>
  <c r="K37" i="9" s="1"/>
  <c r="J41" i="9"/>
  <c r="K41" i="9" s="1"/>
  <c r="J31" i="9"/>
  <c r="K31" i="9" s="1"/>
  <c r="J39" i="9"/>
  <c r="K39" i="9" s="1"/>
  <c r="J28" i="9"/>
  <c r="K28" i="9" s="1"/>
  <c r="J59" i="9"/>
  <c r="K59" i="9" s="1"/>
  <c r="J17" i="9"/>
  <c r="K17" i="9" s="1"/>
  <c r="J51" i="9"/>
  <c r="K51" i="9" s="1"/>
  <c r="J23" i="9"/>
  <c r="K23" i="9" s="1"/>
  <c r="J22" i="8"/>
  <c r="K22" i="8" s="1"/>
  <c r="J47" i="8"/>
  <c r="K47" i="8" s="1"/>
  <c r="J53" i="8"/>
  <c r="K53" i="8" s="1"/>
  <c r="J41" i="8"/>
  <c r="K41" i="8" s="1"/>
  <c r="J37" i="8"/>
  <c r="K37" i="8" s="1"/>
  <c r="J49" i="8"/>
  <c r="K49" i="8" s="1"/>
  <c r="J62" i="8"/>
  <c r="K62" i="8" s="1"/>
  <c r="J46" i="8"/>
  <c r="K46" i="8" s="1"/>
  <c r="J63" i="8"/>
  <c r="K63" i="8" s="1"/>
  <c r="J27" i="8"/>
  <c r="K27" i="8" s="1"/>
  <c r="J18" i="8"/>
  <c r="K18" i="8" s="1"/>
  <c r="J31" i="8"/>
  <c r="K31" i="8" s="1"/>
  <c r="J40" i="8"/>
  <c r="K40" i="8" s="1"/>
  <c r="J42" i="8"/>
  <c r="K42" i="8" s="1"/>
  <c r="J34" i="8"/>
  <c r="K34" i="8" s="1"/>
  <c r="J29" i="8"/>
  <c r="K29" i="8" s="1"/>
  <c r="J21" i="8"/>
  <c r="K21" i="8" s="1"/>
  <c r="J16" i="8"/>
  <c r="K16" i="8" s="1"/>
  <c r="J33" i="8"/>
  <c r="K33" i="8" s="1"/>
  <c r="J19" i="8"/>
  <c r="K19" i="8" s="1"/>
  <c r="J45" i="8"/>
  <c r="K45" i="8" s="1"/>
  <c r="J28" i="8"/>
  <c r="K28" i="8" s="1"/>
  <c r="J59" i="8"/>
  <c r="K59" i="8" s="1"/>
  <c r="J32" i="8"/>
  <c r="K32" i="8" s="1"/>
  <c r="J51" i="8"/>
  <c r="K51" i="8" s="1"/>
  <c r="J38" i="8"/>
  <c r="K38" i="8" s="1"/>
  <c r="J26" i="8"/>
  <c r="K26" i="8" s="1"/>
  <c r="J23" i="8"/>
  <c r="K23" i="8" s="1"/>
  <c r="J44" i="8"/>
  <c r="K44" i="8" s="1"/>
  <c r="L20" i="7"/>
  <c r="M20" i="7" s="1"/>
  <c r="L17" i="7"/>
  <c r="M17" i="7" s="1"/>
  <c r="L21" i="7"/>
  <c r="M21" i="7" s="1"/>
  <c r="L23" i="7"/>
  <c r="M23" i="7" s="1"/>
  <c r="L14" i="7"/>
  <c r="M14" i="7" s="1"/>
  <c r="L18" i="7"/>
  <c r="M18" i="7" s="1"/>
  <c r="L16" i="5"/>
  <c r="M16" i="5" s="1"/>
  <c r="L31" i="5"/>
  <c r="M31" i="5" s="1"/>
  <c r="L30" i="5"/>
  <c r="M30" i="5" s="1"/>
  <c r="L32" i="5"/>
  <c r="M32" i="5" s="1"/>
  <c r="L14" i="5"/>
  <c r="M14" i="5" s="1"/>
  <c r="L19" i="5"/>
  <c r="M19" i="5" s="1"/>
  <c r="L17" i="5"/>
  <c r="M17" i="5" s="1"/>
  <c r="L29" i="5"/>
  <c r="M29" i="5" s="1"/>
  <c r="L57" i="6"/>
  <c r="M57" i="6" s="1"/>
  <c r="L30" i="6"/>
  <c r="M30" i="6" s="1"/>
  <c r="L35" i="6"/>
  <c r="M35" i="6" s="1"/>
  <c r="L37" i="6"/>
  <c r="M37" i="6" s="1"/>
  <c r="L55" i="6"/>
  <c r="M55" i="6" s="1"/>
  <c r="L22" i="6"/>
  <c r="M22" i="6" s="1"/>
  <c r="L36" i="6"/>
  <c r="M36" i="6" s="1"/>
  <c r="L49" i="6"/>
  <c r="M49" i="6" s="1"/>
  <c r="L23" i="6"/>
  <c r="M23" i="6" s="1"/>
  <c r="L18" i="6"/>
  <c r="M18" i="6" s="1"/>
  <c r="L46" i="6"/>
  <c r="M46" i="6" s="1"/>
  <c r="L25" i="6"/>
  <c r="M25" i="6" s="1"/>
  <c r="L26" i="6"/>
  <c r="M26" i="6" s="1"/>
  <c r="L54" i="6"/>
  <c r="M54" i="6" s="1"/>
  <c r="L58" i="6"/>
  <c r="M58" i="6" s="1"/>
  <c r="L19" i="6"/>
  <c r="M19" i="6" s="1"/>
  <c r="L47" i="6"/>
  <c r="M47" i="6" s="1"/>
  <c r="L28" i="6"/>
  <c r="M28" i="6" s="1"/>
  <c r="L53" i="6"/>
  <c r="M53" i="6" s="1"/>
  <c r="L45" i="6"/>
  <c r="M45" i="6" s="1"/>
  <c r="L43" i="6"/>
  <c r="M43" i="6" s="1"/>
  <c r="L21" i="6"/>
  <c r="M21" i="6" s="1"/>
  <c r="L24" i="6"/>
  <c r="M24" i="6" s="1"/>
  <c r="L14" i="6"/>
  <c r="M14" i="6" s="1"/>
  <c r="L15" i="6"/>
  <c r="M15" i="6" s="1"/>
  <c r="L33" i="6"/>
  <c r="M33" i="6" s="1"/>
  <c r="L38" i="6"/>
  <c r="M38" i="6" s="1"/>
  <c r="L41" i="6"/>
  <c r="M41" i="6" s="1"/>
  <c r="L20" i="6"/>
  <c r="M20" i="6" s="1"/>
  <c r="L29" i="6"/>
  <c r="M29" i="6" s="1"/>
  <c r="L27" i="6"/>
  <c r="M27" i="6" s="1"/>
  <c r="L27" i="4"/>
  <c r="M27" i="4" s="1"/>
  <c r="L20" i="4"/>
  <c r="M20" i="4" s="1"/>
  <c r="L111" i="4"/>
  <c r="M111" i="4" s="1"/>
  <c r="L32" i="4"/>
  <c r="M32" i="4" s="1"/>
  <c r="L15" i="4"/>
  <c r="M15" i="4" s="1"/>
  <c r="L165" i="4"/>
  <c r="M165" i="4" s="1"/>
  <c r="L38" i="4"/>
  <c r="M38" i="4" s="1"/>
  <c r="L41" i="4"/>
  <c r="M41" i="4" s="1"/>
  <c r="L23" i="4"/>
  <c r="M23" i="4" s="1"/>
  <c r="L37" i="4"/>
  <c r="M37" i="4" s="1"/>
  <c r="L39" i="4"/>
  <c r="M39" i="4" s="1"/>
  <c r="L24" i="4"/>
  <c r="M24" i="4" s="1"/>
  <c r="L28" i="4"/>
  <c r="M28" i="4" s="1"/>
  <c r="L132" i="4"/>
  <c r="M132" i="4" s="1"/>
  <c r="L171" i="4"/>
  <c r="M171" i="4" s="1"/>
  <c r="L101" i="4"/>
  <c r="M101" i="4" s="1"/>
  <c r="L250" i="4"/>
  <c r="M250" i="4" s="1"/>
  <c r="L33" i="4"/>
  <c r="M33" i="4" s="1"/>
  <c r="L36" i="4"/>
  <c r="M36" i="4" s="1"/>
  <c r="L172" i="4"/>
  <c r="M172" i="4" s="1"/>
  <c r="L75" i="4"/>
  <c r="M75" i="4" s="1"/>
  <c r="L60" i="4"/>
  <c r="M60" i="4" s="1"/>
  <c r="L105" i="4"/>
  <c r="M105" i="4" s="1"/>
  <c r="L168" i="4"/>
  <c r="M168" i="4" s="1"/>
  <c r="L127" i="4"/>
  <c r="M127" i="4" s="1"/>
  <c r="L180" i="4"/>
  <c r="M180" i="4" s="1"/>
  <c r="L102" i="4"/>
  <c r="M102" i="4" s="1"/>
  <c r="L57" i="4"/>
  <c r="M57" i="4" s="1"/>
  <c r="L210" i="4"/>
  <c r="M210" i="4" s="1"/>
  <c r="L58" i="4"/>
  <c r="M58" i="4" s="1"/>
  <c r="L247" i="4"/>
  <c r="M247" i="4" s="1"/>
  <c r="L18" i="4"/>
  <c r="M18" i="4" s="1"/>
  <c r="L128" i="4"/>
  <c r="M128" i="4" s="1"/>
  <c r="L84" i="4"/>
  <c r="M84" i="4" s="1"/>
  <c r="L119" i="4"/>
  <c r="M119" i="4" s="1"/>
  <c r="L177" i="4"/>
  <c r="M177" i="4" s="1"/>
  <c r="L166" i="4"/>
  <c r="M166" i="4" s="1"/>
  <c r="L169" i="4"/>
  <c r="M169" i="4" s="1"/>
  <c r="L175" i="4"/>
  <c r="M175" i="4" s="1"/>
  <c r="L113" i="4"/>
  <c r="M113" i="4" s="1"/>
  <c r="L185" i="4"/>
  <c r="M185" i="4" s="1"/>
  <c r="L104" i="4"/>
  <c r="M104" i="4" s="1"/>
  <c r="L225" i="4"/>
  <c r="M225" i="4" s="1"/>
  <c r="L241" i="4"/>
  <c r="M241" i="4" s="1"/>
  <c r="L153" i="4"/>
  <c r="M153" i="4" s="1"/>
  <c r="L178" i="4"/>
  <c r="M178" i="4" s="1"/>
  <c r="L26" i="4"/>
  <c r="M26" i="4" s="1"/>
  <c r="L42" i="4"/>
  <c r="M42" i="4" s="1"/>
  <c r="L89" i="4"/>
  <c r="M89" i="4" s="1"/>
  <c r="L53" i="4"/>
  <c r="M53" i="4" s="1"/>
  <c r="L100" i="4"/>
  <c r="M100" i="4" s="1"/>
  <c r="L144" i="4"/>
  <c r="M144" i="4" s="1"/>
  <c r="L135" i="4"/>
  <c r="M135" i="4" s="1"/>
  <c r="L95" i="4"/>
  <c r="M95" i="4" s="1"/>
  <c r="L163" i="4"/>
  <c r="M163" i="4" s="1"/>
  <c r="L56" i="4"/>
  <c r="M56" i="4" s="1"/>
  <c r="L90" i="4"/>
  <c r="M90" i="4" s="1"/>
  <c r="L67" i="4"/>
  <c r="M67" i="4" s="1"/>
  <c r="L228" i="4"/>
  <c r="M228" i="4" s="1"/>
  <c r="L73" i="4"/>
  <c r="M73" i="4" s="1"/>
  <c r="L197" i="4"/>
  <c r="M197" i="4" s="1"/>
  <c r="L114" i="4"/>
  <c r="M114" i="4" s="1"/>
  <c r="L21" i="4"/>
  <c r="M21" i="4" s="1"/>
  <c r="L17" i="4"/>
  <c r="M17" i="4" s="1"/>
  <c r="L70" i="4"/>
  <c r="M70" i="4" s="1"/>
  <c r="L115" i="4"/>
  <c r="M115" i="4" s="1"/>
  <c r="L29" i="4"/>
  <c r="M29" i="4" s="1"/>
  <c r="L252" i="4"/>
  <c r="M252" i="4" s="1"/>
  <c r="L137" i="4"/>
  <c r="M137" i="4" s="1"/>
  <c r="L99" i="4"/>
  <c r="M99" i="4" s="1"/>
  <c r="L30" i="4"/>
  <c r="M30" i="4" s="1"/>
  <c r="L138" i="4"/>
  <c r="M138" i="4" s="1"/>
  <c r="L51" i="4"/>
  <c r="M51" i="4" s="1"/>
  <c r="L162" i="4"/>
  <c r="M162" i="4" s="1"/>
  <c r="L160" i="4"/>
  <c r="M160" i="4" s="1"/>
  <c r="L192" i="4"/>
  <c r="M192" i="4" s="1"/>
  <c r="L134" i="4"/>
  <c r="M134" i="4" s="1"/>
  <c r="L129" i="4"/>
  <c r="M129" i="4" s="1"/>
  <c r="L141" i="4"/>
  <c r="M141" i="4" s="1"/>
  <c r="L220" i="4"/>
  <c r="M220" i="4" s="1"/>
  <c r="L91" i="4"/>
  <c r="M91" i="4" s="1"/>
  <c r="L155" i="4"/>
  <c r="M155" i="4" s="1"/>
  <c r="L131" i="4"/>
  <c r="M131" i="4" s="1"/>
  <c r="L62" i="4"/>
  <c r="M62" i="4" s="1"/>
  <c r="L116" i="4"/>
  <c r="M116" i="4" s="1"/>
  <c r="L19" i="4"/>
  <c r="M19" i="4" s="1"/>
  <c r="L118" i="4"/>
  <c r="M118" i="4" s="1"/>
  <c r="L184" i="4"/>
  <c r="M184" i="4" s="1"/>
  <c r="F49" i="9" l="1"/>
  <c r="F33" i="5"/>
  <c r="AA65" i="17"/>
  <c r="AA66" i="17" s="1"/>
  <c r="AA67" i="17" s="1"/>
  <c r="AA68" i="17" s="1"/>
  <c r="AA69" i="17" s="1"/>
  <c r="AA70" i="17" s="1"/>
  <c r="AA71" i="17" s="1"/>
  <c r="AA72" i="17" s="1"/>
  <c r="AA73" i="17" s="1"/>
  <c r="AA74" i="17" s="1"/>
  <c r="AA75" i="17" s="1"/>
  <c r="AA76" i="17" s="1"/>
  <c r="AA77" i="17" s="1"/>
  <c r="AA78" i="17" s="1"/>
  <c r="AA79" i="17" s="1"/>
  <c r="AA80" i="17" s="1"/>
  <c r="AA81" i="17" s="1"/>
  <c r="AA82" i="17" s="1"/>
  <c r="AA83" i="17" s="1"/>
  <c r="AA84" i="17" s="1"/>
  <c r="AA85" i="17" s="1"/>
  <c r="AA86" i="17" s="1"/>
  <c r="AA87" i="17" s="1"/>
  <c r="AA88" i="17" s="1"/>
  <c r="AA89" i="17" s="1"/>
  <c r="AA90" i="17" s="1"/>
  <c r="AA91" i="17" s="1"/>
  <c r="AA92" i="17" s="1"/>
  <c r="AA93" i="17" s="1"/>
  <c r="AA94" i="17" s="1"/>
  <c r="AA95" i="17" s="1"/>
  <c r="AA96" i="17" s="1"/>
  <c r="AA97" i="17" s="1"/>
  <c r="AA98" i="17" s="1"/>
  <c r="AA99" i="17" s="1"/>
  <c r="AA100" i="17" s="1"/>
  <c r="AA101" i="17" s="1"/>
  <c r="AA102" i="17" s="1"/>
  <c r="F17" i="18"/>
  <c r="F21" i="18"/>
  <c r="F16" i="18"/>
  <c r="F14" i="18"/>
  <c r="F22" i="18"/>
  <c r="F15" i="18"/>
  <c r="F19" i="18"/>
  <c r="F23" i="18"/>
  <c r="F20" i="18"/>
  <c r="F18" i="18"/>
  <c r="K65" i="17"/>
  <c r="K66" i="17" s="1"/>
  <c r="K67" i="17" s="1"/>
  <c r="K68" i="17" s="1"/>
  <c r="K69" i="17" s="1"/>
  <c r="K70" i="17" s="1"/>
  <c r="K71" i="17" s="1"/>
  <c r="K72" i="17" s="1"/>
  <c r="K73" i="17" s="1"/>
  <c r="F15" i="13"/>
  <c r="F16" i="13"/>
  <c r="F17" i="13"/>
  <c r="F18" i="13"/>
  <c r="F19" i="13"/>
  <c r="F20" i="13"/>
  <c r="F21" i="13"/>
  <c r="F22" i="13"/>
  <c r="F23" i="13"/>
  <c r="F14" i="13"/>
  <c r="F111" i="9"/>
  <c r="F107" i="9"/>
  <c r="F61" i="9"/>
  <c r="F125" i="9"/>
  <c r="F75" i="9"/>
  <c r="U65" i="17"/>
  <c r="U66" i="17" s="1"/>
  <c r="U67" i="17" s="1"/>
  <c r="U68" i="17" s="1"/>
  <c r="U69" i="17" s="1"/>
  <c r="U70" i="17" s="1"/>
  <c r="U71" i="17" s="1"/>
  <c r="U72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U84" i="17" s="1"/>
  <c r="U85" i="17" s="1"/>
  <c r="U86" i="17" s="1"/>
  <c r="U87" i="17" s="1"/>
  <c r="U88" i="17" s="1"/>
  <c r="U89" i="17" s="1"/>
  <c r="U90" i="17" s="1"/>
  <c r="U91" i="17" s="1"/>
  <c r="U92" i="17" s="1"/>
  <c r="U93" i="17" s="1"/>
  <c r="U94" i="17" s="1"/>
  <c r="U95" i="17" s="1"/>
  <c r="U96" i="17" s="1"/>
  <c r="F17" i="9"/>
  <c r="F51" i="9"/>
  <c r="F29" i="9"/>
  <c r="F41" i="9"/>
  <c r="F48" i="9"/>
  <c r="F53" i="9"/>
  <c r="F130" i="9"/>
  <c r="F77" i="9"/>
  <c r="F72" i="9"/>
  <c r="F27" i="9"/>
  <c r="F24" i="9"/>
  <c r="F18" i="9"/>
  <c r="F28" i="9"/>
  <c r="F95" i="9"/>
  <c r="F118" i="9"/>
  <c r="F100" i="9"/>
  <c r="F98" i="9"/>
  <c r="F32" i="9"/>
  <c r="F119" i="9"/>
  <c r="F54" i="9"/>
  <c r="F21" i="9"/>
  <c r="F56" i="9"/>
  <c r="F19" i="9"/>
  <c r="F59" i="9"/>
  <c r="F25" i="9"/>
  <c r="F43" i="9"/>
  <c r="F81" i="9"/>
  <c r="F80" i="9"/>
  <c r="F103" i="9"/>
  <c r="F132" i="9"/>
  <c r="F99" i="9"/>
  <c r="F20" i="9"/>
  <c r="W47" i="17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C65" i="17"/>
  <c r="C66" i="17" s="1"/>
  <c r="C67" i="17" s="1"/>
  <c r="C68" i="17" s="1"/>
  <c r="C69" i="17" s="1"/>
  <c r="C70" i="17" s="1"/>
  <c r="C71" i="17" s="1"/>
  <c r="C72" i="17" s="1"/>
  <c r="C73" i="17" s="1"/>
  <c r="F16" i="5"/>
  <c r="F17" i="5"/>
  <c r="F32" i="5"/>
  <c r="F19" i="5"/>
  <c r="F30" i="5"/>
  <c r="F29" i="5"/>
  <c r="F14" i="5"/>
  <c r="F15" i="5"/>
  <c r="F31" i="5"/>
  <c r="M72" i="17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I74" i="17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I94" i="17" s="1"/>
  <c r="I95" i="17" s="1"/>
  <c r="I96" i="17" s="1"/>
  <c r="I97" i="17" s="1"/>
  <c r="I98" i="17" s="1"/>
  <c r="I99" i="17" s="1"/>
  <c r="I100" i="17" s="1"/>
  <c r="I101" i="17" s="1"/>
  <c r="I102" i="17" s="1"/>
  <c r="S68" i="17"/>
  <c r="S69" i="17" s="1"/>
  <c r="S70" i="17" s="1"/>
  <c r="S71" i="17" s="1"/>
  <c r="S72" i="17" s="1"/>
  <c r="S73" i="17" s="1"/>
  <c r="S74" i="17" s="1"/>
  <c r="S75" i="17" s="1"/>
  <c r="S76" i="17" s="1"/>
  <c r="S77" i="17" s="1"/>
  <c r="S78" i="17" s="1"/>
  <c r="S79" i="17" s="1"/>
  <c r="S80" i="17" s="1"/>
  <c r="S81" i="17" s="1"/>
  <c r="S82" i="17" s="1"/>
  <c r="S83" i="17" s="1"/>
  <c r="S84" i="17" s="1"/>
  <c r="S85" i="17" s="1"/>
  <c r="S86" i="17" s="1"/>
  <c r="S87" i="17" s="1"/>
  <c r="S88" i="17" s="1"/>
  <c r="S89" i="17" s="1"/>
  <c r="S90" i="17" s="1"/>
  <c r="S91" i="17" s="1"/>
  <c r="S92" i="17" s="1"/>
  <c r="S93" i="17" s="1"/>
  <c r="S94" i="17" s="1"/>
  <c r="S95" i="17" s="1"/>
  <c r="S96" i="17" s="1"/>
  <c r="S97" i="17" s="1"/>
  <c r="S98" i="17" s="1"/>
  <c r="S99" i="17" s="1"/>
  <c r="S100" i="17" s="1"/>
  <c r="S101" i="17" s="1"/>
  <c r="S102" i="17" s="1"/>
  <c r="Q73" i="17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5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F57" i="8"/>
  <c r="K74" i="17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F35" i="11"/>
  <c r="F40" i="11"/>
  <c r="F37" i="12"/>
  <c r="F15" i="12"/>
  <c r="F20" i="12"/>
  <c r="F23" i="12"/>
  <c r="F38" i="12"/>
  <c r="F35" i="12"/>
  <c r="F18" i="12"/>
  <c r="F30" i="12"/>
  <c r="F17" i="12"/>
  <c r="F24" i="12"/>
  <c r="A66" i="17"/>
  <c r="A67" i="17" s="1"/>
  <c r="A68" i="17" s="1"/>
  <c r="A69" i="17" s="1"/>
  <c r="A70" i="17" s="1"/>
  <c r="F23" i="4"/>
  <c r="F37" i="11"/>
  <c r="Q97" i="17" l="1"/>
  <c r="Q98" i="17" s="1"/>
  <c r="Q99" i="17" s="1"/>
  <c r="Q100" i="17" s="1"/>
  <c r="Q101" i="17" s="1"/>
  <c r="Q102" i="17" s="1"/>
  <c r="F20" i="11"/>
  <c r="F15" i="11"/>
  <c r="F18" i="11"/>
  <c r="F14" i="11"/>
  <c r="F31" i="11"/>
  <c r="W65" i="17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F18" i="10"/>
  <c r="F22" i="10"/>
  <c r="F19" i="10"/>
  <c r="F17" i="10"/>
  <c r="F21" i="10"/>
  <c r="F14" i="10"/>
  <c r="F20" i="10"/>
  <c r="F15" i="10"/>
  <c r="F23" i="10"/>
  <c r="F16" i="10"/>
  <c r="M97" i="17"/>
  <c r="M98" i="17" s="1"/>
  <c r="M99" i="17" s="1"/>
  <c r="M100" i="17" s="1"/>
  <c r="M101" i="17" s="1"/>
  <c r="M102" i="17" s="1"/>
  <c r="F21" i="14"/>
  <c r="F16" i="14"/>
  <c r="F29" i="14"/>
  <c r="C75" i="17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C98" i="17" s="1"/>
  <c r="C99" i="17" s="1"/>
  <c r="C100" i="17" s="1"/>
  <c r="C101" i="17" s="1"/>
  <c r="C102" i="17" s="1"/>
  <c r="C74" i="17"/>
  <c r="U97" i="17"/>
  <c r="U98" i="17" s="1"/>
  <c r="U99" i="17" s="1"/>
  <c r="U100" i="17" s="1"/>
  <c r="U101" i="17" s="1"/>
  <c r="U102" i="17" s="1"/>
  <c r="A72" i="17"/>
  <c r="A73" i="17" s="1"/>
  <c r="A71" i="17"/>
  <c r="A74" i="17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F26" i="4" s="1"/>
  <c r="F183" i="4"/>
  <c r="F33" i="4"/>
  <c r="F37" i="4"/>
  <c r="F111" i="4"/>
  <c r="F17" i="4"/>
  <c r="F20" i="4"/>
  <c r="F252" i="4"/>
  <c r="F29" i="4"/>
  <c r="F27" i="4"/>
  <c r="F16" i="4"/>
  <c r="F115" i="4" l="1"/>
  <c r="F135" i="4"/>
  <c r="A97" i="17"/>
  <c r="A98" i="17" s="1"/>
  <c r="A99" i="17" s="1"/>
  <c r="A100" i="17" s="1"/>
  <c r="A101" i="17" s="1"/>
  <c r="A102" i="17" s="1"/>
  <c r="F21" i="4"/>
  <c r="F114" i="4"/>
  <c r="F15" i="4"/>
  <c r="F18" i="4"/>
  <c r="F14" i="4"/>
  <c r="F110" i="4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 xml:space="preserve">01Out20
</t>
        </r>
      </text>
    </comment>
  </commentList>
</comments>
</file>

<file path=xl/sharedStrings.xml><?xml version="1.0" encoding="utf-8"?>
<sst xmlns="http://schemas.openxmlformats.org/spreadsheetml/2006/main" count="3101" uniqueCount="534">
  <si>
    <t>PROVAS DE CLASSIFICAÇÃO (RANKING)</t>
  </si>
  <si>
    <t>Cls</t>
  </si>
  <si>
    <t>Atleta</t>
  </si>
  <si>
    <t>LF</t>
  </si>
  <si>
    <t>Clube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</si>
  <si>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1"/>
        <color theme="1"/>
        <rFont val="Calibri"/>
        <family val="2"/>
        <scheme val="minor"/>
      </rPr>
      <t xml:space="preserve"> </t>
    </r>
  </si>
  <si>
    <t>Resultados</t>
  </si>
  <si>
    <t>Pontos</t>
  </si>
  <si>
    <t>Média</t>
  </si>
  <si>
    <t>Total</t>
  </si>
  <si>
    <t>Ranking</t>
  </si>
  <si>
    <t>Distrital</t>
  </si>
  <si>
    <t>Torneio</t>
  </si>
  <si>
    <t>Torneio Vianês</t>
  </si>
  <si>
    <t>Campeonato</t>
  </si>
  <si>
    <t>Troféu</t>
  </si>
  <si>
    <t>Regional</t>
  </si>
  <si>
    <t>Nº. Provas</t>
  </si>
  <si>
    <t>Madeira</t>
  </si>
  <si>
    <t>1ª Prova</t>
  </si>
  <si>
    <t>3ª Prova</t>
  </si>
  <si>
    <t>4ª Prova</t>
  </si>
  <si>
    <t>CDCGF</t>
  </si>
  <si>
    <t>2ª Prova</t>
  </si>
  <si>
    <t>ATPD</t>
  </si>
  <si>
    <t>Nacional</t>
  </si>
  <si>
    <t>SCP</t>
  </si>
  <si>
    <t>Centro</t>
  </si>
  <si>
    <t>Sul</t>
  </si>
  <si>
    <t>Norte</t>
  </si>
  <si>
    <t>Açores</t>
  </si>
  <si>
    <t>Ponta Delgada</t>
  </si>
  <si>
    <t>COSTA João</t>
  </si>
  <si>
    <t>COSTA José</t>
  </si>
  <si>
    <t>GNR</t>
  </si>
  <si>
    <t>MARRACHO Jose</t>
  </si>
  <si>
    <t>CPA</t>
  </si>
  <si>
    <t>SANTOS Licinio</t>
  </si>
  <si>
    <t>CARAPINHA Tiago</t>
  </si>
  <si>
    <t>CPC</t>
  </si>
  <si>
    <t>MOREIRA Domingos</t>
  </si>
  <si>
    <t>STP</t>
  </si>
  <si>
    <t>ALGARVIO Francisco</t>
  </si>
  <si>
    <t>RODRIGUES Domingos</t>
  </si>
  <si>
    <t>ST2</t>
  </si>
  <si>
    <t>SANTOS Joao</t>
  </si>
  <si>
    <t>STVC</t>
  </si>
  <si>
    <t>MADAIL Antonio</t>
  </si>
  <si>
    <t>RODRIGUES Rui</t>
  </si>
  <si>
    <t>AF</t>
  </si>
  <si>
    <t>COELHO Diogo</t>
  </si>
  <si>
    <t>ANTUNES Rui</t>
  </si>
  <si>
    <t>DOURADO Antonio</t>
  </si>
  <si>
    <t>SILVA Francisco</t>
  </si>
  <si>
    <t>GAITO Luis</t>
  </si>
  <si>
    <t>COSTA Manuel</t>
  </si>
  <si>
    <t>GCF</t>
  </si>
  <si>
    <t>FRANCO Hugo</t>
  </si>
  <si>
    <t>CTTVD</t>
  </si>
  <si>
    <t>MARTINS João</t>
  </si>
  <si>
    <t>CAMARGO Naurides</t>
  </si>
  <si>
    <t>GCP</t>
  </si>
  <si>
    <t>FERREIRA Pedro</t>
  </si>
  <si>
    <t>ETE</t>
  </si>
  <si>
    <t>PEREIRA Carlos</t>
  </si>
  <si>
    <t>CAPPSP</t>
  </si>
  <si>
    <t>GOUVEIA João</t>
  </si>
  <si>
    <t>PAZ Luis</t>
  </si>
  <si>
    <t>SILVA Alfredo</t>
  </si>
  <si>
    <t>RIBEIRO Rui</t>
  </si>
  <si>
    <t>COELHO Abílio</t>
  </si>
  <si>
    <t>EDP</t>
  </si>
  <si>
    <t>MARTINS Luis</t>
  </si>
  <si>
    <t>SOUSA Arminio</t>
  </si>
  <si>
    <t>CTG</t>
  </si>
  <si>
    <t>CARVALHO Antonio</t>
  </si>
  <si>
    <t>RODRIGUES Ezequiel</t>
  </si>
  <si>
    <t>CTF</t>
  </si>
  <si>
    <t>COELHO Jose</t>
  </si>
  <si>
    <t>ANTUNES Antonio</t>
  </si>
  <si>
    <t>CPTPP</t>
  </si>
  <si>
    <t>CRUZ Eduardo</t>
  </si>
  <si>
    <t>CFM</t>
  </si>
  <si>
    <t>CARREIRO Emanuel</t>
  </si>
  <si>
    <t>FERNANDES Alexandre</t>
  </si>
  <si>
    <t>CBS</t>
  </si>
  <si>
    <t>RIBEIRO José</t>
  </si>
  <si>
    <t>CORREIA Wilson</t>
  </si>
  <si>
    <t>SILVA Jose</t>
  </si>
  <si>
    <t>DUARTE Luis</t>
  </si>
  <si>
    <t>CLEMENTE Joaquim</t>
  </si>
  <si>
    <t>BRAGA Joaquim</t>
  </si>
  <si>
    <t>CHOONARA Aboobakar</t>
  </si>
  <si>
    <t>CDTIT</t>
  </si>
  <si>
    <t>PINTO Guilherme</t>
  </si>
  <si>
    <t>CALHEIROS Armando</t>
  </si>
  <si>
    <t>FERNANDES Manuel</t>
  </si>
  <si>
    <t>RAPOSO Domingos</t>
  </si>
  <si>
    <t>SANTOS Jorge</t>
  </si>
  <si>
    <t>TEIXEIRA Leonel</t>
  </si>
  <si>
    <t>CARVALHO Hercilio</t>
  </si>
  <si>
    <t>ISIDRO Oscar</t>
  </si>
  <si>
    <t>ADCRPJ</t>
  </si>
  <si>
    <t>SOARES Jose</t>
  </si>
  <si>
    <t>SANTOS Antonio</t>
  </si>
  <si>
    <t>ROCHA Adelino</t>
  </si>
  <si>
    <t>CSM</t>
  </si>
  <si>
    <t>PEGO Jose</t>
  </si>
  <si>
    <t>AZEVEDO Pedro</t>
  </si>
  <si>
    <t>SSMG</t>
  </si>
  <si>
    <t>DELGADO Rui</t>
  </si>
  <si>
    <t>PINTO Donato</t>
  </si>
  <si>
    <t>CARDOSO Vítor</t>
  </si>
  <si>
    <t>VILAÇA Adriano</t>
  </si>
  <si>
    <t>ESCALEIRA Joaquim</t>
  </si>
  <si>
    <t>CRUZ Jose</t>
  </si>
  <si>
    <t>CABRAL Luis</t>
  </si>
  <si>
    <t>MENDONÇA Paulo</t>
  </si>
  <si>
    <t>OLIVEIRA Leonardo</t>
  </si>
  <si>
    <t>NEVES Filipe</t>
  </si>
  <si>
    <t>FERNANDES Sergio</t>
  </si>
  <si>
    <t>OLIVEIRA Helder</t>
  </si>
  <si>
    <t>SILVA João</t>
  </si>
  <si>
    <t>HILARIO Joao</t>
  </si>
  <si>
    <t>STT</t>
  </si>
  <si>
    <t>FREITAS Carlos</t>
  </si>
  <si>
    <t>MADUREIRA Rui</t>
  </si>
  <si>
    <t>AAACM</t>
  </si>
  <si>
    <t>PEREIRA Sérgio</t>
  </si>
  <si>
    <t>MATA Carlos</t>
  </si>
  <si>
    <t>CTCPM</t>
  </si>
  <si>
    <t>SANTOS Carlos</t>
  </si>
  <si>
    <t>MOTA Luis</t>
  </si>
  <si>
    <t>RODRIGUES Juan</t>
  </si>
  <si>
    <t>FILIPE Cristóvão</t>
  </si>
  <si>
    <t>UPVC</t>
  </si>
  <si>
    <t>CARREIRA Paulo</t>
  </si>
  <si>
    <t>RODRIGUES João</t>
  </si>
  <si>
    <t>ARDBA</t>
  </si>
  <si>
    <t>SANTOS Victor</t>
  </si>
  <si>
    <t>MELO Ricardo</t>
  </si>
  <si>
    <t>VISEU Nuno</t>
  </si>
  <si>
    <t>DURAES Antonio</t>
  </si>
  <si>
    <t>BELO Henrique</t>
  </si>
  <si>
    <t>NORA Diogo</t>
  </si>
  <si>
    <t>MARIA Francisco</t>
  </si>
  <si>
    <t>RCTV</t>
  </si>
  <si>
    <t>HENRIQUES João</t>
  </si>
  <si>
    <t>AGUIAR Bruno</t>
  </si>
  <si>
    <t>PEREIRA António</t>
  </si>
  <si>
    <t>SILVA Paulo</t>
  </si>
  <si>
    <t>OLIVEIRA Rui</t>
  </si>
  <si>
    <t>TEIXEIRA Fernando</t>
  </si>
  <si>
    <t>ACRFM</t>
  </si>
  <si>
    <t>CLARO Pedro</t>
  </si>
  <si>
    <t>MARTINS Carlos</t>
  </si>
  <si>
    <t>BORGES Máximo</t>
  </si>
  <si>
    <t>ALVES Alcino</t>
  </si>
  <si>
    <t>SOARES Rui</t>
  </si>
  <si>
    <t>MATOS Carlos</t>
  </si>
  <si>
    <t>BPI</t>
  </si>
  <si>
    <t>GOMES Pedro</t>
  </si>
  <si>
    <t>SANTOS José</t>
  </si>
  <si>
    <t>CFE</t>
  </si>
  <si>
    <t>DOMINGUES Pedro</t>
  </si>
  <si>
    <t>TAP</t>
  </si>
  <si>
    <t>BARBOSA José</t>
  </si>
  <si>
    <t>BRAZÃO Carlos</t>
  </si>
  <si>
    <t>CMBCP</t>
  </si>
  <si>
    <t>MANE José</t>
  </si>
  <si>
    <t>PEREIRA José</t>
  </si>
  <si>
    <t>COELHO Oscar</t>
  </si>
  <si>
    <t>GRILLO Ricardo</t>
  </si>
  <si>
    <t>CASTELAO Joana</t>
  </si>
  <si>
    <t>MARRACHO Filipa</t>
  </si>
  <si>
    <t>CNOCA</t>
  </si>
  <si>
    <t>BATISTA Ana</t>
  </si>
  <si>
    <t>PAIS Ana</t>
  </si>
  <si>
    <t>CARRICO Maria</t>
  </si>
  <si>
    <t>MACHADO Fatima</t>
  </si>
  <si>
    <t>OLIVEIRA Maria</t>
  </si>
  <si>
    <t>ANTUNES Claudia</t>
  </si>
  <si>
    <t>LEAL Ana</t>
  </si>
  <si>
    <t>SILVA Susana</t>
  </si>
  <si>
    <t>TREPADO Ligia</t>
  </si>
  <si>
    <t>SOARES Maria</t>
  </si>
  <si>
    <t>RAPOSO Rosa</t>
  </si>
  <si>
    <t>MOREIRA Leonor</t>
  </si>
  <si>
    <t>VIOSSAT Christine</t>
  </si>
  <si>
    <t>AZEVEDO Maria</t>
  </si>
  <si>
    <t>PEREIRA Ana</t>
  </si>
  <si>
    <t>GARCIA Carla</t>
  </si>
  <si>
    <t>RIBEIRO Ana</t>
  </si>
  <si>
    <t>NORA Alda</t>
  </si>
  <si>
    <t>RIBEIRO Catarina</t>
  </si>
  <si>
    <t>MELO Raquel</t>
  </si>
  <si>
    <t>FERNANDES Sérgio</t>
  </si>
  <si>
    <t>COELHO Antonio</t>
  </si>
  <si>
    <t>BAIONETA Manuel</t>
  </si>
  <si>
    <t>EVANGELHO António</t>
  </si>
  <si>
    <t>SANTOS João</t>
  </si>
  <si>
    <t>CPT</t>
  </si>
  <si>
    <t>CONCEICAO Andre</t>
  </si>
  <si>
    <t>VIVEIROS Ricardo</t>
  </si>
  <si>
    <t>SANTOS Jose</t>
  </si>
  <si>
    <t>RIBEIRO Ricardo</t>
  </si>
  <si>
    <t>REGO Jorge</t>
  </si>
  <si>
    <t>PAZ Fernando</t>
  </si>
  <si>
    <t>ALVES Manuel</t>
  </si>
  <si>
    <t>FERNANDES Paulo</t>
  </si>
  <si>
    <t>MORAIS Marco</t>
  </si>
  <si>
    <t>MAIA Vitor</t>
  </si>
  <si>
    <t>VAZ João</t>
  </si>
  <si>
    <t>OLIVEIRA Fernando</t>
  </si>
  <si>
    <t>COSTA Domingos</t>
  </si>
  <si>
    <t>MADAIL António</t>
  </si>
  <si>
    <t>PÊGO José</t>
  </si>
  <si>
    <t>COSTA Joao</t>
  </si>
  <si>
    <t>SANTOS Lícinio</t>
  </si>
  <si>
    <t>MONTEIRO Vitor</t>
  </si>
  <si>
    <t>SILVA Gaspar</t>
  </si>
  <si>
    <t xml:space="preserve">CPT </t>
  </si>
  <si>
    <t xml:space="preserve">MENDÂO António </t>
  </si>
  <si>
    <t xml:space="preserve">CORREIA Wilson </t>
  </si>
  <si>
    <t>OLIVEIRA Sérgio</t>
  </si>
  <si>
    <t>PEGO José</t>
  </si>
  <si>
    <t>BRAGA João</t>
  </si>
  <si>
    <t>ARAUJO Francisca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</si>
  <si>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</si>
  <si>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</si>
  <si>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</si>
  <si>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</si>
  <si>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</si>
  <si>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</si>
  <si>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</si>
  <si>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</si>
  <si>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</si>
  <si>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</si>
  <si>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</si>
  <si>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</si>
  <si>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</si>
  <si>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</si>
  <si>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</si>
  <si>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</si>
  <si>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</si>
  <si>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</si>
  <si>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GALHARDO Luis</t>
  </si>
  <si>
    <t>MARQUES Pedro</t>
  </si>
  <si>
    <t>MARTINS Marco</t>
  </si>
  <si>
    <t>BERNARDO Fernando</t>
  </si>
  <si>
    <t>ACC</t>
  </si>
  <si>
    <t>TENDER Laura</t>
  </si>
  <si>
    <t>PEREIRA Magda</t>
  </si>
  <si>
    <t>SCIALPI Davide</t>
  </si>
  <si>
    <t>VALENTE José</t>
  </si>
  <si>
    <t>PEREIRA Tiago</t>
  </si>
  <si>
    <t>P25 SJ - Índices de Referência: "A" 574 - "B" 561 - "C" 556</t>
  </si>
  <si>
    <t>SANTOS António</t>
  </si>
  <si>
    <t>Torneio Abertura</t>
  </si>
  <si>
    <t>RIBEIRO Nuno</t>
  </si>
  <si>
    <t>FIGUEIREDO Cipriano</t>
  </si>
  <si>
    <t>PENA Jose</t>
  </si>
  <si>
    <t>PUGA Rogério</t>
  </si>
  <si>
    <t>FREITAS Miguel</t>
  </si>
  <si>
    <t>GONÇALVES Daniel</t>
  </si>
  <si>
    <t>MOREIRA Claudia</t>
  </si>
  <si>
    <t>JERONIMO Ricardo</t>
  </si>
  <si>
    <t>MENDES Celia</t>
  </si>
  <si>
    <t>MENDÂO Antonio</t>
  </si>
  <si>
    <t>GUERREIRO Miguel</t>
  </si>
  <si>
    <t>CONCEIÇÃO Ivo</t>
  </si>
  <si>
    <t>5ª Prova</t>
  </si>
  <si>
    <t>VENTURA Luis</t>
  </si>
  <si>
    <t>MENDES Pedro</t>
  </si>
  <si>
    <t>MOREIRA Alberto</t>
  </si>
  <si>
    <t>Faial</t>
  </si>
  <si>
    <t>VIANA Nuno</t>
  </si>
  <si>
    <t>CASTRO Rui</t>
  </si>
  <si>
    <t>VIANA Armanda</t>
  </si>
  <si>
    <t>MAGALHAES Elio</t>
  </si>
  <si>
    <t>SAMPAIO David</t>
  </si>
  <si>
    <t>SILVA Carlos</t>
  </si>
  <si>
    <t>HIGGS Christhofer</t>
  </si>
  <si>
    <t>P10 HJ - Índices de Referência: "A" 572 - "B" 564 - "C" 558</t>
  </si>
  <si>
    <t>P10 SS - Índices de Referência: "A" 566 - "B" 563 - "C" 556</t>
  </si>
  <si>
    <t xml:space="preserve">P50 HS - Índices de Referência: "B" 546 - "C" 540 </t>
  </si>
  <si>
    <t xml:space="preserve">P50 HJ - Índices de Referência: "B" 534 - "C" 527 </t>
  </si>
  <si>
    <t>PSTD HJ - Índices de Referência: "B" 549 - "C"  543</t>
  </si>
  <si>
    <t>PPC HS - Índices de Referência: "B" 574 - "C" 568</t>
  </si>
  <si>
    <t>PV HS - Índices de Referência: "A" 572 - "B" 571 - "C" 564</t>
  </si>
  <si>
    <t xml:space="preserve">PV HJ - Índices de Referência: "A" 572 - "B" 561 - "C" 555 </t>
  </si>
  <si>
    <t>P25 SS - Índices de Referência: "A" 574 - "B" 572 - "C" 563</t>
  </si>
  <si>
    <t>P25 HJ - Índices de Referência: "B" 568 - "C" 563</t>
  </si>
  <si>
    <t>ALGARVIO Rodrigo</t>
  </si>
  <si>
    <t>ALMEIDA Pedro</t>
  </si>
  <si>
    <t>PESSOA Jose</t>
  </si>
  <si>
    <t>FREITAS Jose</t>
  </si>
  <si>
    <t>PREGO Vitor</t>
  </si>
  <si>
    <t>VAZ Rui</t>
  </si>
  <si>
    <t>A. Montez</t>
  </si>
  <si>
    <t>PACHECO Luis</t>
  </si>
  <si>
    <t>ABREU Carla</t>
  </si>
  <si>
    <t>GIL Carla</t>
  </si>
  <si>
    <t>RICARDO Jorge</t>
  </si>
  <si>
    <t>Taça Mestre</t>
  </si>
  <si>
    <t>ROSA Francisco</t>
  </si>
  <si>
    <t>FERNANDES Pedro</t>
  </si>
  <si>
    <t>RODRIGUES Daniel</t>
  </si>
  <si>
    <t>Campeonato S. Miguel</t>
  </si>
  <si>
    <t>FARIA Filipe</t>
  </si>
  <si>
    <t>COSTA António</t>
  </si>
  <si>
    <t>SARAIVA Ernesto</t>
  </si>
  <si>
    <t>NUJO Anibal</t>
  </si>
  <si>
    <t>RIBEIRO Joaquim</t>
  </si>
  <si>
    <t>ASSUNÇÃO Guilherme</t>
  </si>
  <si>
    <t>ROCHA Hugo</t>
  </si>
  <si>
    <t>Braga</t>
  </si>
  <si>
    <t>SILVA António</t>
  </si>
  <si>
    <t>FPT</t>
  </si>
  <si>
    <t>CELENTANO Orlando</t>
  </si>
  <si>
    <t>COSTA Luis</t>
  </si>
  <si>
    <t>MELO Ana</t>
  </si>
  <si>
    <t>MATOS Luis</t>
  </si>
  <si>
    <t>PINTO Teresa</t>
  </si>
  <si>
    <t>SCIALPI David</t>
  </si>
  <si>
    <t>SOUSA Paulo</t>
  </si>
  <si>
    <t>CTGaia</t>
  </si>
  <si>
    <t>KETTERL Marcus</t>
  </si>
  <si>
    <t>NASCIMENTO Tania</t>
  </si>
  <si>
    <t>FONSECA Pedro</t>
  </si>
  <si>
    <t>TEIXEIRA Orlando</t>
  </si>
  <si>
    <t>SVYDA Volodymyr</t>
  </si>
  <si>
    <t>MARINHO Samuel</t>
  </si>
  <si>
    <t>RODRIGUES Carlos</t>
  </si>
  <si>
    <t>CARVALHEIRO Joel</t>
  </si>
  <si>
    <t>CORREIA Luis</t>
  </si>
  <si>
    <t>LEAL João</t>
  </si>
  <si>
    <t>CDTT</t>
  </si>
  <si>
    <t>MEDEIROS Rui</t>
  </si>
  <si>
    <t>MARIANTE Paulo</t>
  </si>
  <si>
    <t xml:space="preserve">Campeonato </t>
  </si>
  <si>
    <t>BORGES Luis</t>
  </si>
  <si>
    <t>CARDOSO Luis</t>
  </si>
  <si>
    <t>Leonel Carreiro</t>
  </si>
  <si>
    <t>Taça</t>
  </si>
  <si>
    <t>FARINHA Maria</t>
  </si>
  <si>
    <t>DUARTE Ricardo</t>
  </si>
  <si>
    <t>CORREIA Hildeberto</t>
  </si>
  <si>
    <t xml:space="preserve">Regional </t>
  </si>
  <si>
    <t>FONSECA Paulo</t>
  </si>
  <si>
    <t>CARDOSO Mário</t>
  </si>
  <si>
    <t>SOUSA Carla</t>
  </si>
  <si>
    <t>CDA</t>
  </si>
  <si>
    <t>Luis Vasconcelos</t>
  </si>
  <si>
    <t>FIGUEIREDO José</t>
  </si>
  <si>
    <t>JACQUES Aygalenq</t>
  </si>
  <si>
    <t>NORA Pedro</t>
  </si>
  <si>
    <t>TREPADO Nelson</t>
  </si>
  <si>
    <t>MACHADO Emidio</t>
  </si>
  <si>
    <t>SILVA Fernando</t>
  </si>
  <si>
    <t>AMORIM Eurico</t>
  </si>
  <si>
    <t>HENRIQUES Carlos</t>
  </si>
  <si>
    <t>MONTERROSO Tânia</t>
  </si>
  <si>
    <t>MENDES Sandra</t>
  </si>
  <si>
    <t>MENDES Afonso</t>
  </si>
  <si>
    <t>MENDES Diogo</t>
  </si>
  <si>
    <t>MONTERROSO Márcio</t>
  </si>
  <si>
    <t>LOURENÇO Jorge</t>
  </si>
  <si>
    <t>ALMEIDA João</t>
  </si>
  <si>
    <t>GAIO António</t>
  </si>
  <si>
    <t>LINO António</t>
  </si>
  <si>
    <t>AZEVEDO Marta</t>
  </si>
  <si>
    <t>Camp. São Miguel</t>
  </si>
  <si>
    <t>MARRACHO José</t>
  </si>
  <si>
    <t>ROCHA José</t>
  </si>
  <si>
    <t xml:space="preserve">PSTD HS - Índices de Referência: "B" 558 - "C" 551 </t>
  </si>
  <si>
    <t>VERDE José</t>
  </si>
  <si>
    <t>CARDOSO Miguel</t>
  </si>
  <si>
    <t>FERNANDES Claudia</t>
  </si>
  <si>
    <t>HUANG Xujue</t>
  </si>
  <si>
    <t>ALVES Fernando</t>
  </si>
  <si>
    <t>CABRAL Paulo</t>
  </si>
  <si>
    <t>POMBO Helder</t>
  </si>
  <si>
    <t>ASSUNÇÂO Guilherme</t>
  </si>
  <si>
    <t>CARVALHO António</t>
  </si>
  <si>
    <t>SOUZA Carlos</t>
  </si>
  <si>
    <t>VALDEIRA Hugo</t>
  </si>
  <si>
    <t>GUERREIRO Alexandre</t>
  </si>
  <si>
    <t>CMBcp</t>
  </si>
  <si>
    <t>SERRA Carlos</t>
  </si>
  <si>
    <t>BORGES Maximo</t>
  </si>
  <si>
    <t>CAMILO Jorge</t>
  </si>
  <si>
    <t>ASESP</t>
  </si>
  <si>
    <t>Primavera</t>
  </si>
  <si>
    <t>DUTRA António</t>
  </si>
  <si>
    <t>CUNHA Tiago</t>
  </si>
  <si>
    <t>MATEUS Pedro</t>
  </si>
  <si>
    <t>CRUZ José</t>
  </si>
  <si>
    <t>45º Aniv. ARDBA</t>
  </si>
  <si>
    <t>FERREIRA Mauro</t>
  </si>
  <si>
    <t>DUPONT Alain</t>
  </si>
  <si>
    <t>FILIPE Francisco</t>
  </si>
  <si>
    <t>P10 HS - Índices de Referência: "A" 572 - "B" 570 - "C" 565</t>
  </si>
  <si>
    <t>Torneio Outono</t>
  </si>
  <si>
    <t>Campeonato CTF AC</t>
  </si>
  <si>
    <t>Torneio acrFM</t>
  </si>
  <si>
    <t>FERREIRA Antonio</t>
  </si>
  <si>
    <t>SILVA Pedro</t>
  </si>
  <si>
    <t>NEVES Luis</t>
  </si>
  <si>
    <t>TEIXEIRA Carlos</t>
  </si>
  <si>
    <t>Cidade P. Delgada</t>
  </si>
  <si>
    <t xml:space="preserve"> Torneio</t>
  </si>
  <si>
    <t>PAIVA Eduardo</t>
  </si>
  <si>
    <t>FERNANDES Ricardo</t>
  </si>
  <si>
    <t>FERREIRA José</t>
  </si>
  <si>
    <t>FARIA José</t>
  </si>
  <si>
    <t>OLIVEIRA Duarte</t>
  </si>
  <si>
    <t>PALMEIRA Maria</t>
  </si>
  <si>
    <t>STRYNADKO Yuliya</t>
  </si>
  <si>
    <t>Taça ARTS</t>
  </si>
  <si>
    <t>P10M SJ - Índices de Referência: "A" 566 - "B" 557 - "C" 552</t>
  </si>
  <si>
    <t>LOURENÇO Pedro</t>
  </si>
  <si>
    <t>POVOA Carlos</t>
  </si>
  <si>
    <t>1ª Prova Preparação</t>
  </si>
  <si>
    <t>SÁ Helena</t>
  </si>
  <si>
    <t>CORREIA Susana</t>
  </si>
  <si>
    <t>GONÇALO Aires</t>
  </si>
  <si>
    <t>REBELO António</t>
  </si>
  <si>
    <t>MOURA Nuno</t>
  </si>
  <si>
    <t>ARAUJO Luis</t>
  </si>
  <si>
    <t>PEREIRA Jorge</t>
  </si>
  <si>
    <t>Dia Olimpico ARTN</t>
  </si>
  <si>
    <t>11º Torneio</t>
  </si>
  <si>
    <t>Bons Amigos</t>
  </si>
  <si>
    <t>MONTEIRO Ana</t>
  </si>
  <si>
    <t>FREITAS Francisco</t>
  </si>
  <si>
    <t>DELGADO Vitor</t>
  </si>
  <si>
    <t>Aniversário CTTVD</t>
  </si>
  <si>
    <t>MARUJO Frederico</t>
  </si>
  <si>
    <t>RAPOSO Rodolfo</t>
  </si>
  <si>
    <t>PEREIRA Manuel</t>
  </si>
  <si>
    <t>Mestre André Antunes</t>
  </si>
  <si>
    <t>RUFINO Luis</t>
  </si>
  <si>
    <t>OLIVEIRA Paulo</t>
  </si>
  <si>
    <t>MELO Bernardo</t>
  </si>
  <si>
    <t>CARVALHO José</t>
  </si>
  <si>
    <t>FERNANDES José</t>
  </si>
  <si>
    <t>Honório Santos</t>
  </si>
  <si>
    <t>GANDRA Ana</t>
  </si>
  <si>
    <t>FERNANDES Nikita</t>
  </si>
  <si>
    <t>TERRA Manuel</t>
  </si>
  <si>
    <t>IX Taça</t>
  </si>
  <si>
    <t>Torneio CTGaia AC</t>
  </si>
  <si>
    <t>Dia Olimpico FPT</t>
  </si>
  <si>
    <t xml:space="preserve"> Dia Olímpico FPT</t>
  </si>
  <si>
    <t>Cidade Viseu</t>
  </si>
  <si>
    <t>XAVIER Ana</t>
  </si>
  <si>
    <t>XAVIER Eliseu</t>
  </si>
  <si>
    <t>CAMPOS Francisco</t>
  </si>
  <si>
    <t>JOURDAN Luis</t>
  </si>
  <si>
    <t>acrFM</t>
  </si>
  <si>
    <t>BARBOSA André</t>
  </si>
  <si>
    <t>CAPELA Manuel</t>
  </si>
  <si>
    <t>AMORIM Ricardo</t>
  </si>
  <si>
    <t>Cais Agosto</t>
  </si>
  <si>
    <t>CHU Miguel</t>
  </si>
  <si>
    <t>BRAGA Miguel</t>
  </si>
  <si>
    <t>EIRAS João</t>
  </si>
  <si>
    <t>BRASIL Manue</t>
  </si>
  <si>
    <t>Férias acrFM</t>
  </si>
  <si>
    <t>Cidade de Portalegre</t>
  </si>
  <si>
    <t>4º Troféu</t>
  </si>
  <si>
    <t>FERNANDES António</t>
  </si>
  <si>
    <t>MOUTELA Pedro</t>
  </si>
  <si>
    <t>OLIVEIRA Serafim</t>
  </si>
  <si>
    <t>BAPTISTA João</t>
  </si>
  <si>
    <t>TERÊNCIO Carriço</t>
  </si>
  <si>
    <t xml:space="preserve">Torneio Verão acrFM </t>
  </si>
  <si>
    <t>SEIDEL Andreas</t>
  </si>
  <si>
    <t>COERREIA Luis</t>
  </si>
  <si>
    <t>Outono FPT</t>
  </si>
  <si>
    <t>MOREIRA João</t>
  </si>
  <si>
    <t>SOUSA Sandra</t>
  </si>
  <si>
    <t>SCIALPI Vitória</t>
  </si>
  <si>
    <t>ARAUJO Alfonso</t>
  </si>
  <si>
    <t>NEVES Henrique</t>
  </si>
  <si>
    <t>BANDEIRA António</t>
  </si>
  <si>
    <t>MELO Antonio</t>
  </si>
  <si>
    <t>MIRANDA Mário</t>
  </si>
  <si>
    <t>ARTN</t>
  </si>
  <si>
    <t>AMORIM Renato</t>
  </si>
  <si>
    <t>AIDOS Fernando</t>
  </si>
  <si>
    <t>SARAIVA Maria</t>
  </si>
  <si>
    <t>SERAFIM Mafalda</t>
  </si>
  <si>
    <t>GUERREIRO Juliana</t>
  </si>
  <si>
    <t>PCC</t>
  </si>
  <si>
    <t>4º Aniversário acrFM</t>
  </si>
  <si>
    <t>FREIRE Rosa</t>
  </si>
  <si>
    <t>Rodrigues Daniel</t>
  </si>
  <si>
    <t>SILVA José</t>
  </si>
  <si>
    <t>CORREIA Miguel</t>
  </si>
  <si>
    <t>2ª Prova Preparação</t>
  </si>
  <si>
    <t>MARTINS Joao</t>
  </si>
  <si>
    <t>PEREIRA Paulo</t>
  </si>
  <si>
    <t>OLIVEIRA José</t>
  </si>
  <si>
    <t>PINTO António</t>
  </si>
  <si>
    <t>CARREIRO André</t>
  </si>
  <si>
    <t>MENDONÇA António</t>
  </si>
  <si>
    <t>Prova Preparação</t>
  </si>
  <si>
    <t>BARBOSA Artur</t>
  </si>
  <si>
    <t>BARROSO Antonio</t>
  </si>
  <si>
    <t>VI Torneio</t>
  </si>
  <si>
    <t>Torneio de Natal</t>
  </si>
  <si>
    <t>Aniversário CAPPSP</t>
  </si>
  <si>
    <t>SANCHES Carlos</t>
  </si>
  <si>
    <t>PIMENTA Ricardo</t>
  </si>
  <si>
    <t>VAQUEIRO Fernando</t>
  </si>
  <si>
    <t>MARVÃO Nuno</t>
  </si>
  <si>
    <t>ARAUJO Alvaro</t>
  </si>
  <si>
    <t>BARVO Rogerio</t>
  </si>
  <si>
    <t>BRAVO Francisco</t>
  </si>
  <si>
    <t>CARVALHO João</t>
  </si>
  <si>
    <t>OLIVEIRA Nuno</t>
  </si>
  <si>
    <t>ALVES Vitor</t>
  </si>
  <si>
    <t>VITAL Manuel</t>
  </si>
  <si>
    <t>DIAS Abel</t>
  </si>
  <si>
    <t>SOARES Arménio</t>
  </si>
  <si>
    <t>RAMOS João</t>
  </si>
  <si>
    <t>SOUSA Francisco</t>
  </si>
  <si>
    <t>Angra do Heroismo</t>
  </si>
  <si>
    <t>PACHECO Mário</t>
  </si>
  <si>
    <t>LOURENÇO jorge</t>
  </si>
  <si>
    <t>QUARESMA Rodrigo</t>
  </si>
  <si>
    <t>MACHADO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</si>
</sst>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;@"/>
    <numFmt numFmtId="165" formatCode="d/m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0000"/>
        <bgColor indexed="26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39">
    <xf numFmtId="0" fontId="0" fillId="0" borderId="0" xfId="0"/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0" fontId="1" fillId="0" borderId="0" xfId="2"/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1" fontId="0" fillId="0" borderId="1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" fontId="0" fillId="0" borderId="15" xfId="1" applyNumberFormat="1" applyFont="1" applyFill="1" applyBorder="1" applyAlignment="1">
      <alignment horizontal="center" vertical="center"/>
    </xf>
    <xf numFmtId="49" fontId="1" fillId="0" borderId="17" xfId="2" applyNumberForma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1" fillId="0" borderId="20" xfId="2" applyNumberFormat="1" applyFill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 applyProtection="1">
      <alignment horizontal="center"/>
      <protection locked="0"/>
    </xf>
    <xf numFmtId="1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0" borderId="22" xfId="1" applyFont="1" applyFill="1" applyBorder="1" applyAlignment="1" applyProtection="1">
      <alignment horizontal="center"/>
      <protection locked="0"/>
    </xf>
    <xf numFmtId="0" fontId="0" fillId="0" borderId="24" xfId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ill="1" applyBorder="1" applyAlignment="1" applyProtection="1">
      <alignment horizontal="center"/>
      <protection locked="0"/>
    </xf>
    <xf numFmtId="0" fontId="0" fillId="0" borderId="1" xfId="1" applyFon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0" xfId="2" applyFill="1"/>
    <xf numFmtId="0" fontId="1" fillId="0" borderId="1" xfId="2" applyBorder="1" applyAlignment="1">
      <alignment horizontal="left"/>
    </xf>
    <xf numFmtId="0" fontId="1" fillId="0" borderId="1" xfId="2" applyBorder="1" applyAlignment="1">
      <alignment horizontal="center"/>
    </xf>
    <xf numFmtId="0" fontId="0" fillId="0" borderId="1" xfId="1" applyNumberFormat="1" applyFont="1" applyBorder="1" applyAlignment="1">
      <alignment horizontal="right" vertical="center"/>
    </xf>
    <xf numFmtId="49" fontId="0" fillId="0" borderId="1" xfId="1" applyNumberFormat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" fillId="0" borderId="1" xfId="2" applyFont="1" applyFill="1" applyBorder="1" applyAlignment="1" applyProtection="1">
      <alignment horizontal="right" vertical="center"/>
      <protection locked="0"/>
    </xf>
    <xf numFmtId="0" fontId="1" fillId="0" borderId="1" xfId="2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/>
    <xf numFmtId="49" fontId="1" fillId="0" borderId="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0" fillId="0" borderId="23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/>
    </xf>
    <xf numFmtId="0" fontId="1" fillId="0" borderId="1" xfId="2" applyFont="1" applyBorder="1"/>
    <xf numFmtId="0" fontId="1" fillId="0" borderId="1" xfId="2" applyBorder="1"/>
    <xf numFmtId="0" fontId="1" fillId="0" borderId="1" xfId="2" applyFill="1" applyBorder="1"/>
    <xf numFmtId="0" fontId="5" fillId="0" borderId="1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0" fontId="1" fillId="0" borderId="1" xfId="2" applyFont="1" applyFill="1" applyBorder="1" applyProtection="1">
      <protection locked="0"/>
    </xf>
    <xf numFmtId="0" fontId="1" fillId="0" borderId="1" xfId="2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26" xfId="1" applyFont="1" applyFill="1" applyBorder="1" applyAlignment="1" applyProtection="1">
      <alignment horizontal="center"/>
      <protection locked="0"/>
    </xf>
    <xf numFmtId="49" fontId="1" fillId="0" borderId="27" xfId="1" applyNumberFormat="1" applyFont="1" applyFill="1" applyBorder="1" applyAlignment="1">
      <alignment vertical="center"/>
    </xf>
    <xf numFmtId="0" fontId="0" fillId="0" borderId="21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15" fontId="0" fillId="0" borderId="11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right" vertical="top" wrapText="1"/>
    </xf>
    <xf numFmtId="49" fontId="8" fillId="0" borderId="0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" fontId="0" fillId="0" borderId="14" xfId="1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4" fontId="1" fillId="0" borderId="0" xfId="2" applyNumberFormat="1" applyFont="1" applyFill="1" applyBorder="1" applyAlignment="1">
      <alignment horizontal="center" vertical="center"/>
    </xf>
    <xf numFmtId="49" fontId="0" fillId="0" borderId="27" xfId="1" applyNumberFormat="1" applyFont="1" applyBorder="1" applyAlignment="1">
      <alignment horizontal="center" vertical="center"/>
    </xf>
    <xf numFmtId="0" fontId="0" fillId="0" borderId="26" xfId="1" applyFont="1" applyFill="1" applyBorder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horizontal="center"/>
      <protection locked="0"/>
    </xf>
    <xf numFmtId="49" fontId="0" fillId="0" borderId="22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 applyProtection="1">
      <alignment horizontal="right"/>
      <protection locked="0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right"/>
    </xf>
    <xf numFmtId="164" fontId="1" fillId="0" borderId="30" xfId="2" applyNumberFormat="1" applyFont="1" applyFill="1" applyBorder="1" applyAlignment="1" applyProtection="1">
      <alignment horizontal="center"/>
      <protection locked="0"/>
    </xf>
    <xf numFmtId="49" fontId="1" fillId="0" borderId="23" xfId="1" applyNumberFormat="1" applyFont="1" applyBorder="1" applyAlignment="1">
      <alignment vertical="center"/>
    </xf>
    <xf numFmtId="0" fontId="1" fillId="0" borderId="31" xfId="1" applyFont="1" applyFill="1" applyBorder="1" applyAlignment="1" applyProtection="1">
      <alignment horizontal="center"/>
      <protection locked="0"/>
    </xf>
    <xf numFmtId="0" fontId="0" fillId="0" borderId="1" xfId="1" applyFont="1" applyFill="1" applyBorder="1" applyAlignment="1" applyProtection="1">
      <alignment horizontal="center"/>
      <protection locked="0"/>
    </xf>
    <xf numFmtId="49" fontId="0" fillId="0" borderId="23" xfId="1" applyNumberFormat="1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horizontal="center" vertical="center"/>
    </xf>
    <xf numFmtId="0" fontId="1" fillId="0" borderId="1" xfId="2" applyFill="1" applyBorder="1" applyAlignment="1" applyProtection="1">
      <alignment vertical="center"/>
      <protection locked="0"/>
    </xf>
    <xf numFmtId="0" fontId="0" fillId="0" borderId="0" xfId="3" applyFont="1" applyBorder="1" applyAlignment="1">
      <alignment horizontal="center"/>
    </xf>
    <xf numFmtId="0" fontId="11" fillId="4" borderId="1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center" vertical="center"/>
    </xf>
    <xf numFmtId="0" fontId="11" fillId="10" borderId="1" xfId="2" applyFont="1" applyFill="1" applyBorder="1" applyAlignment="1">
      <alignment horizontal="center" vertical="center"/>
    </xf>
    <xf numFmtId="0" fontId="11" fillId="11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0" fontId="11" fillId="14" borderId="1" xfId="2" applyFont="1" applyFill="1" applyBorder="1" applyAlignment="1">
      <alignment horizontal="center" vertical="center"/>
    </xf>
    <xf numFmtId="0" fontId="11" fillId="15" borderId="1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49" fontId="0" fillId="0" borderId="27" xfId="1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right" vertical="center"/>
    </xf>
    <xf numFmtId="49" fontId="12" fillId="0" borderId="1" xfId="1" applyNumberFormat="1" applyFont="1" applyBorder="1" applyAlignment="1">
      <alignment horizontal="center" vertical="center"/>
    </xf>
    <xf numFmtId="1" fontId="12" fillId="4" borderId="1" xfId="1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right"/>
      <protection locked="0"/>
    </xf>
    <xf numFmtId="0" fontId="1" fillId="0" borderId="5" xfId="2" applyFont="1" applyFill="1" applyBorder="1" applyAlignment="1" applyProtection="1">
      <alignment horizontal="center"/>
      <protection locked="0"/>
    </xf>
    <xf numFmtId="15" fontId="0" fillId="0" borderId="13" xfId="1" applyNumberFormat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33" xfId="1" applyFont="1" applyFill="1" applyBorder="1" applyAlignment="1">
      <alignment horizontal="center" vertical="center"/>
    </xf>
    <xf numFmtId="49" fontId="0" fillId="0" borderId="34" xfId="1" applyNumberFormat="1" applyFont="1" applyFill="1" applyBorder="1" applyAlignment="1">
      <alignment horizontal="center"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0" fillId="0" borderId="25" xfId="1" applyFont="1" applyFill="1" applyBorder="1" applyAlignment="1" applyProtection="1">
      <alignment horizontal="center"/>
      <protection locked="0"/>
    </xf>
    <xf numFmtId="49" fontId="1" fillId="0" borderId="18" xfId="2" applyNumberFormat="1" applyFill="1" applyBorder="1" applyAlignment="1">
      <alignment horizontal="center"/>
    </xf>
    <xf numFmtId="14" fontId="1" fillId="0" borderId="29" xfId="2" applyNumberFormat="1" applyFill="1" applyBorder="1" applyAlignment="1">
      <alignment horizontal="center"/>
    </xf>
    <xf numFmtId="49" fontId="0" fillId="0" borderId="27" xfId="1" applyNumberFormat="1" applyFont="1" applyBorder="1" applyAlignment="1">
      <alignment vertical="center"/>
    </xf>
    <xf numFmtId="0" fontId="1" fillId="0" borderId="10" xfId="2" applyFont="1" applyFill="1" applyBorder="1" applyAlignment="1" applyProtection="1">
      <alignment horizontal="left"/>
      <protection locked="0"/>
    </xf>
    <xf numFmtId="0" fontId="1" fillId="0" borderId="1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Alignment="1" applyProtection="1">
      <alignment horizontal="center"/>
      <protection locked="0"/>
    </xf>
    <xf numFmtId="14" fontId="0" fillId="0" borderId="35" xfId="0" applyNumberFormat="1" applyFill="1" applyBorder="1" applyAlignment="1">
      <alignment horizontal="center"/>
    </xf>
    <xf numFmtId="164" fontId="0" fillId="0" borderId="36" xfId="0" applyNumberFormat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left"/>
    </xf>
    <xf numFmtId="0" fontId="1" fillId="0" borderId="1" xfId="2" applyBorder="1" applyAlignment="1">
      <alignment horizontal="center"/>
    </xf>
    <xf numFmtId="49" fontId="1" fillId="0" borderId="16" xfId="2" applyNumberFormat="1" applyFill="1" applyBorder="1" applyAlignment="1">
      <alignment horizontal="center"/>
    </xf>
    <xf numFmtId="14" fontId="1" fillId="0" borderId="21" xfId="2" applyNumberFormat="1" applyFill="1" applyBorder="1" applyAlignment="1">
      <alignment horizontal="center"/>
    </xf>
    <xf numFmtId="0" fontId="1" fillId="0" borderId="24" xfId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164" fontId="1" fillId="0" borderId="37" xfId="2" applyNumberFormat="1" applyFont="1" applyFill="1" applyBorder="1" applyAlignment="1" applyProtection="1">
      <alignment horizontal="center"/>
      <protection locked="0"/>
    </xf>
    <xf numFmtId="49" fontId="1" fillId="0" borderId="9" xfId="2" applyNumberFormat="1" applyFill="1" applyBorder="1" applyAlignment="1">
      <alignment horizontal="center"/>
    </xf>
    <xf numFmtId="14" fontId="1" fillId="0" borderId="8" xfId="2" applyNumberFormat="1" applyFill="1" applyBorder="1" applyAlignment="1">
      <alignment horizontal="center"/>
    </xf>
    <xf numFmtId="0" fontId="1" fillId="0" borderId="25" xfId="1" applyFont="1" applyFill="1" applyBorder="1" applyAlignment="1" applyProtection="1">
      <alignment horizontal="center"/>
      <protection locked="0"/>
    </xf>
    <xf numFmtId="49" fontId="13" fillId="0" borderId="16" xfId="4" applyNumberFormat="1" applyFill="1" applyBorder="1" applyAlignment="1">
      <alignment horizontal="center"/>
    </xf>
    <xf numFmtId="14" fontId="13" fillId="0" borderId="21" xfId="4" applyNumberFormat="1" applyFill="1" applyBorder="1" applyAlignment="1">
      <alignment horizontal="center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horizontal="right" vertical="top" wrapText="1"/>
    </xf>
    <xf numFmtId="0" fontId="3" fillId="3" borderId="3" xfId="2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49" fontId="0" fillId="0" borderId="18" xfId="0" applyNumberFormat="1" applyFill="1" applyBorder="1" applyAlignment="1">
      <alignment horizontal="center"/>
    </xf>
    <xf numFmtId="14" fontId="0" fillId="0" borderId="29" xfId="0" applyNumberFormat="1" applyFill="1" applyBorder="1" applyAlignment="1">
      <alignment horizontal="center"/>
    </xf>
    <xf numFmtId="0" fontId="0" fillId="0" borderId="23" xfId="1" applyFont="1" applyFill="1" applyBorder="1" applyAlignment="1" applyProtection="1">
      <alignment horizontal="center"/>
      <protection locked="0"/>
    </xf>
    <xf numFmtId="164" fontId="0" fillId="0" borderId="39" xfId="0" applyNumberFormat="1" applyFont="1" applyFill="1" applyBorder="1" applyAlignment="1" applyProtection="1">
      <alignment horizontal="center"/>
      <protection locked="0"/>
    </xf>
    <xf numFmtId="49" fontId="0" fillId="0" borderId="4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49" fontId="0" fillId="0" borderId="42" xfId="1" applyNumberFormat="1" applyFont="1" applyFill="1" applyBorder="1" applyAlignment="1">
      <alignment horizontal="center" vertical="center"/>
    </xf>
    <xf numFmtId="0" fontId="0" fillId="0" borderId="43" xfId="1" applyFont="1" applyFill="1" applyBorder="1" applyAlignment="1" applyProtection="1">
      <alignment horizontal="center"/>
      <protection locked="0"/>
    </xf>
    <xf numFmtId="49" fontId="0" fillId="0" borderId="44" xfId="1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 applyProtection="1">
      <alignment horizontal="center"/>
      <protection locked="0"/>
    </xf>
    <xf numFmtId="49" fontId="0" fillId="0" borderId="42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49" fontId="0" fillId="0" borderId="18" xfId="1" applyNumberFormat="1" applyFont="1" applyFill="1" applyBorder="1" applyAlignment="1">
      <alignment horizontal="center" vertical="center"/>
    </xf>
    <xf numFmtId="49" fontId="0" fillId="0" borderId="25" xfId="1" applyNumberFormat="1" applyFont="1" applyFill="1" applyBorder="1" applyAlignment="1">
      <alignment horizontal="center" vertical="center"/>
    </xf>
    <xf numFmtId="14" fontId="0" fillId="0" borderId="48" xfId="0" applyNumberFormat="1" applyFill="1" applyBorder="1" applyAlignment="1">
      <alignment horizontal="center"/>
    </xf>
    <xf numFmtId="49" fontId="0" fillId="0" borderId="49" xfId="1" applyNumberFormat="1" applyFont="1" applyBorder="1" applyAlignment="1">
      <alignment horizontal="center" vertical="center"/>
    </xf>
    <xf numFmtId="15" fontId="0" fillId="0" borderId="12" xfId="1" applyNumberFormat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29" xfId="1" applyFont="1" applyFill="1" applyBorder="1" applyAlignment="1">
      <alignment horizontal="center" vertical="center"/>
    </xf>
    <xf numFmtId="15" fontId="0" fillId="0" borderId="39" xfId="1" applyNumberFormat="1" applyFont="1" applyFill="1" applyBorder="1" applyAlignment="1">
      <alignment horizontal="center" vertical="center"/>
    </xf>
    <xf numFmtId="0" fontId="0" fillId="0" borderId="40" xfId="1" applyFont="1" applyFill="1" applyBorder="1" applyAlignment="1">
      <alignment horizontal="center" vertical="center"/>
    </xf>
    <xf numFmtId="0" fontId="0" fillId="0" borderId="41" xfId="1" applyFont="1" applyFill="1" applyBorder="1" applyAlignment="1">
      <alignment horizontal="center" vertical="center"/>
    </xf>
    <xf numFmtId="49" fontId="1" fillId="0" borderId="49" xfId="1" applyNumberFormat="1" applyFont="1" applyFill="1" applyBorder="1" applyAlignment="1">
      <alignment vertical="center"/>
    </xf>
    <xf numFmtId="0" fontId="1" fillId="0" borderId="50" xfId="1" applyFont="1" applyFill="1" applyBorder="1" applyAlignment="1" applyProtection="1">
      <alignment horizontal="center"/>
      <protection locked="0"/>
    </xf>
    <xf numFmtId="49" fontId="1" fillId="0" borderId="40" xfId="2" applyNumberFormat="1" applyFill="1" applyBorder="1" applyAlignment="1">
      <alignment horizontal="center"/>
    </xf>
    <xf numFmtId="14" fontId="1" fillId="0" borderId="41" xfId="2" applyNumberFormat="1" applyFill="1" applyBorder="1" applyAlignment="1">
      <alignment horizontal="center"/>
    </xf>
    <xf numFmtId="0" fontId="1" fillId="0" borderId="43" xfId="1" applyFont="1" applyFill="1" applyBorder="1" applyAlignment="1" applyProtection="1">
      <alignment horizontal="center"/>
      <protection locked="0"/>
    </xf>
    <xf numFmtId="0" fontId="0" fillId="0" borderId="28" xfId="1" applyFont="1" applyFill="1" applyBorder="1" applyAlignment="1" applyProtection="1">
      <alignment horizontal="center"/>
      <protection locked="0"/>
    </xf>
    <xf numFmtId="49" fontId="0" fillId="0" borderId="49" xfId="1" applyNumberFormat="1" applyFont="1" applyFill="1" applyBorder="1" applyAlignment="1">
      <alignment horizontal="center" vertical="center"/>
    </xf>
    <xf numFmtId="164" fontId="1" fillId="0" borderId="12" xfId="2" applyNumberFormat="1" applyFont="1" applyFill="1" applyBorder="1" applyAlignment="1" applyProtection="1">
      <alignment horizontal="center"/>
      <protection locked="0"/>
    </xf>
    <xf numFmtId="14" fontId="1" fillId="0" borderId="51" xfId="2" applyNumberFormat="1" applyFill="1" applyBorder="1" applyAlignment="1">
      <alignment horizontal="center"/>
    </xf>
    <xf numFmtId="0" fontId="1" fillId="0" borderId="52" xfId="1" applyFont="1" applyFill="1" applyBorder="1" applyAlignment="1" applyProtection="1">
      <alignment horizontal="center"/>
      <protection locked="0"/>
    </xf>
    <xf numFmtId="164" fontId="1" fillId="0" borderId="53" xfId="2" applyNumberFormat="1" applyFont="1" applyFill="1" applyBorder="1" applyAlignment="1" applyProtection="1">
      <alignment horizontal="center"/>
      <protection locked="0"/>
    </xf>
    <xf numFmtId="49" fontId="1" fillId="0" borderId="54" xfId="2" applyNumberFormat="1" applyFill="1" applyBorder="1" applyAlignment="1">
      <alignment horizontal="center"/>
    </xf>
    <xf numFmtId="14" fontId="1" fillId="0" borderId="55" xfId="2" applyNumberFormat="1" applyFill="1" applyBorder="1" applyAlignment="1">
      <alignment horizontal="center"/>
    </xf>
    <xf numFmtId="49" fontId="1" fillId="0" borderId="44" xfId="1" applyNumberFormat="1" applyFont="1" applyBorder="1" applyAlignment="1">
      <alignment vertical="center"/>
    </xf>
    <xf numFmtId="0" fontId="1" fillId="0" borderId="56" xfId="1" applyFont="1" applyFill="1" applyBorder="1" applyAlignment="1" applyProtection="1">
      <alignment horizontal="center"/>
      <protection locked="0"/>
    </xf>
    <xf numFmtId="49" fontId="0" fillId="0" borderId="49" xfId="1" applyNumberFormat="1" applyFont="1" applyBorder="1" applyAlignment="1">
      <alignment vertical="center"/>
    </xf>
    <xf numFmtId="0" fontId="0" fillId="0" borderId="50" xfId="1" applyFont="1" applyFill="1" applyBorder="1" applyAlignment="1" applyProtection="1">
      <alignment horizontal="center"/>
      <protection locked="0"/>
    </xf>
    <xf numFmtId="0" fontId="0" fillId="0" borderId="44" xfId="1" applyFont="1" applyFill="1" applyBorder="1" applyAlignment="1" applyProtection="1">
      <alignment horizontal="center"/>
      <protection locked="0"/>
    </xf>
    <xf numFmtId="0" fontId="3" fillId="3" borderId="47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38" xfId="2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22" xfId="2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 wrapText="1" shrinkToFit="1"/>
    </xf>
    <xf numFmtId="0" fontId="0" fillId="0" borderId="7" xfId="3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0" fontId="0" fillId="0" borderId="14" xfId="3" applyFont="1" applyFill="1" applyBorder="1" applyAlignment="1">
      <alignment horizontal="center" vertical="center" wrapText="1" shrinkToFit="1"/>
    </xf>
    <xf numFmtId="0" fontId="0" fillId="0" borderId="8" xfId="3" applyFont="1" applyFill="1" applyBorder="1" applyAlignment="1">
      <alignment horizontal="center" vertical="center" wrapText="1" shrinkToFit="1"/>
    </xf>
    <xf numFmtId="0" fontId="0" fillId="0" borderId="19" xfId="3" applyFont="1" applyFill="1" applyBorder="1" applyAlignment="1">
      <alignment horizontal="center" vertical="center" wrapText="1" shrinkToFit="1"/>
    </xf>
    <xf numFmtId="0" fontId="0" fillId="0" borderId="8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0" fillId="0" borderId="22" xfId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3" xfId="1" applyFont="1" applyFill="1" applyBorder="1" applyAlignment="1">
      <alignment horizontal="center" vertical="center"/>
    </xf>
    <xf numFmtId="0" fontId="0" fillId="0" borderId="28" xfId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38" xfId="2" applyFont="1" applyFill="1" applyBorder="1" applyAlignment="1">
      <alignment horizontal="center" vertical="center"/>
    </xf>
    <xf numFmtId="0" fontId="3" fillId="5" borderId="47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top" wrapText="1"/>
    </xf>
  </cellXfs>
  <cellStyles count="5">
    <cellStyle name="Normal" xfId="0" builtinId="0"/>
    <cellStyle name="Normal 2" xfId="2"/>
    <cellStyle name="Normal 3" xfId="4"/>
    <cellStyle name="Normal_NOVO_RKG_CARABINA" xfId="1"/>
    <cellStyle name="Normal_NOVO_RKG_PISTOLA" xfId="3"/>
  </cellStyles>
  <dxfs count="108"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152400</xdr:rowOff>
    </xdr:from>
    <xdr:to>
      <xdr:col>12</xdr:col>
      <xdr:colOff>409575</xdr:colOff>
      <xdr:row>7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52400"/>
          <a:ext cx="904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1</xdr:col>
      <xdr:colOff>1200150</xdr:colOff>
      <xdr:row>7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0</xdr:rowOff>
    </xdr:from>
    <xdr:to>
      <xdr:col>10</xdr:col>
      <xdr:colOff>685800</xdr:colOff>
      <xdr:row>6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90500"/>
          <a:ext cx="828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1009650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1925"/>
          <a:ext cx="647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1</xdr:col>
      <xdr:colOff>1152525</xdr:colOff>
      <xdr:row>6</xdr:row>
      <xdr:rowOff>57150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12668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1123950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1</xdr:col>
      <xdr:colOff>1190625</xdr:colOff>
      <xdr:row>6</xdr:row>
      <xdr:rowOff>38100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61925"/>
          <a:ext cx="800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1114425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61925"/>
          <a:ext cx="857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1143000</xdr:colOff>
      <xdr:row>6</xdr:row>
      <xdr:rowOff>47625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</xdr:row>
      <xdr:rowOff>57150</xdr:rowOff>
    </xdr:from>
    <xdr:to>
      <xdr:col>12</xdr:col>
      <xdr:colOff>533400</xdr:colOff>
      <xdr:row>7</xdr:row>
      <xdr:rowOff>38100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19075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1104900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238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9525</xdr:rowOff>
    </xdr:from>
    <xdr:to>
      <xdr:col>12</xdr:col>
      <xdr:colOff>581025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71450"/>
          <a:ext cx="857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1152525</xdr:colOff>
      <xdr:row>5</xdr:row>
      <xdr:rowOff>180975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1925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1019175</xdr:colOff>
      <xdr:row>6</xdr:row>
      <xdr:rowOff>104775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0"/>
          <a:ext cx="12001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</xdr:row>
      <xdr:rowOff>0</xdr:rowOff>
    </xdr:from>
    <xdr:to>
      <xdr:col>10</xdr:col>
      <xdr:colOff>600075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61925"/>
          <a:ext cx="790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1095375</xdr:colOff>
      <xdr:row>6</xdr:row>
      <xdr:rowOff>9525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1925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142874</xdr:colOff>
      <xdr:row>0</xdr:row>
      <xdr:rowOff>152400</xdr:rowOff>
    </xdr:from>
    <xdr:to>
      <xdr:col>1</xdr:col>
      <xdr:colOff>1181099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152400"/>
          <a:ext cx="13049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1925"/>
          <a:ext cx="838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1162050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1</xdr:row>
      <xdr:rowOff>1</xdr:rowOff>
    </xdr:from>
    <xdr:to>
      <xdr:col>10</xdr:col>
      <xdr:colOff>619125</xdr:colOff>
      <xdr:row>5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90501"/>
          <a:ext cx="866775" cy="91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1171575</xdr:colOff>
      <xdr:row>5</xdr:row>
      <xdr:rowOff>152400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2096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53"/>
  <sheetViews>
    <sheetView showGridLines="0" tabSelected="1" zoomScaleNormal="100" zoomScaleSheetLayoutView="100" workbookViewId="0">
      <selection activeCell="A9" sqref="A9:M9"/>
    </sheetView>
  </sheetViews>
  <sheetFormatPr defaultRowHeight="14.25" customHeight="1" x14ac:dyDescent="0.25"/>
  <cols>
    <col min="1" max="1" width="4" style="1" bestFit="1" customWidth="1"/>
    <col min="2" max="2" width="23.85546875" style="2" bestFit="1" customWidth="1"/>
    <col min="3" max="3" width="7.28515625" style="3" customWidth="1"/>
    <col min="4" max="4" width="10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9.5703125" style="4" customWidth="1"/>
    <col min="13" max="13" width="10" style="4" customWidth="1"/>
    <col min="14" max="14" width="3" style="4" customWidth="1"/>
    <col min="15" max="52" width="21.140625" style="5" customWidth="1"/>
    <col min="53" max="53" width="19.28515625" style="5" customWidth="1"/>
    <col min="54" max="62" width="21.140625" style="5" customWidth="1"/>
    <col min="63" max="73" width="9.140625" style="4"/>
    <col min="74" max="74" width="4" style="4" bestFit="1" customWidth="1"/>
    <col min="75" max="75" width="23.85546875" style="4" bestFit="1" customWidth="1"/>
    <col min="76" max="76" width="7.28515625" style="4" customWidth="1"/>
    <col min="77" max="77" width="10.5703125" style="4" customWidth="1"/>
    <col min="78" max="79" width="9.28515625" style="4" customWidth="1"/>
    <col min="80" max="81" width="8.140625" style="4" customWidth="1"/>
    <col min="82" max="84" width="8.28515625" style="4" customWidth="1"/>
    <col min="85" max="85" width="9.5703125" style="4" customWidth="1"/>
    <col min="86" max="86" width="10" style="4" customWidth="1"/>
    <col min="87" max="87" width="1.85546875" style="4" customWidth="1"/>
    <col min="88" max="110" width="18" style="4" customWidth="1"/>
    <col min="111" max="112" width="10.7109375" style="4" customWidth="1"/>
    <col min="113" max="118" width="18" style="4" customWidth="1"/>
    <col min="119" max="119" width="16.42578125" style="4" bestFit="1" customWidth="1"/>
    <col min="120" max="143" width="18" style="4" customWidth="1"/>
    <col min="144" max="145" width="15.7109375" style="4" customWidth="1"/>
    <col min="146" max="146" width="17" style="4" customWidth="1"/>
    <col min="147" max="147" width="9" style="4" customWidth="1"/>
    <col min="148" max="153" width="9.140625" style="4"/>
    <col min="154" max="155" width="9.7109375" style="4" customWidth="1"/>
    <col min="156" max="156" width="8.140625" style="4" customWidth="1"/>
    <col min="157" max="158" width="9.7109375" style="4" customWidth="1"/>
    <col min="159" max="159" width="8.140625" style="4" customWidth="1"/>
    <col min="160" max="160" width="9.28515625" style="4" bestFit="1" customWidth="1"/>
    <col min="161" max="329" width="9.140625" style="4"/>
    <col min="330" max="330" width="4" style="4" bestFit="1" customWidth="1"/>
    <col min="331" max="331" width="23.85546875" style="4" bestFit="1" customWidth="1"/>
    <col min="332" max="332" width="7.28515625" style="4" customWidth="1"/>
    <col min="333" max="333" width="10.5703125" style="4" customWidth="1"/>
    <col min="334" max="335" width="9.28515625" style="4" customWidth="1"/>
    <col min="336" max="337" width="8.140625" style="4" customWidth="1"/>
    <col min="338" max="340" width="8.28515625" style="4" customWidth="1"/>
    <col min="341" max="341" width="9.5703125" style="4" customWidth="1"/>
    <col min="342" max="342" width="10" style="4" customWidth="1"/>
    <col min="343" max="343" width="1.85546875" style="4" customWidth="1"/>
    <col min="344" max="366" width="18" style="4" customWidth="1"/>
    <col min="367" max="368" width="10.7109375" style="4" customWidth="1"/>
    <col min="369" max="374" width="18" style="4" customWidth="1"/>
    <col min="375" max="375" width="16.42578125" style="4" bestFit="1" customWidth="1"/>
    <col min="376" max="399" width="18" style="4" customWidth="1"/>
    <col min="400" max="401" width="15.7109375" style="4" customWidth="1"/>
    <col min="402" max="402" width="17" style="4" customWidth="1"/>
    <col min="403" max="403" width="9" style="4" customWidth="1"/>
    <col min="404" max="409" width="9.140625" style="4"/>
    <col min="410" max="411" width="9.7109375" style="4" customWidth="1"/>
    <col min="412" max="412" width="8.140625" style="4" customWidth="1"/>
    <col min="413" max="414" width="9.7109375" style="4" customWidth="1"/>
    <col min="415" max="415" width="8.140625" style="4" customWidth="1"/>
    <col min="416" max="416" width="9.28515625" style="4" bestFit="1" customWidth="1"/>
    <col min="417" max="585" width="9.140625" style="4"/>
    <col min="586" max="586" width="4" style="4" bestFit="1" customWidth="1"/>
    <col min="587" max="587" width="23.85546875" style="4" bestFit="1" customWidth="1"/>
    <col min="588" max="588" width="7.28515625" style="4" customWidth="1"/>
    <col min="589" max="589" width="10.5703125" style="4" customWidth="1"/>
    <col min="590" max="591" width="9.28515625" style="4" customWidth="1"/>
    <col min="592" max="593" width="8.140625" style="4" customWidth="1"/>
    <col min="594" max="596" width="8.28515625" style="4" customWidth="1"/>
    <col min="597" max="597" width="9.5703125" style="4" customWidth="1"/>
    <col min="598" max="598" width="10" style="4" customWidth="1"/>
    <col min="599" max="599" width="1.85546875" style="4" customWidth="1"/>
    <col min="600" max="622" width="18" style="4" customWidth="1"/>
    <col min="623" max="624" width="10.7109375" style="4" customWidth="1"/>
    <col min="625" max="630" width="18" style="4" customWidth="1"/>
    <col min="631" max="631" width="16.42578125" style="4" bestFit="1" customWidth="1"/>
    <col min="632" max="655" width="18" style="4" customWidth="1"/>
    <col min="656" max="657" width="15.7109375" style="4" customWidth="1"/>
    <col min="658" max="658" width="17" style="4" customWidth="1"/>
    <col min="659" max="659" width="9" style="4" customWidth="1"/>
    <col min="660" max="665" width="9.140625" style="4"/>
    <col min="666" max="667" width="9.7109375" style="4" customWidth="1"/>
    <col min="668" max="668" width="8.140625" style="4" customWidth="1"/>
    <col min="669" max="670" width="9.7109375" style="4" customWidth="1"/>
    <col min="671" max="671" width="8.140625" style="4" customWidth="1"/>
    <col min="672" max="672" width="9.28515625" style="4" bestFit="1" customWidth="1"/>
    <col min="673" max="841" width="9.140625" style="4"/>
    <col min="842" max="842" width="4" style="4" bestFit="1" customWidth="1"/>
    <col min="843" max="843" width="23.85546875" style="4" bestFit="1" customWidth="1"/>
    <col min="844" max="844" width="7.28515625" style="4" customWidth="1"/>
    <col min="845" max="845" width="10.5703125" style="4" customWidth="1"/>
    <col min="846" max="847" width="9.28515625" style="4" customWidth="1"/>
    <col min="848" max="849" width="8.140625" style="4" customWidth="1"/>
    <col min="850" max="852" width="8.28515625" style="4" customWidth="1"/>
    <col min="853" max="853" width="9.5703125" style="4" customWidth="1"/>
    <col min="854" max="854" width="10" style="4" customWidth="1"/>
    <col min="855" max="855" width="1.85546875" style="4" customWidth="1"/>
    <col min="856" max="878" width="18" style="4" customWidth="1"/>
    <col min="879" max="880" width="10.7109375" style="4" customWidth="1"/>
    <col min="881" max="886" width="18" style="4" customWidth="1"/>
    <col min="887" max="887" width="16.42578125" style="4" bestFit="1" customWidth="1"/>
    <col min="888" max="911" width="18" style="4" customWidth="1"/>
    <col min="912" max="913" width="15.7109375" style="4" customWidth="1"/>
    <col min="914" max="914" width="17" style="4" customWidth="1"/>
    <col min="915" max="915" width="9" style="4" customWidth="1"/>
    <col min="916" max="921" width="9.140625" style="4"/>
    <col min="922" max="923" width="9.7109375" style="4" customWidth="1"/>
    <col min="924" max="924" width="8.140625" style="4" customWidth="1"/>
    <col min="925" max="926" width="9.7109375" style="4" customWidth="1"/>
    <col min="927" max="927" width="8.140625" style="4" customWidth="1"/>
    <col min="928" max="928" width="9.28515625" style="4" bestFit="1" customWidth="1"/>
    <col min="929" max="1097" width="9.140625" style="4"/>
    <col min="1098" max="1098" width="4" style="4" bestFit="1" customWidth="1"/>
    <col min="1099" max="1099" width="23.85546875" style="4" bestFit="1" customWidth="1"/>
    <col min="1100" max="1100" width="7.28515625" style="4" customWidth="1"/>
    <col min="1101" max="1101" width="10.5703125" style="4" customWidth="1"/>
    <col min="1102" max="1103" width="9.28515625" style="4" customWidth="1"/>
    <col min="1104" max="1105" width="8.140625" style="4" customWidth="1"/>
    <col min="1106" max="1108" width="8.28515625" style="4" customWidth="1"/>
    <col min="1109" max="1109" width="9.5703125" style="4" customWidth="1"/>
    <col min="1110" max="1110" width="10" style="4" customWidth="1"/>
    <col min="1111" max="1111" width="1.85546875" style="4" customWidth="1"/>
    <col min="1112" max="1134" width="18" style="4" customWidth="1"/>
    <col min="1135" max="1136" width="10.7109375" style="4" customWidth="1"/>
    <col min="1137" max="1142" width="18" style="4" customWidth="1"/>
    <col min="1143" max="1143" width="16.42578125" style="4" bestFit="1" customWidth="1"/>
    <col min="1144" max="1167" width="18" style="4" customWidth="1"/>
    <col min="1168" max="1169" width="15.7109375" style="4" customWidth="1"/>
    <col min="1170" max="1170" width="17" style="4" customWidth="1"/>
    <col min="1171" max="1171" width="9" style="4" customWidth="1"/>
    <col min="1172" max="1177" width="9.140625" style="4"/>
    <col min="1178" max="1179" width="9.7109375" style="4" customWidth="1"/>
    <col min="1180" max="1180" width="8.140625" style="4" customWidth="1"/>
    <col min="1181" max="1182" width="9.7109375" style="4" customWidth="1"/>
    <col min="1183" max="1183" width="8.140625" style="4" customWidth="1"/>
    <col min="1184" max="1184" width="9.28515625" style="4" bestFit="1" customWidth="1"/>
    <col min="1185" max="1353" width="9.140625" style="4"/>
    <col min="1354" max="1354" width="4" style="4" bestFit="1" customWidth="1"/>
    <col min="1355" max="1355" width="23.85546875" style="4" bestFit="1" customWidth="1"/>
    <col min="1356" max="1356" width="7.28515625" style="4" customWidth="1"/>
    <col min="1357" max="1357" width="10.5703125" style="4" customWidth="1"/>
    <col min="1358" max="1359" width="9.28515625" style="4" customWidth="1"/>
    <col min="1360" max="1361" width="8.140625" style="4" customWidth="1"/>
    <col min="1362" max="1364" width="8.28515625" style="4" customWidth="1"/>
    <col min="1365" max="1365" width="9.5703125" style="4" customWidth="1"/>
    <col min="1366" max="1366" width="10" style="4" customWidth="1"/>
    <col min="1367" max="1367" width="1.85546875" style="4" customWidth="1"/>
    <col min="1368" max="1390" width="18" style="4" customWidth="1"/>
    <col min="1391" max="1392" width="10.7109375" style="4" customWidth="1"/>
    <col min="1393" max="1398" width="18" style="4" customWidth="1"/>
    <col min="1399" max="1399" width="16.42578125" style="4" bestFit="1" customWidth="1"/>
    <col min="1400" max="1423" width="18" style="4" customWidth="1"/>
    <col min="1424" max="1425" width="15.7109375" style="4" customWidth="1"/>
    <col min="1426" max="1426" width="17" style="4" customWidth="1"/>
    <col min="1427" max="1427" width="9" style="4" customWidth="1"/>
    <col min="1428" max="1433" width="9.140625" style="4"/>
    <col min="1434" max="1435" width="9.7109375" style="4" customWidth="1"/>
    <col min="1436" max="1436" width="8.140625" style="4" customWidth="1"/>
    <col min="1437" max="1438" width="9.7109375" style="4" customWidth="1"/>
    <col min="1439" max="1439" width="8.140625" style="4" customWidth="1"/>
    <col min="1440" max="1440" width="9.28515625" style="4" bestFit="1" customWidth="1"/>
    <col min="1441" max="1609" width="9.140625" style="4"/>
    <col min="1610" max="1610" width="4" style="4" bestFit="1" customWidth="1"/>
    <col min="1611" max="1611" width="23.85546875" style="4" bestFit="1" customWidth="1"/>
    <col min="1612" max="1612" width="7.28515625" style="4" customWidth="1"/>
    <col min="1613" max="1613" width="10.5703125" style="4" customWidth="1"/>
    <col min="1614" max="1615" width="9.28515625" style="4" customWidth="1"/>
    <col min="1616" max="1617" width="8.140625" style="4" customWidth="1"/>
    <col min="1618" max="1620" width="8.28515625" style="4" customWidth="1"/>
    <col min="1621" max="1621" width="9.5703125" style="4" customWidth="1"/>
    <col min="1622" max="1622" width="10" style="4" customWidth="1"/>
    <col min="1623" max="1623" width="1.85546875" style="4" customWidth="1"/>
    <col min="1624" max="1646" width="18" style="4" customWidth="1"/>
    <col min="1647" max="1648" width="10.7109375" style="4" customWidth="1"/>
    <col min="1649" max="1654" width="18" style="4" customWidth="1"/>
    <col min="1655" max="1655" width="16.42578125" style="4" bestFit="1" customWidth="1"/>
    <col min="1656" max="1679" width="18" style="4" customWidth="1"/>
    <col min="1680" max="1681" width="15.7109375" style="4" customWidth="1"/>
    <col min="1682" max="1682" width="17" style="4" customWidth="1"/>
    <col min="1683" max="1683" width="9" style="4" customWidth="1"/>
    <col min="1684" max="1689" width="9.140625" style="4"/>
    <col min="1690" max="1691" width="9.7109375" style="4" customWidth="1"/>
    <col min="1692" max="1692" width="8.140625" style="4" customWidth="1"/>
    <col min="1693" max="1694" width="9.7109375" style="4" customWidth="1"/>
    <col min="1695" max="1695" width="8.140625" style="4" customWidth="1"/>
    <col min="1696" max="1696" width="9.28515625" style="4" bestFit="1" customWidth="1"/>
    <col min="1697" max="1865" width="9.140625" style="4"/>
    <col min="1866" max="1866" width="4" style="4" bestFit="1" customWidth="1"/>
    <col min="1867" max="1867" width="23.85546875" style="4" bestFit="1" customWidth="1"/>
    <col min="1868" max="1868" width="7.28515625" style="4" customWidth="1"/>
    <col min="1869" max="1869" width="10.5703125" style="4" customWidth="1"/>
    <col min="1870" max="1871" width="9.28515625" style="4" customWidth="1"/>
    <col min="1872" max="1873" width="8.140625" style="4" customWidth="1"/>
    <col min="1874" max="1876" width="8.28515625" style="4" customWidth="1"/>
    <col min="1877" max="1877" width="9.5703125" style="4" customWidth="1"/>
    <col min="1878" max="1878" width="10" style="4" customWidth="1"/>
    <col min="1879" max="1879" width="1.85546875" style="4" customWidth="1"/>
    <col min="1880" max="1902" width="18" style="4" customWidth="1"/>
    <col min="1903" max="1904" width="10.7109375" style="4" customWidth="1"/>
    <col min="1905" max="1910" width="18" style="4" customWidth="1"/>
    <col min="1911" max="1911" width="16.42578125" style="4" bestFit="1" customWidth="1"/>
    <col min="1912" max="1935" width="18" style="4" customWidth="1"/>
    <col min="1936" max="1937" width="15.7109375" style="4" customWidth="1"/>
    <col min="1938" max="1938" width="17" style="4" customWidth="1"/>
    <col min="1939" max="1939" width="9" style="4" customWidth="1"/>
    <col min="1940" max="1945" width="9.140625" style="4"/>
    <col min="1946" max="1947" width="9.7109375" style="4" customWidth="1"/>
    <col min="1948" max="1948" width="8.140625" style="4" customWidth="1"/>
    <col min="1949" max="1950" width="9.7109375" style="4" customWidth="1"/>
    <col min="1951" max="1951" width="8.140625" style="4" customWidth="1"/>
    <col min="1952" max="1952" width="9.28515625" style="4" bestFit="1" customWidth="1"/>
    <col min="1953" max="2121" width="9.140625" style="4"/>
    <col min="2122" max="2122" width="4" style="4" bestFit="1" customWidth="1"/>
    <col min="2123" max="2123" width="23.85546875" style="4" bestFit="1" customWidth="1"/>
    <col min="2124" max="2124" width="7.28515625" style="4" customWidth="1"/>
    <col min="2125" max="2125" width="10.5703125" style="4" customWidth="1"/>
    <col min="2126" max="2127" width="9.28515625" style="4" customWidth="1"/>
    <col min="2128" max="2129" width="8.140625" style="4" customWidth="1"/>
    <col min="2130" max="2132" width="8.28515625" style="4" customWidth="1"/>
    <col min="2133" max="2133" width="9.5703125" style="4" customWidth="1"/>
    <col min="2134" max="2134" width="10" style="4" customWidth="1"/>
    <col min="2135" max="2135" width="1.85546875" style="4" customWidth="1"/>
    <col min="2136" max="2158" width="18" style="4" customWidth="1"/>
    <col min="2159" max="2160" width="10.7109375" style="4" customWidth="1"/>
    <col min="2161" max="2166" width="18" style="4" customWidth="1"/>
    <col min="2167" max="2167" width="16.42578125" style="4" bestFit="1" customWidth="1"/>
    <col min="2168" max="2191" width="18" style="4" customWidth="1"/>
    <col min="2192" max="2193" width="15.7109375" style="4" customWidth="1"/>
    <col min="2194" max="2194" width="17" style="4" customWidth="1"/>
    <col min="2195" max="2195" width="9" style="4" customWidth="1"/>
    <col min="2196" max="2201" width="9.140625" style="4"/>
    <col min="2202" max="2203" width="9.7109375" style="4" customWidth="1"/>
    <col min="2204" max="2204" width="8.140625" style="4" customWidth="1"/>
    <col min="2205" max="2206" width="9.7109375" style="4" customWidth="1"/>
    <col min="2207" max="2207" width="8.140625" style="4" customWidth="1"/>
    <col min="2208" max="2208" width="9.28515625" style="4" bestFit="1" customWidth="1"/>
    <col min="2209" max="2377" width="9.140625" style="4"/>
    <col min="2378" max="2378" width="4" style="4" bestFit="1" customWidth="1"/>
    <col min="2379" max="2379" width="23.85546875" style="4" bestFit="1" customWidth="1"/>
    <col min="2380" max="2380" width="7.28515625" style="4" customWidth="1"/>
    <col min="2381" max="2381" width="10.5703125" style="4" customWidth="1"/>
    <col min="2382" max="2383" width="9.28515625" style="4" customWidth="1"/>
    <col min="2384" max="2385" width="8.140625" style="4" customWidth="1"/>
    <col min="2386" max="2388" width="8.28515625" style="4" customWidth="1"/>
    <col min="2389" max="2389" width="9.5703125" style="4" customWidth="1"/>
    <col min="2390" max="2390" width="10" style="4" customWidth="1"/>
    <col min="2391" max="2391" width="1.85546875" style="4" customWidth="1"/>
    <col min="2392" max="2414" width="18" style="4" customWidth="1"/>
    <col min="2415" max="2416" width="10.7109375" style="4" customWidth="1"/>
    <col min="2417" max="2422" width="18" style="4" customWidth="1"/>
    <col min="2423" max="2423" width="16.42578125" style="4" bestFit="1" customWidth="1"/>
    <col min="2424" max="2447" width="18" style="4" customWidth="1"/>
    <col min="2448" max="2449" width="15.7109375" style="4" customWidth="1"/>
    <col min="2450" max="2450" width="17" style="4" customWidth="1"/>
    <col min="2451" max="2451" width="9" style="4" customWidth="1"/>
    <col min="2452" max="2457" width="9.140625" style="4"/>
    <col min="2458" max="2459" width="9.7109375" style="4" customWidth="1"/>
    <col min="2460" max="2460" width="8.140625" style="4" customWidth="1"/>
    <col min="2461" max="2462" width="9.7109375" style="4" customWidth="1"/>
    <col min="2463" max="2463" width="8.140625" style="4" customWidth="1"/>
    <col min="2464" max="2464" width="9.28515625" style="4" bestFit="1" customWidth="1"/>
    <col min="2465" max="2633" width="9.140625" style="4"/>
    <col min="2634" max="2634" width="4" style="4" bestFit="1" customWidth="1"/>
    <col min="2635" max="2635" width="23.85546875" style="4" bestFit="1" customWidth="1"/>
    <col min="2636" max="2636" width="7.28515625" style="4" customWidth="1"/>
    <col min="2637" max="2637" width="10.5703125" style="4" customWidth="1"/>
    <col min="2638" max="2639" width="9.28515625" style="4" customWidth="1"/>
    <col min="2640" max="2641" width="8.140625" style="4" customWidth="1"/>
    <col min="2642" max="2644" width="8.28515625" style="4" customWidth="1"/>
    <col min="2645" max="2645" width="9.5703125" style="4" customWidth="1"/>
    <col min="2646" max="2646" width="10" style="4" customWidth="1"/>
    <col min="2647" max="2647" width="1.85546875" style="4" customWidth="1"/>
    <col min="2648" max="2670" width="18" style="4" customWidth="1"/>
    <col min="2671" max="2672" width="10.7109375" style="4" customWidth="1"/>
    <col min="2673" max="2678" width="18" style="4" customWidth="1"/>
    <col min="2679" max="2679" width="16.42578125" style="4" bestFit="1" customWidth="1"/>
    <col min="2680" max="2703" width="18" style="4" customWidth="1"/>
    <col min="2704" max="2705" width="15.7109375" style="4" customWidth="1"/>
    <col min="2706" max="2706" width="17" style="4" customWidth="1"/>
    <col min="2707" max="2707" width="9" style="4" customWidth="1"/>
    <col min="2708" max="2713" width="9.140625" style="4"/>
    <col min="2714" max="2715" width="9.7109375" style="4" customWidth="1"/>
    <col min="2716" max="2716" width="8.140625" style="4" customWidth="1"/>
    <col min="2717" max="2718" width="9.7109375" style="4" customWidth="1"/>
    <col min="2719" max="2719" width="8.140625" style="4" customWidth="1"/>
    <col min="2720" max="2720" width="9.28515625" style="4" bestFit="1" customWidth="1"/>
    <col min="2721" max="2889" width="9.140625" style="4"/>
    <col min="2890" max="2890" width="4" style="4" bestFit="1" customWidth="1"/>
    <col min="2891" max="2891" width="23.85546875" style="4" bestFit="1" customWidth="1"/>
    <col min="2892" max="2892" width="7.28515625" style="4" customWidth="1"/>
    <col min="2893" max="2893" width="10.5703125" style="4" customWidth="1"/>
    <col min="2894" max="2895" width="9.28515625" style="4" customWidth="1"/>
    <col min="2896" max="2897" width="8.140625" style="4" customWidth="1"/>
    <col min="2898" max="2900" width="8.28515625" style="4" customWidth="1"/>
    <col min="2901" max="2901" width="9.5703125" style="4" customWidth="1"/>
    <col min="2902" max="2902" width="10" style="4" customWidth="1"/>
    <col min="2903" max="2903" width="1.85546875" style="4" customWidth="1"/>
    <col min="2904" max="2926" width="18" style="4" customWidth="1"/>
    <col min="2927" max="2928" width="10.7109375" style="4" customWidth="1"/>
    <col min="2929" max="2934" width="18" style="4" customWidth="1"/>
    <col min="2935" max="2935" width="16.42578125" style="4" bestFit="1" customWidth="1"/>
    <col min="2936" max="2959" width="18" style="4" customWidth="1"/>
    <col min="2960" max="2961" width="15.7109375" style="4" customWidth="1"/>
    <col min="2962" max="2962" width="17" style="4" customWidth="1"/>
    <col min="2963" max="2963" width="9" style="4" customWidth="1"/>
    <col min="2964" max="2969" width="9.140625" style="4"/>
    <col min="2970" max="2971" width="9.7109375" style="4" customWidth="1"/>
    <col min="2972" max="2972" width="8.140625" style="4" customWidth="1"/>
    <col min="2973" max="2974" width="9.7109375" style="4" customWidth="1"/>
    <col min="2975" max="2975" width="8.140625" style="4" customWidth="1"/>
    <col min="2976" max="2976" width="9.28515625" style="4" bestFit="1" customWidth="1"/>
    <col min="2977" max="3145" width="9.140625" style="4"/>
    <col min="3146" max="3146" width="4" style="4" bestFit="1" customWidth="1"/>
    <col min="3147" max="3147" width="23.85546875" style="4" bestFit="1" customWidth="1"/>
    <col min="3148" max="3148" width="7.28515625" style="4" customWidth="1"/>
    <col min="3149" max="3149" width="10.5703125" style="4" customWidth="1"/>
    <col min="3150" max="3151" width="9.28515625" style="4" customWidth="1"/>
    <col min="3152" max="3153" width="8.140625" style="4" customWidth="1"/>
    <col min="3154" max="3156" width="8.28515625" style="4" customWidth="1"/>
    <col min="3157" max="3157" width="9.5703125" style="4" customWidth="1"/>
    <col min="3158" max="3158" width="10" style="4" customWidth="1"/>
    <col min="3159" max="3159" width="1.85546875" style="4" customWidth="1"/>
    <col min="3160" max="3182" width="18" style="4" customWidth="1"/>
    <col min="3183" max="3184" width="10.7109375" style="4" customWidth="1"/>
    <col min="3185" max="3190" width="18" style="4" customWidth="1"/>
    <col min="3191" max="3191" width="16.42578125" style="4" bestFit="1" customWidth="1"/>
    <col min="3192" max="3215" width="18" style="4" customWidth="1"/>
    <col min="3216" max="3217" width="15.7109375" style="4" customWidth="1"/>
    <col min="3218" max="3218" width="17" style="4" customWidth="1"/>
    <col min="3219" max="3219" width="9" style="4" customWidth="1"/>
    <col min="3220" max="3225" width="9.140625" style="4"/>
    <col min="3226" max="3227" width="9.7109375" style="4" customWidth="1"/>
    <col min="3228" max="3228" width="8.140625" style="4" customWidth="1"/>
    <col min="3229" max="3230" width="9.7109375" style="4" customWidth="1"/>
    <col min="3231" max="3231" width="8.140625" style="4" customWidth="1"/>
    <col min="3232" max="3232" width="9.28515625" style="4" bestFit="1" customWidth="1"/>
    <col min="3233" max="3401" width="9.140625" style="4"/>
    <col min="3402" max="3402" width="4" style="4" bestFit="1" customWidth="1"/>
    <col min="3403" max="3403" width="23.85546875" style="4" bestFit="1" customWidth="1"/>
    <col min="3404" max="3404" width="7.28515625" style="4" customWidth="1"/>
    <col min="3405" max="3405" width="10.5703125" style="4" customWidth="1"/>
    <col min="3406" max="3407" width="9.28515625" style="4" customWidth="1"/>
    <col min="3408" max="3409" width="8.140625" style="4" customWidth="1"/>
    <col min="3410" max="3412" width="8.28515625" style="4" customWidth="1"/>
    <col min="3413" max="3413" width="9.5703125" style="4" customWidth="1"/>
    <col min="3414" max="3414" width="10" style="4" customWidth="1"/>
    <col min="3415" max="3415" width="1.85546875" style="4" customWidth="1"/>
    <col min="3416" max="3438" width="18" style="4" customWidth="1"/>
    <col min="3439" max="3440" width="10.7109375" style="4" customWidth="1"/>
    <col min="3441" max="3446" width="18" style="4" customWidth="1"/>
    <col min="3447" max="3447" width="16.42578125" style="4" bestFit="1" customWidth="1"/>
    <col min="3448" max="3471" width="18" style="4" customWidth="1"/>
    <col min="3472" max="3473" width="15.7109375" style="4" customWidth="1"/>
    <col min="3474" max="3474" width="17" style="4" customWidth="1"/>
    <col min="3475" max="3475" width="9" style="4" customWidth="1"/>
    <col min="3476" max="3481" width="9.140625" style="4"/>
    <col min="3482" max="3483" width="9.7109375" style="4" customWidth="1"/>
    <col min="3484" max="3484" width="8.140625" style="4" customWidth="1"/>
    <col min="3485" max="3486" width="9.7109375" style="4" customWidth="1"/>
    <col min="3487" max="3487" width="8.140625" style="4" customWidth="1"/>
    <col min="3488" max="3488" width="9.28515625" style="4" bestFit="1" customWidth="1"/>
    <col min="3489" max="3657" width="9.140625" style="4"/>
    <col min="3658" max="3658" width="4" style="4" bestFit="1" customWidth="1"/>
    <col min="3659" max="3659" width="23.85546875" style="4" bestFit="1" customWidth="1"/>
    <col min="3660" max="3660" width="7.28515625" style="4" customWidth="1"/>
    <col min="3661" max="3661" width="10.5703125" style="4" customWidth="1"/>
    <col min="3662" max="3663" width="9.28515625" style="4" customWidth="1"/>
    <col min="3664" max="3665" width="8.140625" style="4" customWidth="1"/>
    <col min="3666" max="3668" width="8.28515625" style="4" customWidth="1"/>
    <col min="3669" max="3669" width="9.5703125" style="4" customWidth="1"/>
    <col min="3670" max="3670" width="10" style="4" customWidth="1"/>
    <col min="3671" max="3671" width="1.85546875" style="4" customWidth="1"/>
    <col min="3672" max="3694" width="18" style="4" customWidth="1"/>
    <col min="3695" max="3696" width="10.7109375" style="4" customWidth="1"/>
    <col min="3697" max="3702" width="18" style="4" customWidth="1"/>
    <col min="3703" max="3703" width="16.42578125" style="4" bestFit="1" customWidth="1"/>
    <col min="3704" max="3727" width="18" style="4" customWidth="1"/>
    <col min="3728" max="3729" width="15.7109375" style="4" customWidth="1"/>
    <col min="3730" max="3730" width="17" style="4" customWidth="1"/>
    <col min="3731" max="3731" width="9" style="4" customWidth="1"/>
    <col min="3732" max="3737" width="9.140625" style="4"/>
    <col min="3738" max="3739" width="9.7109375" style="4" customWidth="1"/>
    <col min="3740" max="3740" width="8.140625" style="4" customWidth="1"/>
    <col min="3741" max="3742" width="9.7109375" style="4" customWidth="1"/>
    <col min="3743" max="3743" width="8.140625" style="4" customWidth="1"/>
    <col min="3744" max="3744" width="9.28515625" style="4" bestFit="1" customWidth="1"/>
    <col min="3745" max="3913" width="9.140625" style="4"/>
    <col min="3914" max="3914" width="4" style="4" bestFit="1" customWidth="1"/>
    <col min="3915" max="3915" width="23.85546875" style="4" bestFit="1" customWidth="1"/>
    <col min="3916" max="3916" width="7.28515625" style="4" customWidth="1"/>
    <col min="3917" max="3917" width="10.5703125" style="4" customWidth="1"/>
    <col min="3918" max="3919" width="9.28515625" style="4" customWidth="1"/>
    <col min="3920" max="3921" width="8.140625" style="4" customWidth="1"/>
    <col min="3922" max="3924" width="8.28515625" style="4" customWidth="1"/>
    <col min="3925" max="3925" width="9.5703125" style="4" customWidth="1"/>
    <col min="3926" max="3926" width="10" style="4" customWidth="1"/>
    <col min="3927" max="3927" width="1.85546875" style="4" customWidth="1"/>
    <col min="3928" max="3950" width="18" style="4" customWidth="1"/>
    <col min="3951" max="3952" width="10.7109375" style="4" customWidth="1"/>
    <col min="3953" max="3958" width="18" style="4" customWidth="1"/>
    <col min="3959" max="3959" width="16.42578125" style="4" bestFit="1" customWidth="1"/>
    <col min="3960" max="3983" width="18" style="4" customWidth="1"/>
    <col min="3984" max="3985" width="15.7109375" style="4" customWidth="1"/>
    <col min="3986" max="3986" width="17" style="4" customWidth="1"/>
    <col min="3987" max="3987" width="9" style="4" customWidth="1"/>
    <col min="3988" max="3993" width="9.140625" style="4"/>
    <col min="3994" max="3995" width="9.7109375" style="4" customWidth="1"/>
    <col min="3996" max="3996" width="8.140625" style="4" customWidth="1"/>
    <col min="3997" max="3998" width="9.7109375" style="4" customWidth="1"/>
    <col min="3999" max="3999" width="8.140625" style="4" customWidth="1"/>
    <col min="4000" max="4000" width="9.28515625" style="4" bestFit="1" customWidth="1"/>
    <col min="4001" max="4169" width="9.140625" style="4"/>
    <col min="4170" max="4170" width="4" style="4" bestFit="1" customWidth="1"/>
    <col min="4171" max="4171" width="23.85546875" style="4" bestFit="1" customWidth="1"/>
    <col min="4172" max="4172" width="7.28515625" style="4" customWidth="1"/>
    <col min="4173" max="4173" width="10.5703125" style="4" customWidth="1"/>
    <col min="4174" max="4175" width="9.28515625" style="4" customWidth="1"/>
    <col min="4176" max="4177" width="8.140625" style="4" customWidth="1"/>
    <col min="4178" max="4180" width="8.28515625" style="4" customWidth="1"/>
    <col min="4181" max="4181" width="9.5703125" style="4" customWidth="1"/>
    <col min="4182" max="4182" width="10" style="4" customWidth="1"/>
    <col min="4183" max="4183" width="1.85546875" style="4" customWidth="1"/>
    <col min="4184" max="4206" width="18" style="4" customWidth="1"/>
    <col min="4207" max="4208" width="10.7109375" style="4" customWidth="1"/>
    <col min="4209" max="4214" width="18" style="4" customWidth="1"/>
    <col min="4215" max="4215" width="16.42578125" style="4" bestFit="1" customWidth="1"/>
    <col min="4216" max="4239" width="18" style="4" customWidth="1"/>
    <col min="4240" max="4241" width="15.7109375" style="4" customWidth="1"/>
    <col min="4242" max="4242" width="17" style="4" customWidth="1"/>
    <col min="4243" max="4243" width="9" style="4" customWidth="1"/>
    <col min="4244" max="4249" width="9.140625" style="4"/>
    <col min="4250" max="4251" width="9.7109375" style="4" customWidth="1"/>
    <col min="4252" max="4252" width="8.140625" style="4" customWidth="1"/>
    <col min="4253" max="4254" width="9.7109375" style="4" customWidth="1"/>
    <col min="4255" max="4255" width="8.140625" style="4" customWidth="1"/>
    <col min="4256" max="4256" width="9.28515625" style="4" bestFit="1" customWidth="1"/>
    <col min="4257" max="4425" width="9.140625" style="4"/>
    <col min="4426" max="4426" width="4" style="4" bestFit="1" customWidth="1"/>
    <col min="4427" max="4427" width="23.85546875" style="4" bestFit="1" customWidth="1"/>
    <col min="4428" max="4428" width="7.28515625" style="4" customWidth="1"/>
    <col min="4429" max="4429" width="10.5703125" style="4" customWidth="1"/>
    <col min="4430" max="4431" width="9.28515625" style="4" customWidth="1"/>
    <col min="4432" max="4433" width="8.140625" style="4" customWidth="1"/>
    <col min="4434" max="4436" width="8.28515625" style="4" customWidth="1"/>
    <col min="4437" max="4437" width="9.5703125" style="4" customWidth="1"/>
    <col min="4438" max="4438" width="10" style="4" customWidth="1"/>
    <col min="4439" max="4439" width="1.85546875" style="4" customWidth="1"/>
    <col min="4440" max="4462" width="18" style="4" customWidth="1"/>
    <col min="4463" max="4464" width="10.7109375" style="4" customWidth="1"/>
    <col min="4465" max="4470" width="18" style="4" customWidth="1"/>
    <col min="4471" max="4471" width="16.42578125" style="4" bestFit="1" customWidth="1"/>
    <col min="4472" max="4495" width="18" style="4" customWidth="1"/>
    <col min="4496" max="4497" width="15.7109375" style="4" customWidth="1"/>
    <col min="4498" max="4498" width="17" style="4" customWidth="1"/>
    <col min="4499" max="4499" width="9" style="4" customWidth="1"/>
    <col min="4500" max="4505" width="9.140625" style="4"/>
    <col min="4506" max="4507" width="9.7109375" style="4" customWidth="1"/>
    <col min="4508" max="4508" width="8.140625" style="4" customWidth="1"/>
    <col min="4509" max="4510" width="9.7109375" style="4" customWidth="1"/>
    <col min="4511" max="4511" width="8.140625" style="4" customWidth="1"/>
    <col min="4512" max="4512" width="9.28515625" style="4" bestFit="1" customWidth="1"/>
    <col min="4513" max="4681" width="9.140625" style="4"/>
    <col min="4682" max="4682" width="4" style="4" bestFit="1" customWidth="1"/>
    <col min="4683" max="4683" width="23.85546875" style="4" bestFit="1" customWidth="1"/>
    <col min="4684" max="4684" width="7.28515625" style="4" customWidth="1"/>
    <col min="4685" max="4685" width="10.5703125" style="4" customWidth="1"/>
    <col min="4686" max="4687" width="9.28515625" style="4" customWidth="1"/>
    <col min="4688" max="4689" width="8.140625" style="4" customWidth="1"/>
    <col min="4690" max="4692" width="8.28515625" style="4" customWidth="1"/>
    <col min="4693" max="4693" width="9.5703125" style="4" customWidth="1"/>
    <col min="4694" max="4694" width="10" style="4" customWidth="1"/>
    <col min="4695" max="4695" width="1.85546875" style="4" customWidth="1"/>
    <col min="4696" max="4718" width="18" style="4" customWidth="1"/>
    <col min="4719" max="4720" width="10.7109375" style="4" customWidth="1"/>
    <col min="4721" max="4726" width="18" style="4" customWidth="1"/>
    <col min="4727" max="4727" width="16.42578125" style="4" bestFit="1" customWidth="1"/>
    <col min="4728" max="4751" width="18" style="4" customWidth="1"/>
    <col min="4752" max="4753" width="15.7109375" style="4" customWidth="1"/>
    <col min="4754" max="4754" width="17" style="4" customWidth="1"/>
    <col min="4755" max="4755" width="9" style="4" customWidth="1"/>
    <col min="4756" max="4761" width="9.140625" style="4"/>
    <col min="4762" max="4763" width="9.7109375" style="4" customWidth="1"/>
    <col min="4764" max="4764" width="8.140625" style="4" customWidth="1"/>
    <col min="4765" max="4766" width="9.7109375" style="4" customWidth="1"/>
    <col min="4767" max="4767" width="8.140625" style="4" customWidth="1"/>
    <col min="4768" max="4768" width="9.28515625" style="4" bestFit="1" customWidth="1"/>
    <col min="4769" max="4937" width="9.140625" style="4"/>
    <col min="4938" max="4938" width="4" style="4" bestFit="1" customWidth="1"/>
    <col min="4939" max="4939" width="23.85546875" style="4" bestFit="1" customWidth="1"/>
    <col min="4940" max="4940" width="7.28515625" style="4" customWidth="1"/>
    <col min="4941" max="4941" width="10.5703125" style="4" customWidth="1"/>
    <col min="4942" max="4943" width="9.28515625" style="4" customWidth="1"/>
    <col min="4944" max="4945" width="8.140625" style="4" customWidth="1"/>
    <col min="4946" max="4948" width="8.28515625" style="4" customWidth="1"/>
    <col min="4949" max="4949" width="9.5703125" style="4" customWidth="1"/>
    <col min="4950" max="4950" width="10" style="4" customWidth="1"/>
    <col min="4951" max="4951" width="1.85546875" style="4" customWidth="1"/>
    <col min="4952" max="4974" width="18" style="4" customWidth="1"/>
    <col min="4975" max="4976" width="10.7109375" style="4" customWidth="1"/>
    <col min="4977" max="4982" width="18" style="4" customWidth="1"/>
    <col min="4983" max="4983" width="16.42578125" style="4" bestFit="1" customWidth="1"/>
    <col min="4984" max="5007" width="18" style="4" customWidth="1"/>
    <col min="5008" max="5009" width="15.7109375" style="4" customWidth="1"/>
    <col min="5010" max="5010" width="17" style="4" customWidth="1"/>
    <col min="5011" max="5011" width="9" style="4" customWidth="1"/>
    <col min="5012" max="5017" width="9.140625" style="4"/>
    <col min="5018" max="5019" width="9.7109375" style="4" customWidth="1"/>
    <col min="5020" max="5020" width="8.140625" style="4" customWidth="1"/>
    <col min="5021" max="5022" width="9.7109375" style="4" customWidth="1"/>
    <col min="5023" max="5023" width="8.140625" style="4" customWidth="1"/>
    <col min="5024" max="5024" width="9.28515625" style="4" bestFit="1" customWidth="1"/>
    <col min="5025" max="5193" width="9.140625" style="4"/>
    <col min="5194" max="5194" width="4" style="4" bestFit="1" customWidth="1"/>
    <col min="5195" max="5195" width="23.85546875" style="4" bestFit="1" customWidth="1"/>
    <col min="5196" max="5196" width="7.28515625" style="4" customWidth="1"/>
    <col min="5197" max="5197" width="10.5703125" style="4" customWidth="1"/>
    <col min="5198" max="5199" width="9.28515625" style="4" customWidth="1"/>
    <col min="5200" max="5201" width="8.140625" style="4" customWidth="1"/>
    <col min="5202" max="5204" width="8.28515625" style="4" customWidth="1"/>
    <col min="5205" max="5205" width="9.5703125" style="4" customWidth="1"/>
    <col min="5206" max="5206" width="10" style="4" customWidth="1"/>
    <col min="5207" max="5207" width="1.85546875" style="4" customWidth="1"/>
    <col min="5208" max="5230" width="18" style="4" customWidth="1"/>
    <col min="5231" max="5232" width="10.7109375" style="4" customWidth="1"/>
    <col min="5233" max="5238" width="18" style="4" customWidth="1"/>
    <col min="5239" max="5239" width="16.42578125" style="4" bestFit="1" customWidth="1"/>
    <col min="5240" max="5263" width="18" style="4" customWidth="1"/>
    <col min="5264" max="5265" width="15.7109375" style="4" customWidth="1"/>
    <col min="5266" max="5266" width="17" style="4" customWidth="1"/>
    <col min="5267" max="5267" width="9" style="4" customWidth="1"/>
    <col min="5268" max="5273" width="9.140625" style="4"/>
    <col min="5274" max="5275" width="9.7109375" style="4" customWidth="1"/>
    <col min="5276" max="5276" width="8.140625" style="4" customWidth="1"/>
    <col min="5277" max="5278" width="9.7109375" style="4" customWidth="1"/>
    <col min="5279" max="5279" width="8.140625" style="4" customWidth="1"/>
    <col min="5280" max="5280" width="9.28515625" style="4" bestFit="1" customWidth="1"/>
    <col min="5281" max="5449" width="9.140625" style="4"/>
    <col min="5450" max="5450" width="4" style="4" bestFit="1" customWidth="1"/>
    <col min="5451" max="5451" width="23.85546875" style="4" bestFit="1" customWidth="1"/>
    <col min="5452" max="5452" width="7.28515625" style="4" customWidth="1"/>
    <col min="5453" max="5453" width="10.5703125" style="4" customWidth="1"/>
    <col min="5454" max="5455" width="9.28515625" style="4" customWidth="1"/>
    <col min="5456" max="5457" width="8.140625" style="4" customWidth="1"/>
    <col min="5458" max="5460" width="8.28515625" style="4" customWidth="1"/>
    <col min="5461" max="5461" width="9.5703125" style="4" customWidth="1"/>
    <col min="5462" max="5462" width="10" style="4" customWidth="1"/>
    <col min="5463" max="5463" width="1.85546875" style="4" customWidth="1"/>
    <col min="5464" max="5486" width="18" style="4" customWidth="1"/>
    <col min="5487" max="5488" width="10.7109375" style="4" customWidth="1"/>
    <col min="5489" max="5494" width="18" style="4" customWidth="1"/>
    <col min="5495" max="5495" width="16.42578125" style="4" bestFit="1" customWidth="1"/>
    <col min="5496" max="5519" width="18" style="4" customWidth="1"/>
    <col min="5520" max="5521" width="15.7109375" style="4" customWidth="1"/>
    <col min="5522" max="5522" width="17" style="4" customWidth="1"/>
    <col min="5523" max="5523" width="9" style="4" customWidth="1"/>
    <col min="5524" max="5529" width="9.140625" style="4"/>
    <col min="5530" max="5531" width="9.7109375" style="4" customWidth="1"/>
    <col min="5532" max="5532" width="8.140625" style="4" customWidth="1"/>
    <col min="5533" max="5534" width="9.7109375" style="4" customWidth="1"/>
    <col min="5535" max="5535" width="8.140625" style="4" customWidth="1"/>
    <col min="5536" max="5536" width="9.28515625" style="4" bestFit="1" customWidth="1"/>
    <col min="5537" max="5705" width="9.140625" style="4"/>
    <col min="5706" max="5706" width="4" style="4" bestFit="1" customWidth="1"/>
    <col min="5707" max="5707" width="23.85546875" style="4" bestFit="1" customWidth="1"/>
    <col min="5708" max="5708" width="7.28515625" style="4" customWidth="1"/>
    <col min="5709" max="5709" width="10.5703125" style="4" customWidth="1"/>
    <col min="5710" max="5711" width="9.28515625" style="4" customWidth="1"/>
    <col min="5712" max="5713" width="8.140625" style="4" customWidth="1"/>
    <col min="5714" max="5716" width="8.28515625" style="4" customWidth="1"/>
    <col min="5717" max="5717" width="9.5703125" style="4" customWidth="1"/>
    <col min="5718" max="5718" width="10" style="4" customWidth="1"/>
    <col min="5719" max="5719" width="1.85546875" style="4" customWidth="1"/>
    <col min="5720" max="5742" width="18" style="4" customWidth="1"/>
    <col min="5743" max="5744" width="10.7109375" style="4" customWidth="1"/>
    <col min="5745" max="5750" width="18" style="4" customWidth="1"/>
    <col min="5751" max="5751" width="16.42578125" style="4" bestFit="1" customWidth="1"/>
    <col min="5752" max="5775" width="18" style="4" customWidth="1"/>
    <col min="5776" max="5777" width="15.7109375" style="4" customWidth="1"/>
    <col min="5778" max="5778" width="17" style="4" customWidth="1"/>
    <col min="5779" max="5779" width="9" style="4" customWidth="1"/>
    <col min="5780" max="5785" width="9.140625" style="4"/>
    <col min="5786" max="5787" width="9.7109375" style="4" customWidth="1"/>
    <col min="5788" max="5788" width="8.140625" style="4" customWidth="1"/>
    <col min="5789" max="5790" width="9.7109375" style="4" customWidth="1"/>
    <col min="5791" max="5791" width="8.140625" style="4" customWidth="1"/>
    <col min="5792" max="5792" width="9.28515625" style="4" bestFit="1" customWidth="1"/>
    <col min="5793" max="5961" width="9.140625" style="4"/>
    <col min="5962" max="5962" width="4" style="4" bestFit="1" customWidth="1"/>
    <col min="5963" max="5963" width="23.85546875" style="4" bestFit="1" customWidth="1"/>
    <col min="5964" max="5964" width="7.28515625" style="4" customWidth="1"/>
    <col min="5965" max="5965" width="10.5703125" style="4" customWidth="1"/>
    <col min="5966" max="5967" width="9.28515625" style="4" customWidth="1"/>
    <col min="5968" max="5969" width="8.140625" style="4" customWidth="1"/>
    <col min="5970" max="5972" width="8.28515625" style="4" customWidth="1"/>
    <col min="5973" max="5973" width="9.5703125" style="4" customWidth="1"/>
    <col min="5974" max="5974" width="10" style="4" customWidth="1"/>
    <col min="5975" max="5975" width="1.85546875" style="4" customWidth="1"/>
    <col min="5976" max="5998" width="18" style="4" customWidth="1"/>
    <col min="5999" max="6000" width="10.7109375" style="4" customWidth="1"/>
    <col min="6001" max="6006" width="18" style="4" customWidth="1"/>
    <col min="6007" max="6007" width="16.42578125" style="4" bestFit="1" customWidth="1"/>
    <col min="6008" max="6031" width="18" style="4" customWidth="1"/>
    <col min="6032" max="6033" width="15.7109375" style="4" customWidth="1"/>
    <col min="6034" max="6034" width="17" style="4" customWidth="1"/>
    <col min="6035" max="6035" width="9" style="4" customWidth="1"/>
    <col min="6036" max="6041" width="9.140625" style="4"/>
    <col min="6042" max="6043" width="9.7109375" style="4" customWidth="1"/>
    <col min="6044" max="6044" width="8.140625" style="4" customWidth="1"/>
    <col min="6045" max="6046" width="9.7109375" style="4" customWidth="1"/>
    <col min="6047" max="6047" width="8.140625" style="4" customWidth="1"/>
    <col min="6048" max="6048" width="9.28515625" style="4" bestFit="1" customWidth="1"/>
    <col min="6049" max="6217" width="9.140625" style="4"/>
    <col min="6218" max="6218" width="4" style="4" bestFit="1" customWidth="1"/>
    <col min="6219" max="6219" width="23.85546875" style="4" bestFit="1" customWidth="1"/>
    <col min="6220" max="6220" width="7.28515625" style="4" customWidth="1"/>
    <col min="6221" max="6221" width="10.5703125" style="4" customWidth="1"/>
    <col min="6222" max="6223" width="9.28515625" style="4" customWidth="1"/>
    <col min="6224" max="6225" width="8.140625" style="4" customWidth="1"/>
    <col min="6226" max="6228" width="8.28515625" style="4" customWidth="1"/>
    <col min="6229" max="6229" width="9.5703125" style="4" customWidth="1"/>
    <col min="6230" max="6230" width="10" style="4" customWidth="1"/>
    <col min="6231" max="6231" width="1.85546875" style="4" customWidth="1"/>
    <col min="6232" max="6254" width="18" style="4" customWidth="1"/>
    <col min="6255" max="6256" width="10.7109375" style="4" customWidth="1"/>
    <col min="6257" max="6262" width="18" style="4" customWidth="1"/>
    <col min="6263" max="6263" width="16.42578125" style="4" bestFit="1" customWidth="1"/>
    <col min="6264" max="6287" width="18" style="4" customWidth="1"/>
    <col min="6288" max="6289" width="15.7109375" style="4" customWidth="1"/>
    <col min="6290" max="6290" width="17" style="4" customWidth="1"/>
    <col min="6291" max="6291" width="9" style="4" customWidth="1"/>
    <col min="6292" max="6297" width="9.140625" style="4"/>
    <col min="6298" max="6299" width="9.7109375" style="4" customWidth="1"/>
    <col min="6300" max="6300" width="8.140625" style="4" customWidth="1"/>
    <col min="6301" max="6302" width="9.7109375" style="4" customWidth="1"/>
    <col min="6303" max="6303" width="8.140625" style="4" customWidth="1"/>
    <col min="6304" max="6304" width="9.28515625" style="4" bestFit="1" customWidth="1"/>
    <col min="6305" max="6473" width="9.140625" style="4"/>
    <col min="6474" max="6474" width="4" style="4" bestFit="1" customWidth="1"/>
    <col min="6475" max="6475" width="23.85546875" style="4" bestFit="1" customWidth="1"/>
    <col min="6476" max="6476" width="7.28515625" style="4" customWidth="1"/>
    <col min="6477" max="6477" width="10.5703125" style="4" customWidth="1"/>
    <col min="6478" max="6479" width="9.28515625" style="4" customWidth="1"/>
    <col min="6480" max="6481" width="8.140625" style="4" customWidth="1"/>
    <col min="6482" max="6484" width="8.28515625" style="4" customWidth="1"/>
    <col min="6485" max="6485" width="9.5703125" style="4" customWidth="1"/>
    <col min="6486" max="6486" width="10" style="4" customWidth="1"/>
    <col min="6487" max="6487" width="1.85546875" style="4" customWidth="1"/>
    <col min="6488" max="6510" width="18" style="4" customWidth="1"/>
    <col min="6511" max="6512" width="10.7109375" style="4" customWidth="1"/>
    <col min="6513" max="6518" width="18" style="4" customWidth="1"/>
    <col min="6519" max="6519" width="16.42578125" style="4" bestFit="1" customWidth="1"/>
    <col min="6520" max="6543" width="18" style="4" customWidth="1"/>
    <col min="6544" max="6545" width="15.7109375" style="4" customWidth="1"/>
    <col min="6546" max="6546" width="17" style="4" customWidth="1"/>
    <col min="6547" max="6547" width="9" style="4" customWidth="1"/>
    <col min="6548" max="6553" width="9.140625" style="4"/>
    <col min="6554" max="6555" width="9.7109375" style="4" customWidth="1"/>
    <col min="6556" max="6556" width="8.140625" style="4" customWidth="1"/>
    <col min="6557" max="6558" width="9.7109375" style="4" customWidth="1"/>
    <col min="6559" max="6559" width="8.140625" style="4" customWidth="1"/>
    <col min="6560" max="6560" width="9.28515625" style="4" bestFit="1" customWidth="1"/>
    <col min="6561" max="6729" width="9.140625" style="4"/>
    <col min="6730" max="6730" width="4" style="4" bestFit="1" customWidth="1"/>
    <col min="6731" max="6731" width="23.85546875" style="4" bestFit="1" customWidth="1"/>
    <col min="6732" max="6732" width="7.28515625" style="4" customWidth="1"/>
    <col min="6733" max="6733" width="10.5703125" style="4" customWidth="1"/>
    <col min="6734" max="6735" width="9.28515625" style="4" customWidth="1"/>
    <col min="6736" max="6737" width="8.140625" style="4" customWidth="1"/>
    <col min="6738" max="6740" width="8.28515625" style="4" customWidth="1"/>
    <col min="6741" max="6741" width="9.5703125" style="4" customWidth="1"/>
    <col min="6742" max="6742" width="10" style="4" customWidth="1"/>
    <col min="6743" max="6743" width="1.85546875" style="4" customWidth="1"/>
    <col min="6744" max="6766" width="18" style="4" customWidth="1"/>
    <col min="6767" max="6768" width="10.7109375" style="4" customWidth="1"/>
    <col min="6769" max="6774" width="18" style="4" customWidth="1"/>
    <col min="6775" max="6775" width="16.42578125" style="4" bestFit="1" customWidth="1"/>
    <col min="6776" max="6799" width="18" style="4" customWidth="1"/>
    <col min="6800" max="6801" width="15.7109375" style="4" customWidth="1"/>
    <col min="6802" max="6802" width="17" style="4" customWidth="1"/>
    <col min="6803" max="6803" width="9" style="4" customWidth="1"/>
    <col min="6804" max="6809" width="9.140625" style="4"/>
    <col min="6810" max="6811" width="9.7109375" style="4" customWidth="1"/>
    <col min="6812" max="6812" width="8.140625" style="4" customWidth="1"/>
    <col min="6813" max="6814" width="9.7109375" style="4" customWidth="1"/>
    <col min="6815" max="6815" width="8.140625" style="4" customWidth="1"/>
    <col min="6816" max="6816" width="9.28515625" style="4" bestFit="1" customWidth="1"/>
    <col min="6817" max="6985" width="9.140625" style="4"/>
    <col min="6986" max="6986" width="4" style="4" bestFit="1" customWidth="1"/>
    <col min="6987" max="6987" width="23.85546875" style="4" bestFit="1" customWidth="1"/>
    <col min="6988" max="6988" width="7.28515625" style="4" customWidth="1"/>
    <col min="6989" max="6989" width="10.5703125" style="4" customWidth="1"/>
    <col min="6990" max="6991" width="9.28515625" style="4" customWidth="1"/>
    <col min="6992" max="6993" width="8.140625" style="4" customWidth="1"/>
    <col min="6994" max="6996" width="8.28515625" style="4" customWidth="1"/>
    <col min="6997" max="6997" width="9.5703125" style="4" customWidth="1"/>
    <col min="6998" max="6998" width="10" style="4" customWidth="1"/>
    <col min="6999" max="6999" width="1.85546875" style="4" customWidth="1"/>
    <col min="7000" max="7022" width="18" style="4" customWidth="1"/>
    <col min="7023" max="7024" width="10.7109375" style="4" customWidth="1"/>
    <col min="7025" max="7030" width="18" style="4" customWidth="1"/>
    <col min="7031" max="7031" width="16.42578125" style="4" bestFit="1" customWidth="1"/>
    <col min="7032" max="7055" width="18" style="4" customWidth="1"/>
    <col min="7056" max="7057" width="15.7109375" style="4" customWidth="1"/>
    <col min="7058" max="7058" width="17" style="4" customWidth="1"/>
    <col min="7059" max="7059" width="9" style="4" customWidth="1"/>
    <col min="7060" max="7065" width="9.140625" style="4"/>
    <col min="7066" max="7067" width="9.7109375" style="4" customWidth="1"/>
    <col min="7068" max="7068" width="8.140625" style="4" customWidth="1"/>
    <col min="7069" max="7070" width="9.7109375" style="4" customWidth="1"/>
    <col min="7071" max="7071" width="8.140625" style="4" customWidth="1"/>
    <col min="7072" max="7072" width="9.28515625" style="4" bestFit="1" customWidth="1"/>
    <col min="7073" max="7241" width="9.140625" style="4"/>
    <col min="7242" max="7242" width="4" style="4" bestFit="1" customWidth="1"/>
    <col min="7243" max="7243" width="23.85546875" style="4" bestFit="1" customWidth="1"/>
    <col min="7244" max="7244" width="7.28515625" style="4" customWidth="1"/>
    <col min="7245" max="7245" width="10.5703125" style="4" customWidth="1"/>
    <col min="7246" max="7247" width="9.28515625" style="4" customWidth="1"/>
    <col min="7248" max="7249" width="8.140625" style="4" customWidth="1"/>
    <col min="7250" max="7252" width="8.28515625" style="4" customWidth="1"/>
    <col min="7253" max="7253" width="9.5703125" style="4" customWidth="1"/>
    <col min="7254" max="7254" width="10" style="4" customWidth="1"/>
    <col min="7255" max="7255" width="1.85546875" style="4" customWidth="1"/>
    <col min="7256" max="7278" width="18" style="4" customWidth="1"/>
    <col min="7279" max="7280" width="10.7109375" style="4" customWidth="1"/>
    <col min="7281" max="7286" width="18" style="4" customWidth="1"/>
    <col min="7287" max="7287" width="16.42578125" style="4" bestFit="1" customWidth="1"/>
    <col min="7288" max="7311" width="18" style="4" customWidth="1"/>
    <col min="7312" max="7313" width="15.7109375" style="4" customWidth="1"/>
    <col min="7314" max="7314" width="17" style="4" customWidth="1"/>
    <col min="7315" max="7315" width="9" style="4" customWidth="1"/>
    <col min="7316" max="7321" width="9.140625" style="4"/>
    <col min="7322" max="7323" width="9.7109375" style="4" customWidth="1"/>
    <col min="7324" max="7324" width="8.140625" style="4" customWidth="1"/>
    <col min="7325" max="7326" width="9.7109375" style="4" customWidth="1"/>
    <col min="7327" max="7327" width="8.140625" style="4" customWidth="1"/>
    <col min="7328" max="7328" width="9.28515625" style="4" bestFit="1" customWidth="1"/>
    <col min="7329" max="7497" width="9.140625" style="4"/>
    <col min="7498" max="7498" width="4" style="4" bestFit="1" customWidth="1"/>
    <col min="7499" max="7499" width="23.85546875" style="4" bestFit="1" customWidth="1"/>
    <col min="7500" max="7500" width="7.28515625" style="4" customWidth="1"/>
    <col min="7501" max="7501" width="10.5703125" style="4" customWidth="1"/>
    <col min="7502" max="7503" width="9.28515625" style="4" customWidth="1"/>
    <col min="7504" max="7505" width="8.140625" style="4" customWidth="1"/>
    <col min="7506" max="7508" width="8.28515625" style="4" customWidth="1"/>
    <col min="7509" max="7509" width="9.5703125" style="4" customWidth="1"/>
    <col min="7510" max="7510" width="10" style="4" customWidth="1"/>
    <col min="7511" max="7511" width="1.85546875" style="4" customWidth="1"/>
    <col min="7512" max="7534" width="18" style="4" customWidth="1"/>
    <col min="7535" max="7536" width="10.7109375" style="4" customWidth="1"/>
    <col min="7537" max="7542" width="18" style="4" customWidth="1"/>
    <col min="7543" max="7543" width="16.42578125" style="4" bestFit="1" customWidth="1"/>
    <col min="7544" max="7567" width="18" style="4" customWidth="1"/>
    <col min="7568" max="7569" width="15.7109375" style="4" customWidth="1"/>
    <col min="7570" max="7570" width="17" style="4" customWidth="1"/>
    <col min="7571" max="7571" width="9" style="4" customWidth="1"/>
    <col min="7572" max="7577" width="9.140625" style="4"/>
    <col min="7578" max="7579" width="9.7109375" style="4" customWidth="1"/>
    <col min="7580" max="7580" width="8.140625" style="4" customWidth="1"/>
    <col min="7581" max="7582" width="9.7109375" style="4" customWidth="1"/>
    <col min="7583" max="7583" width="8.140625" style="4" customWidth="1"/>
    <col min="7584" max="7584" width="9.28515625" style="4" bestFit="1" customWidth="1"/>
    <col min="7585" max="7753" width="9.140625" style="4"/>
    <col min="7754" max="7754" width="4" style="4" bestFit="1" customWidth="1"/>
    <col min="7755" max="7755" width="23.85546875" style="4" bestFit="1" customWidth="1"/>
    <col min="7756" max="7756" width="7.28515625" style="4" customWidth="1"/>
    <col min="7757" max="7757" width="10.5703125" style="4" customWidth="1"/>
    <col min="7758" max="7759" width="9.28515625" style="4" customWidth="1"/>
    <col min="7760" max="7761" width="8.140625" style="4" customWidth="1"/>
    <col min="7762" max="7764" width="8.28515625" style="4" customWidth="1"/>
    <col min="7765" max="7765" width="9.5703125" style="4" customWidth="1"/>
    <col min="7766" max="7766" width="10" style="4" customWidth="1"/>
    <col min="7767" max="7767" width="1.85546875" style="4" customWidth="1"/>
    <col min="7768" max="7790" width="18" style="4" customWidth="1"/>
    <col min="7791" max="7792" width="10.7109375" style="4" customWidth="1"/>
    <col min="7793" max="7798" width="18" style="4" customWidth="1"/>
    <col min="7799" max="7799" width="16.42578125" style="4" bestFit="1" customWidth="1"/>
    <col min="7800" max="7823" width="18" style="4" customWidth="1"/>
    <col min="7824" max="7825" width="15.7109375" style="4" customWidth="1"/>
    <col min="7826" max="7826" width="17" style="4" customWidth="1"/>
    <col min="7827" max="7827" width="9" style="4" customWidth="1"/>
    <col min="7828" max="7833" width="9.140625" style="4"/>
    <col min="7834" max="7835" width="9.7109375" style="4" customWidth="1"/>
    <col min="7836" max="7836" width="8.140625" style="4" customWidth="1"/>
    <col min="7837" max="7838" width="9.7109375" style="4" customWidth="1"/>
    <col min="7839" max="7839" width="8.140625" style="4" customWidth="1"/>
    <col min="7840" max="7840" width="9.28515625" style="4" bestFit="1" customWidth="1"/>
    <col min="7841" max="8009" width="9.140625" style="4"/>
    <col min="8010" max="8010" width="4" style="4" bestFit="1" customWidth="1"/>
    <col min="8011" max="8011" width="23.85546875" style="4" bestFit="1" customWidth="1"/>
    <col min="8012" max="8012" width="7.28515625" style="4" customWidth="1"/>
    <col min="8013" max="8013" width="10.5703125" style="4" customWidth="1"/>
    <col min="8014" max="8015" width="9.28515625" style="4" customWidth="1"/>
    <col min="8016" max="8017" width="8.140625" style="4" customWidth="1"/>
    <col min="8018" max="8020" width="8.28515625" style="4" customWidth="1"/>
    <col min="8021" max="8021" width="9.5703125" style="4" customWidth="1"/>
    <col min="8022" max="8022" width="10" style="4" customWidth="1"/>
    <col min="8023" max="8023" width="1.85546875" style="4" customWidth="1"/>
    <col min="8024" max="8046" width="18" style="4" customWidth="1"/>
    <col min="8047" max="8048" width="10.7109375" style="4" customWidth="1"/>
    <col min="8049" max="8054" width="18" style="4" customWidth="1"/>
    <col min="8055" max="8055" width="16.42578125" style="4" bestFit="1" customWidth="1"/>
    <col min="8056" max="8079" width="18" style="4" customWidth="1"/>
    <col min="8080" max="8081" width="15.7109375" style="4" customWidth="1"/>
    <col min="8082" max="8082" width="17" style="4" customWidth="1"/>
    <col min="8083" max="8083" width="9" style="4" customWidth="1"/>
    <col min="8084" max="8089" width="9.140625" style="4"/>
    <col min="8090" max="8091" width="9.7109375" style="4" customWidth="1"/>
    <col min="8092" max="8092" width="8.140625" style="4" customWidth="1"/>
    <col min="8093" max="8094" width="9.7109375" style="4" customWidth="1"/>
    <col min="8095" max="8095" width="8.140625" style="4" customWidth="1"/>
    <col min="8096" max="8096" width="9.28515625" style="4" bestFit="1" customWidth="1"/>
    <col min="8097" max="8265" width="9.140625" style="4"/>
    <col min="8266" max="8266" width="4" style="4" bestFit="1" customWidth="1"/>
    <col min="8267" max="8267" width="23.85546875" style="4" bestFit="1" customWidth="1"/>
    <col min="8268" max="8268" width="7.28515625" style="4" customWidth="1"/>
    <col min="8269" max="8269" width="10.5703125" style="4" customWidth="1"/>
    <col min="8270" max="8271" width="9.28515625" style="4" customWidth="1"/>
    <col min="8272" max="8273" width="8.140625" style="4" customWidth="1"/>
    <col min="8274" max="8276" width="8.28515625" style="4" customWidth="1"/>
    <col min="8277" max="8277" width="9.5703125" style="4" customWidth="1"/>
    <col min="8278" max="8278" width="10" style="4" customWidth="1"/>
    <col min="8279" max="8279" width="1.85546875" style="4" customWidth="1"/>
    <col min="8280" max="8302" width="18" style="4" customWidth="1"/>
    <col min="8303" max="8304" width="10.7109375" style="4" customWidth="1"/>
    <col min="8305" max="8310" width="18" style="4" customWidth="1"/>
    <col min="8311" max="8311" width="16.42578125" style="4" bestFit="1" customWidth="1"/>
    <col min="8312" max="8335" width="18" style="4" customWidth="1"/>
    <col min="8336" max="8337" width="15.7109375" style="4" customWidth="1"/>
    <col min="8338" max="8338" width="17" style="4" customWidth="1"/>
    <col min="8339" max="8339" width="9" style="4" customWidth="1"/>
    <col min="8340" max="8345" width="9.140625" style="4"/>
    <col min="8346" max="8347" width="9.7109375" style="4" customWidth="1"/>
    <col min="8348" max="8348" width="8.140625" style="4" customWidth="1"/>
    <col min="8349" max="8350" width="9.7109375" style="4" customWidth="1"/>
    <col min="8351" max="8351" width="8.140625" style="4" customWidth="1"/>
    <col min="8352" max="8352" width="9.28515625" style="4" bestFit="1" customWidth="1"/>
    <col min="8353" max="8521" width="9.140625" style="4"/>
    <col min="8522" max="8522" width="4" style="4" bestFit="1" customWidth="1"/>
    <col min="8523" max="8523" width="23.85546875" style="4" bestFit="1" customWidth="1"/>
    <col min="8524" max="8524" width="7.28515625" style="4" customWidth="1"/>
    <col min="8525" max="8525" width="10.5703125" style="4" customWidth="1"/>
    <col min="8526" max="8527" width="9.28515625" style="4" customWidth="1"/>
    <col min="8528" max="8529" width="8.140625" style="4" customWidth="1"/>
    <col min="8530" max="8532" width="8.28515625" style="4" customWidth="1"/>
    <col min="8533" max="8533" width="9.5703125" style="4" customWidth="1"/>
    <col min="8534" max="8534" width="10" style="4" customWidth="1"/>
    <col min="8535" max="8535" width="1.85546875" style="4" customWidth="1"/>
    <col min="8536" max="8558" width="18" style="4" customWidth="1"/>
    <col min="8559" max="8560" width="10.7109375" style="4" customWidth="1"/>
    <col min="8561" max="8566" width="18" style="4" customWidth="1"/>
    <col min="8567" max="8567" width="16.42578125" style="4" bestFit="1" customWidth="1"/>
    <col min="8568" max="8591" width="18" style="4" customWidth="1"/>
    <col min="8592" max="8593" width="15.7109375" style="4" customWidth="1"/>
    <col min="8594" max="8594" width="17" style="4" customWidth="1"/>
    <col min="8595" max="8595" width="9" style="4" customWidth="1"/>
    <col min="8596" max="8601" width="9.140625" style="4"/>
    <col min="8602" max="8603" width="9.7109375" style="4" customWidth="1"/>
    <col min="8604" max="8604" width="8.140625" style="4" customWidth="1"/>
    <col min="8605" max="8606" width="9.7109375" style="4" customWidth="1"/>
    <col min="8607" max="8607" width="8.140625" style="4" customWidth="1"/>
    <col min="8608" max="8608" width="9.28515625" style="4" bestFit="1" customWidth="1"/>
    <col min="8609" max="8777" width="9.140625" style="4"/>
    <col min="8778" max="8778" width="4" style="4" bestFit="1" customWidth="1"/>
    <col min="8779" max="8779" width="23.85546875" style="4" bestFit="1" customWidth="1"/>
    <col min="8780" max="8780" width="7.28515625" style="4" customWidth="1"/>
    <col min="8781" max="8781" width="10.5703125" style="4" customWidth="1"/>
    <col min="8782" max="8783" width="9.28515625" style="4" customWidth="1"/>
    <col min="8784" max="8785" width="8.140625" style="4" customWidth="1"/>
    <col min="8786" max="8788" width="8.28515625" style="4" customWidth="1"/>
    <col min="8789" max="8789" width="9.5703125" style="4" customWidth="1"/>
    <col min="8790" max="8790" width="10" style="4" customWidth="1"/>
    <col min="8791" max="8791" width="1.85546875" style="4" customWidth="1"/>
    <col min="8792" max="8814" width="18" style="4" customWidth="1"/>
    <col min="8815" max="8816" width="10.7109375" style="4" customWidth="1"/>
    <col min="8817" max="8822" width="18" style="4" customWidth="1"/>
    <col min="8823" max="8823" width="16.42578125" style="4" bestFit="1" customWidth="1"/>
    <col min="8824" max="8847" width="18" style="4" customWidth="1"/>
    <col min="8848" max="8849" width="15.7109375" style="4" customWidth="1"/>
    <col min="8850" max="8850" width="17" style="4" customWidth="1"/>
    <col min="8851" max="8851" width="9" style="4" customWidth="1"/>
    <col min="8852" max="8857" width="9.140625" style="4"/>
    <col min="8858" max="8859" width="9.7109375" style="4" customWidth="1"/>
    <col min="8860" max="8860" width="8.140625" style="4" customWidth="1"/>
    <col min="8861" max="8862" width="9.7109375" style="4" customWidth="1"/>
    <col min="8863" max="8863" width="8.140625" style="4" customWidth="1"/>
    <col min="8864" max="8864" width="9.28515625" style="4" bestFit="1" customWidth="1"/>
    <col min="8865" max="9033" width="9.140625" style="4"/>
    <col min="9034" max="9034" width="4" style="4" bestFit="1" customWidth="1"/>
    <col min="9035" max="9035" width="23.85546875" style="4" bestFit="1" customWidth="1"/>
    <col min="9036" max="9036" width="7.28515625" style="4" customWidth="1"/>
    <col min="9037" max="9037" width="10.5703125" style="4" customWidth="1"/>
    <col min="9038" max="9039" width="9.28515625" style="4" customWidth="1"/>
    <col min="9040" max="9041" width="8.140625" style="4" customWidth="1"/>
    <col min="9042" max="9044" width="8.28515625" style="4" customWidth="1"/>
    <col min="9045" max="9045" width="9.5703125" style="4" customWidth="1"/>
    <col min="9046" max="9046" width="10" style="4" customWidth="1"/>
    <col min="9047" max="9047" width="1.85546875" style="4" customWidth="1"/>
    <col min="9048" max="9070" width="18" style="4" customWidth="1"/>
    <col min="9071" max="9072" width="10.7109375" style="4" customWidth="1"/>
    <col min="9073" max="9078" width="18" style="4" customWidth="1"/>
    <col min="9079" max="9079" width="16.42578125" style="4" bestFit="1" customWidth="1"/>
    <col min="9080" max="9103" width="18" style="4" customWidth="1"/>
    <col min="9104" max="9105" width="15.7109375" style="4" customWidth="1"/>
    <col min="9106" max="9106" width="17" style="4" customWidth="1"/>
    <col min="9107" max="9107" width="9" style="4" customWidth="1"/>
    <col min="9108" max="9113" width="9.140625" style="4"/>
    <col min="9114" max="9115" width="9.7109375" style="4" customWidth="1"/>
    <col min="9116" max="9116" width="8.140625" style="4" customWidth="1"/>
    <col min="9117" max="9118" width="9.7109375" style="4" customWidth="1"/>
    <col min="9119" max="9119" width="8.140625" style="4" customWidth="1"/>
    <col min="9120" max="9120" width="9.28515625" style="4" bestFit="1" customWidth="1"/>
    <col min="9121" max="9289" width="9.140625" style="4"/>
    <col min="9290" max="9290" width="4" style="4" bestFit="1" customWidth="1"/>
    <col min="9291" max="9291" width="23.85546875" style="4" bestFit="1" customWidth="1"/>
    <col min="9292" max="9292" width="7.28515625" style="4" customWidth="1"/>
    <col min="9293" max="9293" width="10.5703125" style="4" customWidth="1"/>
    <col min="9294" max="9295" width="9.28515625" style="4" customWidth="1"/>
    <col min="9296" max="9297" width="8.140625" style="4" customWidth="1"/>
    <col min="9298" max="9300" width="8.28515625" style="4" customWidth="1"/>
    <col min="9301" max="9301" width="9.5703125" style="4" customWidth="1"/>
    <col min="9302" max="9302" width="10" style="4" customWidth="1"/>
    <col min="9303" max="9303" width="1.85546875" style="4" customWidth="1"/>
    <col min="9304" max="9326" width="18" style="4" customWidth="1"/>
    <col min="9327" max="9328" width="10.7109375" style="4" customWidth="1"/>
    <col min="9329" max="9334" width="18" style="4" customWidth="1"/>
    <col min="9335" max="9335" width="16.42578125" style="4" bestFit="1" customWidth="1"/>
    <col min="9336" max="9359" width="18" style="4" customWidth="1"/>
    <col min="9360" max="9361" width="15.7109375" style="4" customWidth="1"/>
    <col min="9362" max="9362" width="17" style="4" customWidth="1"/>
    <col min="9363" max="9363" width="9" style="4" customWidth="1"/>
    <col min="9364" max="9369" width="9.140625" style="4"/>
    <col min="9370" max="9371" width="9.7109375" style="4" customWidth="1"/>
    <col min="9372" max="9372" width="8.140625" style="4" customWidth="1"/>
    <col min="9373" max="9374" width="9.7109375" style="4" customWidth="1"/>
    <col min="9375" max="9375" width="8.140625" style="4" customWidth="1"/>
    <col min="9376" max="9376" width="9.28515625" style="4" bestFit="1" customWidth="1"/>
    <col min="9377" max="9545" width="9.140625" style="4"/>
    <col min="9546" max="9546" width="4" style="4" bestFit="1" customWidth="1"/>
    <col min="9547" max="9547" width="23.85546875" style="4" bestFit="1" customWidth="1"/>
    <col min="9548" max="9548" width="7.28515625" style="4" customWidth="1"/>
    <col min="9549" max="9549" width="10.5703125" style="4" customWidth="1"/>
    <col min="9550" max="9551" width="9.28515625" style="4" customWidth="1"/>
    <col min="9552" max="9553" width="8.140625" style="4" customWidth="1"/>
    <col min="9554" max="9556" width="8.28515625" style="4" customWidth="1"/>
    <col min="9557" max="9557" width="9.5703125" style="4" customWidth="1"/>
    <col min="9558" max="9558" width="10" style="4" customWidth="1"/>
    <col min="9559" max="9559" width="1.85546875" style="4" customWidth="1"/>
    <col min="9560" max="9582" width="18" style="4" customWidth="1"/>
    <col min="9583" max="9584" width="10.7109375" style="4" customWidth="1"/>
    <col min="9585" max="9590" width="18" style="4" customWidth="1"/>
    <col min="9591" max="9591" width="16.42578125" style="4" bestFit="1" customWidth="1"/>
    <col min="9592" max="9615" width="18" style="4" customWidth="1"/>
    <col min="9616" max="9617" width="15.7109375" style="4" customWidth="1"/>
    <col min="9618" max="9618" width="17" style="4" customWidth="1"/>
    <col min="9619" max="9619" width="9" style="4" customWidth="1"/>
    <col min="9620" max="9625" width="9.140625" style="4"/>
    <col min="9626" max="9627" width="9.7109375" style="4" customWidth="1"/>
    <col min="9628" max="9628" width="8.140625" style="4" customWidth="1"/>
    <col min="9629" max="9630" width="9.7109375" style="4" customWidth="1"/>
    <col min="9631" max="9631" width="8.140625" style="4" customWidth="1"/>
    <col min="9632" max="9632" width="9.28515625" style="4" bestFit="1" customWidth="1"/>
    <col min="9633" max="9801" width="9.140625" style="4"/>
    <col min="9802" max="9802" width="4" style="4" bestFit="1" customWidth="1"/>
    <col min="9803" max="9803" width="23.85546875" style="4" bestFit="1" customWidth="1"/>
    <col min="9804" max="9804" width="7.28515625" style="4" customWidth="1"/>
    <col min="9805" max="9805" width="10.5703125" style="4" customWidth="1"/>
    <col min="9806" max="9807" width="9.28515625" style="4" customWidth="1"/>
    <col min="9808" max="9809" width="8.140625" style="4" customWidth="1"/>
    <col min="9810" max="9812" width="8.28515625" style="4" customWidth="1"/>
    <col min="9813" max="9813" width="9.5703125" style="4" customWidth="1"/>
    <col min="9814" max="9814" width="10" style="4" customWidth="1"/>
    <col min="9815" max="9815" width="1.85546875" style="4" customWidth="1"/>
    <col min="9816" max="9838" width="18" style="4" customWidth="1"/>
    <col min="9839" max="9840" width="10.7109375" style="4" customWidth="1"/>
    <col min="9841" max="9846" width="18" style="4" customWidth="1"/>
    <col min="9847" max="9847" width="16.42578125" style="4" bestFit="1" customWidth="1"/>
    <col min="9848" max="9871" width="18" style="4" customWidth="1"/>
    <col min="9872" max="9873" width="15.7109375" style="4" customWidth="1"/>
    <col min="9874" max="9874" width="17" style="4" customWidth="1"/>
    <col min="9875" max="9875" width="9" style="4" customWidth="1"/>
    <col min="9876" max="9881" width="9.140625" style="4"/>
    <col min="9882" max="9883" width="9.7109375" style="4" customWidth="1"/>
    <col min="9884" max="9884" width="8.140625" style="4" customWidth="1"/>
    <col min="9885" max="9886" width="9.7109375" style="4" customWidth="1"/>
    <col min="9887" max="9887" width="8.140625" style="4" customWidth="1"/>
    <col min="9888" max="9888" width="9.28515625" style="4" bestFit="1" customWidth="1"/>
    <col min="9889" max="10057" width="9.140625" style="4"/>
    <col min="10058" max="10058" width="4" style="4" bestFit="1" customWidth="1"/>
    <col min="10059" max="10059" width="23.85546875" style="4" bestFit="1" customWidth="1"/>
    <col min="10060" max="10060" width="7.28515625" style="4" customWidth="1"/>
    <col min="10061" max="10061" width="10.5703125" style="4" customWidth="1"/>
    <col min="10062" max="10063" width="9.28515625" style="4" customWidth="1"/>
    <col min="10064" max="10065" width="8.140625" style="4" customWidth="1"/>
    <col min="10066" max="10068" width="8.28515625" style="4" customWidth="1"/>
    <col min="10069" max="10069" width="9.5703125" style="4" customWidth="1"/>
    <col min="10070" max="10070" width="10" style="4" customWidth="1"/>
    <col min="10071" max="10071" width="1.85546875" style="4" customWidth="1"/>
    <col min="10072" max="10094" width="18" style="4" customWidth="1"/>
    <col min="10095" max="10096" width="10.7109375" style="4" customWidth="1"/>
    <col min="10097" max="10102" width="18" style="4" customWidth="1"/>
    <col min="10103" max="10103" width="16.42578125" style="4" bestFit="1" customWidth="1"/>
    <col min="10104" max="10127" width="18" style="4" customWidth="1"/>
    <col min="10128" max="10129" width="15.7109375" style="4" customWidth="1"/>
    <col min="10130" max="10130" width="17" style="4" customWidth="1"/>
    <col min="10131" max="10131" width="9" style="4" customWidth="1"/>
    <col min="10132" max="10137" width="9.140625" style="4"/>
    <col min="10138" max="10139" width="9.7109375" style="4" customWidth="1"/>
    <col min="10140" max="10140" width="8.140625" style="4" customWidth="1"/>
    <col min="10141" max="10142" width="9.7109375" style="4" customWidth="1"/>
    <col min="10143" max="10143" width="8.140625" style="4" customWidth="1"/>
    <col min="10144" max="10144" width="9.28515625" style="4" bestFit="1" customWidth="1"/>
    <col min="10145" max="10313" width="9.140625" style="4"/>
    <col min="10314" max="10314" width="4" style="4" bestFit="1" customWidth="1"/>
    <col min="10315" max="10315" width="23.85546875" style="4" bestFit="1" customWidth="1"/>
    <col min="10316" max="10316" width="7.28515625" style="4" customWidth="1"/>
    <col min="10317" max="10317" width="10.5703125" style="4" customWidth="1"/>
    <col min="10318" max="10319" width="9.28515625" style="4" customWidth="1"/>
    <col min="10320" max="10321" width="8.140625" style="4" customWidth="1"/>
    <col min="10322" max="10324" width="8.28515625" style="4" customWidth="1"/>
    <col min="10325" max="10325" width="9.5703125" style="4" customWidth="1"/>
    <col min="10326" max="10326" width="10" style="4" customWidth="1"/>
    <col min="10327" max="10327" width="1.85546875" style="4" customWidth="1"/>
    <col min="10328" max="10350" width="18" style="4" customWidth="1"/>
    <col min="10351" max="10352" width="10.7109375" style="4" customWidth="1"/>
    <col min="10353" max="10358" width="18" style="4" customWidth="1"/>
    <col min="10359" max="10359" width="16.42578125" style="4" bestFit="1" customWidth="1"/>
    <col min="10360" max="10383" width="18" style="4" customWidth="1"/>
    <col min="10384" max="10385" width="15.7109375" style="4" customWidth="1"/>
    <col min="10386" max="10386" width="17" style="4" customWidth="1"/>
    <col min="10387" max="10387" width="9" style="4" customWidth="1"/>
    <col min="10388" max="10393" width="9.140625" style="4"/>
    <col min="10394" max="10395" width="9.7109375" style="4" customWidth="1"/>
    <col min="10396" max="10396" width="8.140625" style="4" customWidth="1"/>
    <col min="10397" max="10398" width="9.7109375" style="4" customWidth="1"/>
    <col min="10399" max="10399" width="8.140625" style="4" customWidth="1"/>
    <col min="10400" max="10400" width="9.28515625" style="4" bestFit="1" customWidth="1"/>
    <col min="10401" max="10569" width="9.140625" style="4"/>
    <col min="10570" max="10570" width="4" style="4" bestFit="1" customWidth="1"/>
    <col min="10571" max="10571" width="23.85546875" style="4" bestFit="1" customWidth="1"/>
    <col min="10572" max="10572" width="7.28515625" style="4" customWidth="1"/>
    <col min="10573" max="10573" width="10.5703125" style="4" customWidth="1"/>
    <col min="10574" max="10575" width="9.28515625" style="4" customWidth="1"/>
    <col min="10576" max="10577" width="8.140625" style="4" customWidth="1"/>
    <col min="10578" max="10580" width="8.28515625" style="4" customWidth="1"/>
    <col min="10581" max="10581" width="9.5703125" style="4" customWidth="1"/>
    <col min="10582" max="10582" width="10" style="4" customWidth="1"/>
    <col min="10583" max="10583" width="1.85546875" style="4" customWidth="1"/>
    <col min="10584" max="10606" width="18" style="4" customWidth="1"/>
    <col min="10607" max="10608" width="10.7109375" style="4" customWidth="1"/>
    <col min="10609" max="10614" width="18" style="4" customWidth="1"/>
    <col min="10615" max="10615" width="16.42578125" style="4" bestFit="1" customWidth="1"/>
    <col min="10616" max="10639" width="18" style="4" customWidth="1"/>
    <col min="10640" max="10641" width="15.7109375" style="4" customWidth="1"/>
    <col min="10642" max="10642" width="17" style="4" customWidth="1"/>
    <col min="10643" max="10643" width="9" style="4" customWidth="1"/>
    <col min="10644" max="10649" width="9.140625" style="4"/>
    <col min="10650" max="10651" width="9.7109375" style="4" customWidth="1"/>
    <col min="10652" max="10652" width="8.140625" style="4" customWidth="1"/>
    <col min="10653" max="10654" width="9.7109375" style="4" customWidth="1"/>
    <col min="10655" max="10655" width="8.140625" style="4" customWidth="1"/>
    <col min="10656" max="10656" width="9.28515625" style="4" bestFit="1" customWidth="1"/>
    <col min="10657" max="10825" width="9.140625" style="4"/>
    <col min="10826" max="10826" width="4" style="4" bestFit="1" customWidth="1"/>
    <col min="10827" max="10827" width="23.85546875" style="4" bestFit="1" customWidth="1"/>
    <col min="10828" max="10828" width="7.28515625" style="4" customWidth="1"/>
    <col min="10829" max="10829" width="10.5703125" style="4" customWidth="1"/>
    <col min="10830" max="10831" width="9.28515625" style="4" customWidth="1"/>
    <col min="10832" max="10833" width="8.140625" style="4" customWidth="1"/>
    <col min="10834" max="10836" width="8.28515625" style="4" customWidth="1"/>
    <col min="10837" max="10837" width="9.5703125" style="4" customWidth="1"/>
    <col min="10838" max="10838" width="10" style="4" customWidth="1"/>
    <col min="10839" max="10839" width="1.85546875" style="4" customWidth="1"/>
    <col min="10840" max="10862" width="18" style="4" customWidth="1"/>
    <col min="10863" max="10864" width="10.7109375" style="4" customWidth="1"/>
    <col min="10865" max="10870" width="18" style="4" customWidth="1"/>
    <col min="10871" max="10871" width="16.42578125" style="4" bestFit="1" customWidth="1"/>
    <col min="10872" max="10895" width="18" style="4" customWidth="1"/>
    <col min="10896" max="10897" width="15.7109375" style="4" customWidth="1"/>
    <col min="10898" max="10898" width="17" style="4" customWidth="1"/>
    <col min="10899" max="10899" width="9" style="4" customWidth="1"/>
    <col min="10900" max="10905" width="9.140625" style="4"/>
    <col min="10906" max="10907" width="9.7109375" style="4" customWidth="1"/>
    <col min="10908" max="10908" width="8.140625" style="4" customWidth="1"/>
    <col min="10909" max="10910" width="9.7109375" style="4" customWidth="1"/>
    <col min="10911" max="10911" width="8.140625" style="4" customWidth="1"/>
    <col min="10912" max="10912" width="9.28515625" style="4" bestFit="1" customWidth="1"/>
    <col min="10913" max="11081" width="9.140625" style="4"/>
    <col min="11082" max="11082" width="4" style="4" bestFit="1" customWidth="1"/>
    <col min="11083" max="11083" width="23.85546875" style="4" bestFit="1" customWidth="1"/>
    <col min="11084" max="11084" width="7.28515625" style="4" customWidth="1"/>
    <col min="11085" max="11085" width="10.5703125" style="4" customWidth="1"/>
    <col min="11086" max="11087" width="9.28515625" style="4" customWidth="1"/>
    <col min="11088" max="11089" width="8.140625" style="4" customWidth="1"/>
    <col min="11090" max="11092" width="8.28515625" style="4" customWidth="1"/>
    <col min="11093" max="11093" width="9.5703125" style="4" customWidth="1"/>
    <col min="11094" max="11094" width="10" style="4" customWidth="1"/>
    <col min="11095" max="11095" width="1.85546875" style="4" customWidth="1"/>
    <col min="11096" max="11118" width="18" style="4" customWidth="1"/>
    <col min="11119" max="11120" width="10.7109375" style="4" customWidth="1"/>
    <col min="11121" max="11126" width="18" style="4" customWidth="1"/>
    <col min="11127" max="11127" width="16.42578125" style="4" bestFit="1" customWidth="1"/>
    <col min="11128" max="11151" width="18" style="4" customWidth="1"/>
    <col min="11152" max="11153" width="15.7109375" style="4" customWidth="1"/>
    <col min="11154" max="11154" width="17" style="4" customWidth="1"/>
    <col min="11155" max="11155" width="9" style="4" customWidth="1"/>
    <col min="11156" max="11161" width="9.140625" style="4"/>
    <col min="11162" max="11163" width="9.7109375" style="4" customWidth="1"/>
    <col min="11164" max="11164" width="8.140625" style="4" customWidth="1"/>
    <col min="11165" max="11166" width="9.7109375" style="4" customWidth="1"/>
    <col min="11167" max="11167" width="8.140625" style="4" customWidth="1"/>
    <col min="11168" max="11168" width="9.28515625" style="4" bestFit="1" customWidth="1"/>
    <col min="11169" max="11337" width="9.140625" style="4"/>
    <col min="11338" max="11338" width="4" style="4" bestFit="1" customWidth="1"/>
    <col min="11339" max="11339" width="23.85546875" style="4" bestFit="1" customWidth="1"/>
    <col min="11340" max="11340" width="7.28515625" style="4" customWidth="1"/>
    <col min="11341" max="11341" width="10.5703125" style="4" customWidth="1"/>
    <col min="11342" max="11343" width="9.28515625" style="4" customWidth="1"/>
    <col min="11344" max="11345" width="8.140625" style="4" customWidth="1"/>
    <col min="11346" max="11348" width="8.28515625" style="4" customWidth="1"/>
    <col min="11349" max="11349" width="9.5703125" style="4" customWidth="1"/>
    <col min="11350" max="11350" width="10" style="4" customWidth="1"/>
    <col min="11351" max="11351" width="1.85546875" style="4" customWidth="1"/>
    <col min="11352" max="11374" width="18" style="4" customWidth="1"/>
    <col min="11375" max="11376" width="10.7109375" style="4" customWidth="1"/>
    <col min="11377" max="11382" width="18" style="4" customWidth="1"/>
    <col min="11383" max="11383" width="16.42578125" style="4" bestFit="1" customWidth="1"/>
    <col min="11384" max="11407" width="18" style="4" customWidth="1"/>
    <col min="11408" max="11409" width="15.7109375" style="4" customWidth="1"/>
    <col min="11410" max="11410" width="17" style="4" customWidth="1"/>
    <col min="11411" max="11411" width="9" style="4" customWidth="1"/>
    <col min="11412" max="11417" width="9.140625" style="4"/>
    <col min="11418" max="11419" width="9.7109375" style="4" customWidth="1"/>
    <col min="11420" max="11420" width="8.140625" style="4" customWidth="1"/>
    <col min="11421" max="11422" width="9.7109375" style="4" customWidth="1"/>
    <col min="11423" max="11423" width="8.140625" style="4" customWidth="1"/>
    <col min="11424" max="11424" width="9.28515625" style="4" bestFit="1" customWidth="1"/>
    <col min="11425" max="11593" width="9.140625" style="4"/>
    <col min="11594" max="11594" width="4" style="4" bestFit="1" customWidth="1"/>
    <col min="11595" max="11595" width="23.85546875" style="4" bestFit="1" customWidth="1"/>
    <col min="11596" max="11596" width="7.28515625" style="4" customWidth="1"/>
    <col min="11597" max="11597" width="10.5703125" style="4" customWidth="1"/>
    <col min="11598" max="11599" width="9.28515625" style="4" customWidth="1"/>
    <col min="11600" max="11601" width="8.140625" style="4" customWidth="1"/>
    <col min="11602" max="11604" width="8.28515625" style="4" customWidth="1"/>
    <col min="11605" max="11605" width="9.5703125" style="4" customWidth="1"/>
    <col min="11606" max="11606" width="10" style="4" customWidth="1"/>
    <col min="11607" max="11607" width="1.85546875" style="4" customWidth="1"/>
    <col min="11608" max="11630" width="18" style="4" customWidth="1"/>
    <col min="11631" max="11632" width="10.7109375" style="4" customWidth="1"/>
    <col min="11633" max="11638" width="18" style="4" customWidth="1"/>
    <col min="11639" max="11639" width="16.42578125" style="4" bestFit="1" customWidth="1"/>
    <col min="11640" max="11663" width="18" style="4" customWidth="1"/>
    <col min="11664" max="11665" width="15.7109375" style="4" customWidth="1"/>
    <col min="11666" max="11666" width="17" style="4" customWidth="1"/>
    <col min="11667" max="11667" width="9" style="4" customWidth="1"/>
    <col min="11668" max="11673" width="9.140625" style="4"/>
    <col min="11674" max="11675" width="9.7109375" style="4" customWidth="1"/>
    <col min="11676" max="11676" width="8.140625" style="4" customWidth="1"/>
    <col min="11677" max="11678" width="9.7109375" style="4" customWidth="1"/>
    <col min="11679" max="11679" width="8.140625" style="4" customWidth="1"/>
    <col min="11680" max="11680" width="9.28515625" style="4" bestFit="1" customWidth="1"/>
    <col min="11681" max="11849" width="9.140625" style="4"/>
    <col min="11850" max="11850" width="4" style="4" bestFit="1" customWidth="1"/>
    <col min="11851" max="11851" width="23.85546875" style="4" bestFit="1" customWidth="1"/>
    <col min="11852" max="11852" width="7.28515625" style="4" customWidth="1"/>
    <col min="11853" max="11853" width="10.5703125" style="4" customWidth="1"/>
    <col min="11854" max="11855" width="9.28515625" style="4" customWidth="1"/>
    <col min="11856" max="11857" width="8.140625" style="4" customWidth="1"/>
    <col min="11858" max="11860" width="8.28515625" style="4" customWidth="1"/>
    <col min="11861" max="11861" width="9.5703125" style="4" customWidth="1"/>
    <col min="11862" max="11862" width="10" style="4" customWidth="1"/>
    <col min="11863" max="11863" width="1.85546875" style="4" customWidth="1"/>
    <col min="11864" max="11886" width="18" style="4" customWidth="1"/>
    <col min="11887" max="11888" width="10.7109375" style="4" customWidth="1"/>
    <col min="11889" max="11894" width="18" style="4" customWidth="1"/>
    <col min="11895" max="11895" width="16.42578125" style="4" bestFit="1" customWidth="1"/>
    <col min="11896" max="11919" width="18" style="4" customWidth="1"/>
    <col min="11920" max="11921" width="15.7109375" style="4" customWidth="1"/>
    <col min="11922" max="11922" width="17" style="4" customWidth="1"/>
    <col min="11923" max="11923" width="9" style="4" customWidth="1"/>
    <col min="11924" max="11929" width="9.140625" style="4"/>
    <col min="11930" max="11931" width="9.7109375" style="4" customWidth="1"/>
    <col min="11932" max="11932" width="8.140625" style="4" customWidth="1"/>
    <col min="11933" max="11934" width="9.7109375" style="4" customWidth="1"/>
    <col min="11935" max="11935" width="8.140625" style="4" customWidth="1"/>
    <col min="11936" max="11936" width="9.28515625" style="4" bestFit="1" customWidth="1"/>
    <col min="11937" max="12105" width="9.140625" style="4"/>
    <col min="12106" max="12106" width="4" style="4" bestFit="1" customWidth="1"/>
    <col min="12107" max="12107" width="23.85546875" style="4" bestFit="1" customWidth="1"/>
    <col min="12108" max="12108" width="7.28515625" style="4" customWidth="1"/>
    <col min="12109" max="12109" width="10.5703125" style="4" customWidth="1"/>
    <col min="12110" max="12111" width="9.28515625" style="4" customWidth="1"/>
    <col min="12112" max="12113" width="8.140625" style="4" customWidth="1"/>
    <col min="12114" max="12116" width="8.28515625" style="4" customWidth="1"/>
    <col min="12117" max="12117" width="9.5703125" style="4" customWidth="1"/>
    <col min="12118" max="12118" width="10" style="4" customWidth="1"/>
    <col min="12119" max="12119" width="1.85546875" style="4" customWidth="1"/>
    <col min="12120" max="12142" width="18" style="4" customWidth="1"/>
    <col min="12143" max="12144" width="10.7109375" style="4" customWidth="1"/>
    <col min="12145" max="12150" width="18" style="4" customWidth="1"/>
    <col min="12151" max="12151" width="16.42578125" style="4" bestFit="1" customWidth="1"/>
    <col min="12152" max="12175" width="18" style="4" customWidth="1"/>
    <col min="12176" max="12177" width="15.7109375" style="4" customWidth="1"/>
    <col min="12178" max="12178" width="17" style="4" customWidth="1"/>
    <col min="12179" max="12179" width="9" style="4" customWidth="1"/>
    <col min="12180" max="12185" width="9.140625" style="4"/>
    <col min="12186" max="12187" width="9.7109375" style="4" customWidth="1"/>
    <col min="12188" max="12188" width="8.140625" style="4" customWidth="1"/>
    <col min="12189" max="12190" width="9.7109375" style="4" customWidth="1"/>
    <col min="12191" max="12191" width="8.140625" style="4" customWidth="1"/>
    <col min="12192" max="12192" width="9.28515625" style="4" bestFit="1" customWidth="1"/>
    <col min="12193" max="12361" width="9.140625" style="4"/>
    <col min="12362" max="12362" width="4" style="4" bestFit="1" customWidth="1"/>
    <col min="12363" max="12363" width="23.85546875" style="4" bestFit="1" customWidth="1"/>
    <col min="12364" max="12364" width="7.28515625" style="4" customWidth="1"/>
    <col min="12365" max="12365" width="10.5703125" style="4" customWidth="1"/>
    <col min="12366" max="12367" width="9.28515625" style="4" customWidth="1"/>
    <col min="12368" max="12369" width="8.140625" style="4" customWidth="1"/>
    <col min="12370" max="12372" width="8.28515625" style="4" customWidth="1"/>
    <col min="12373" max="12373" width="9.5703125" style="4" customWidth="1"/>
    <col min="12374" max="12374" width="10" style="4" customWidth="1"/>
    <col min="12375" max="12375" width="1.85546875" style="4" customWidth="1"/>
    <col min="12376" max="12398" width="18" style="4" customWidth="1"/>
    <col min="12399" max="12400" width="10.7109375" style="4" customWidth="1"/>
    <col min="12401" max="12406" width="18" style="4" customWidth="1"/>
    <col min="12407" max="12407" width="16.42578125" style="4" bestFit="1" customWidth="1"/>
    <col min="12408" max="12431" width="18" style="4" customWidth="1"/>
    <col min="12432" max="12433" width="15.7109375" style="4" customWidth="1"/>
    <col min="12434" max="12434" width="17" style="4" customWidth="1"/>
    <col min="12435" max="12435" width="9" style="4" customWidth="1"/>
    <col min="12436" max="12441" width="9.140625" style="4"/>
    <col min="12442" max="12443" width="9.7109375" style="4" customWidth="1"/>
    <col min="12444" max="12444" width="8.140625" style="4" customWidth="1"/>
    <col min="12445" max="12446" width="9.7109375" style="4" customWidth="1"/>
    <col min="12447" max="12447" width="8.140625" style="4" customWidth="1"/>
    <col min="12448" max="12448" width="9.28515625" style="4" bestFit="1" customWidth="1"/>
    <col min="12449" max="12617" width="9.140625" style="4"/>
    <col min="12618" max="12618" width="4" style="4" bestFit="1" customWidth="1"/>
    <col min="12619" max="12619" width="23.85546875" style="4" bestFit="1" customWidth="1"/>
    <col min="12620" max="12620" width="7.28515625" style="4" customWidth="1"/>
    <col min="12621" max="12621" width="10.5703125" style="4" customWidth="1"/>
    <col min="12622" max="12623" width="9.28515625" style="4" customWidth="1"/>
    <col min="12624" max="12625" width="8.140625" style="4" customWidth="1"/>
    <col min="12626" max="12628" width="8.28515625" style="4" customWidth="1"/>
    <col min="12629" max="12629" width="9.5703125" style="4" customWidth="1"/>
    <col min="12630" max="12630" width="10" style="4" customWidth="1"/>
    <col min="12631" max="12631" width="1.85546875" style="4" customWidth="1"/>
    <col min="12632" max="12654" width="18" style="4" customWidth="1"/>
    <col min="12655" max="12656" width="10.7109375" style="4" customWidth="1"/>
    <col min="12657" max="12662" width="18" style="4" customWidth="1"/>
    <col min="12663" max="12663" width="16.42578125" style="4" bestFit="1" customWidth="1"/>
    <col min="12664" max="12687" width="18" style="4" customWidth="1"/>
    <col min="12688" max="12689" width="15.7109375" style="4" customWidth="1"/>
    <col min="12690" max="12690" width="17" style="4" customWidth="1"/>
    <col min="12691" max="12691" width="9" style="4" customWidth="1"/>
    <col min="12692" max="12697" width="9.140625" style="4"/>
    <col min="12698" max="12699" width="9.7109375" style="4" customWidth="1"/>
    <col min="12700" max="12700" width="8.140625" style="4" customWidth="1"/>
    <col min="12701" max="12702" width="9.7109375" style="4" customWidth="1"/>
    <col min="12703" max="12703" width="8.140625" style="4" customWidth="1"/>
    <col min="12704" max="12704" width="9.28515625" style="4" bestFit="1" customWidth="1"/>
    <col min="12705" max="12873" width="9.140625" style="4"/>
    <col min="12874" max="12874" width="4" style="4" bestFit="1" customWidth="1"/>
    <col min="12875" max="12875" width="23.85546875" style="4" bestFit="1" customWidth="1"/>
    <col min="12876" max="12876" width="7.28515625" style="4" customWidth="1"/>
    <col min="12877" max="12877" width="10.5703125" style="4" customWidth="1"/>
    <col min="12878" max="12879" width="9.28515625" style="4" customWidth="1"/>
    <col min="12880" max="12881" width="8.140625" style="4" customWidth="1"/>
    <col min="12882" max="12884" width="8.28515625" style="4" customWidth="1"/>
    <col min="12885" max="12885" width="9.5703125" style="4" customWidth="1"/>
    <col min="12886" max="12886" width="10" style="4" customWidth="1"/>
    <col min="12887" max="12887" width="1.85546875" style="4" customWidth="1"/>
    <col min="12888" max="12910" width="18" style="4" customWidth="1"/>
    <col min="12911" max="12912" width="10.7109375" style="4" customWidth="1"/>
    <col min="12913" max="12918" width="18" style="4" customWidth="1"/>
    <col min="12919" max="12919" width="16.42578125" style="4" bestFit="1" customWidth="1"/>
    <col min="12920" max="12943" width="18" style="4" customWidth="1"/>
    <col min="12944" max="12945" width="15.7109375" style="4" customWidth="1"/>
    <col min="12946" max="12946" width="17" style="4" customWidth="1"/>
    <col min="12947" max="12947" width="9" style="4" customWidth="1"/>
    <col min="12948" max="12953" width="9.140625" style="4"/>
    <col min="12954" max="12955" width="9.7109375" style="4" customWidth="1"/>
    <col min="12956" max="12956" width="8.140625" style="4" customWidth="1"/>
    <col min="12957" max="12958" width="9.7109375" style="4" customWidth="1"/>
    <col min="12959" max="12959" width="8.140625" style="4" customWidth="1"/>
    <col min="12960" max="12960" width="9.28515625" style="4" bestFit="1" customWidth="1"/>
    <col min="12961" max="13129" width="9.140625" style="4"/>
    <col min="13130" max="13130" width="4" style="4" bestFit="1" customWidth="1"/>
    <col min="13131" max="13131" width="23.85546875" style="4" bestFit="1" customWidth="1"/>
    <col min="13132" max="13132" width="7.28515625" style="4" customWidth="1"/>
    <col min="13133" max="13133" width="10.5703125" style="4" customWidth="1"/>
    <col min="13134" max="13135" width="9.28515625" style="4" customWidth="1"/>
    <col min="13136" max="13137" width="8.140625" style="4" customWidth="1"/>
    <col min="13138" max="13140" width="8.28515625" style="4" customWidth="1"/>
    <col min="13141" max="13141" width="9.5703125" style="4" customWidth="1"/>
    <col min="13142" max="13142" width="10" style="4" customWidth="1"/>
    <col min="13143" max="13143" width="1.85546875" style="4" customWidth="1"/>
    <col min="13144" max="13166" width="18" style="4" customWidth="1"/>
    <col min="13167" max="13168" width="10.7109375" style="4" customWidth="1"/>
    <col min="13169" max="13174" width="18" style="4" customWidth="1"/>
    <col min="13175" max="13175" width="16.42578125" style="4" bestFit="1" customWidth="1"/>
    <col min="13176" max="13199" width="18" style="4" customWidth="1"/>
    <col min="13200" max="13201" width="15.7109375" style="4" customWidth="1"/>
    <col min="13202" max="13202" width="17" style="4" customWidth="1"/>
    <col min="13203" max="13203" width="9" style="4" customWidth="1"/>
    <col min="13204" max="13209" width="9.140625" style="4"/>
    <col min="13210" max="13211" width="9.7109375" style="4" customWidth="1"/>
    <col min="13212" max="13212" width="8.140625" style="4" customWidth="1"/>
    <col min="13213" max="13214" width="9.7109375" style="4" customWidth="1"/>
    <col min="13215" max="13215" width="8.140625" style="4" customWidth="1"/>
    <col min="13216" max="13216" width="9.28515625" style="4" bestFit="1" customWidth="1"/>
    <col min="13217" max="13385" width="9.140625" style="4"/>
    <col min="13386" max="13386" width="4" style="4" bestFit="1" customWidth="1"/>
    <col min="13387" max="13387" width="23.85546875" style="4" bestFit="1" customWidth="1"/>
    <col min="13388" max="13388" width="7.28515625" style="4" customWidth="1"/>
    <col min="13389" max="13389" width="10.5703125" style="4" customWidth="1"/>
    <col min="13390" max="13391" width="9.28515625" style="4" customWidth="1"/>
    <col min="13392" max="13393" width="8.140625" style="4" customWidth="1"/>
    <col min="13394" max="13396" width="8.28515625" style="4" customWidth="1"/>
    <col min="13397" max="13397" width="9.5703125" style="4" customWidth="1"/>
    <col min="13398" max="13398" width="10" style="4" customWidth="1"/>
    <col min="13399" max="13399" width="1.85546875" style="4" customWidth="1"/>
    <col min="13400" max="13422" width="18" style="4" customWidth="1"/>
    <col min="13423" max="13424" width="10.7109375" style="4" customWidth="1"/>
    <col min="13425" max="13430" width="18" style="4" customWidth="1"/>
    <col min="13431" max="13431" width="16.42578125" style="4" bestFit="1" customWidth="1"/>
    <col min="13432" max="13455" width="18" style="4" customWidth="1"/>
    <col min="13456" max="13457" width="15.7109375" style="4" customWidth="1"/>
    <col min="13458" max="13458" width="17" style="4" customWidth="1"/>
    <col min="13459" max="13459" width="9" style="4" customWidth="1"/>
    <col min="13460" max="13465" width="9.140625" style="4"/>
    <col min="13466" max="13467" width="9.7109375" style="4" customWidth="1"/>
    <col min="13468" max="13468" width="8.140625" style="4" customWidth="1"/>
    <col min="13469" max="13470" width="9.7109375" style="4" customWidth="1"/>
    <col min="13471" max="13471" width="8.140625" style="4" customWidth="1"/>
    <col min="13472" max="13472" width="9.28515625" style="4" bestFit="1" customWidth="1"/>
    <col min="13473" max="13641" width="9.140625" style="4"/>
    <col min="13642" max="13642" width="4" style="4" bestFit="1" customWidth="1"/>
    <col min="13643" max="13643" width="23.85546875" style="4" bestFit="1" customWidth="1"/>
    <col min="13644" max="13644" width="7.28515625" style="4" customWidth="1"/>
    <col min="13645" max="13645" width="10.5703125" style="4" customWidth="1"/>
    <col min="13646" max="13647" width="9.28515625" style="4" customWidth="1"/>
    <col min="13648" max="13649" width="8.140625" style="4" customWidth="1"/>
    <col min="13650" max="13652" width="8.28515625" style="4" customWidth="1"/>
    <col min="13653" max="13653" width="9.5703125" style="4" customWidth="1"/>
    <col min="13654" max="13654" width="10" style="4" customWidth="1"/>
    <col min="13655" max="13655" width="1.85546875" style="4" customWidth="1"/>
    <col min="13656" max="13678" width="18" style="4" customWidth="1"/>
    <col min="13679" max="13680" width="10.7109375" style="4" customWidth="1"/>
    <col min="13681" max="13686" width="18" style="4" customWidth="1"/>
    <col min="13687" max="13687" width="16.42578125" style="4" bestFit="1" customWidth="1"/>
    <col min="13688" max="13711" width="18" style="4" customWidth="1"/>
    <col min="13712" max="13713" width="15.7109375" style="4" customWidth="1"/>
    <col min="13714" max="13714" width="17" style="4" customWidth="1"/>
    <col min="13715" max="13715" width="9" style="4" customWidth="1"/>
    <col min="13716" max="13721" width="9.140625" style="4"/>
    <col min="13722" max="13723" width="9.7109375" style="4" customWidth="1"/>
    <col min="13724" max="13724" width="8.140625" style="4" customWidth="1"/>
    <col min="13725" max="13726" width="9.7109375" style="4" customWidth="1"/>
    <col min="13727" max="13727" width="8.140625" style="4" customWidth="1"/>
    <col min="13728" max="13728" width="9.28515625" style="4" bestFit="1" customWidth="1"/>
    <col min="13729" max="13897" width="9.140625" style="4"/>
    <col min="13898" max="13898" width="4" style="4" bestFit="1" customWidth="1"/>
    <col min="13899" max="13899" width="23.85546875" style="4" bestFit="1" customWidth="1"/>
    <col min="13900" max="13900" width="7.28515625" style="4" customWidth="1"/>
    <col min="13901" max="13901" width="10.5703125" style="4" customWidth="1"/>
    <col min="13902" max="13903" width="9.28515625" style="4" customWidth="1"/>
    <col min="13904" max="13905" width="8.140625" style="4" customWidth="1"/>
    <col min="13906" max="13908" width="8.28515625" style="4" customWidth="1"/>
    <col min="13909" max="13909" width="9.5703125" style="4" customWidth="1"/>
    <col min="13910" max="13910" width="10" style="4" customWidth="1"/>
    <col min="13911" max="13911" width="1.85546875" style="4" customWidth="1"/>
    <col min="13912" max="13934" width="18" style="4" customWidth="1"/>
    <col min="13935" max="13936" width="10.7109375" style="4" customWidth="1"/>
    <col min="13937" max="13942" width="18" style="4" customWidth="1"/>
    <col min="13943" max="13943" width="16.42578125" style="4" bestFit="1" customWidth="1"/>
    <col min="13944" max="13967" width="18" style="4" customWidth="1"/>
    <col min="13968" max="13969" width="15.7109375" style="4" customWidth="1"/>
    <col min="13970" max="13970" width="17" style="4" customWidth="1"/>
    <col min="13971" max="13971" width="9" style="4" customWidth="1"/>
    <col min="13972" max="13977" width="9.140625" style="4"/>
    <col min="13978" max="13979" width="9.7109375" style="4" customWidth="1"/>
    <col min="13980" max="13980" width="8.140625" style="4" customWidth="1"/>
    <col min="13981" max="13982" width="9.7109375" style="4" customWidth="1"/>
    <col min="13983" max="13983" width="8.140625" style="4" customWidth="1"/>
    <col min="13984" max="13984" width="9.28515625" style="4" bestFit="1" customWidth="1"/>
    <col min="13985" max="14153" width="9.140625" style="4"/>
    <col min="14154" max="14154" width="4" style="4" bestFit="1" customWidth="1"/>
    <col min="14155" max="14155" width="23.85546875" style="4" bestFit="1" customWidth="1"/>
    <col min="14156" max="14156" width="7.28515625" style="4" customWidth="1"/>
    <col min="14157" max="14157" width="10.5703125" style="4" customWidth="1"/>
    <col min="14158" max="14159" width="9.28515625" style="4" customWidth="1"/>
    <col min="14160" max="14161" width="8.140625" style="4" customWidth="1"/>
    <col min="14162" max="14164" width="8.28515625" style="4" customWidth="1"/>
    <col min="14165" max="14165" width="9.5703125" style="4" customWidth="1"/>
    <col min="14166" max="14166" width="10" style="4" customWidth="1"/>
    <col min="14167" max="14167" width="1.85546875" style="4" customWidth="1"/>
    <col min="14168" max="14190" width="18" style="4" customWidth="1"/>
    <col min="14191" max="14192" width="10.7109375" style="4" customWidth="1"/>
    <col min="14193" max="14198" width="18" style="4" customWidth="1"/>
    <col min="14199" max="14199" width="16.42578125" style="4" bestFit="1" customWidth="1"/>
    <col min="14200" max="14223" width="18" style="4" customWidth="1"/>
    <col min="14224" max="14225" width="15.7109375" style="4" customWidth="1"/>
    <col min="14226" max="14226" width="17" style="4" customWidth="1"/>
    <col min="14227" max="14227" width="9" style="4" customWidth="1"/>
    <col min="14228" max="14233" width="9.140625" style="4"/>
    <col min="14234" max="14235" width="9.7109375" style="4" customWidth="1"/>
    <col min="14236" max="14236" width="8.140625" style="4" customWidth="1"/>
    <col min="14237" max="14238" width="9.7109375" style="4" customWidth="1"/>
    <col min="14239" max="14239" width="8.140625" style="4" customWidth="1"/>
    <col min="14240" max="14240" width="9.28515625" style="4" bestFit="1" customWidth="1"/>
    <col min="14241" max="14409" width="9.140625" style="4"/>
    <col min="14410" max="14410" width="4" style="4" bestFit="1" customWidth="1"/>
    <col min="14411" max="14411" width="23.85546875" style="4" bestFit="1" customWidth="1"/>
    <col min="14412" max="14412" width="7.28515625" style="4" customWidth="1"/>
    <col min="14413" max="14413" width="10.5703125" style="4" customWidth="1"/>
    <col min="14414" max="14415" width="9.28515625" style="4" customWidth="1"/>
    <col min="14416" max="14417" width="8.140625" style="4" customWidth="1"/>
    <col min="14418" max="14420" width="8.28515625" style="4" customWidth="1"/>
    <col min="14421" max="14421" width="9.5703125" style="4" customWidth="1"/>
    <col min="14422" max="14422" width="10" style="4" customWidth="1"/>
    <col min="14423" max="14423" width="1.85546875" style="4" customWidth="1"/>
    <col min="14424" max="14446" width="18" style="4" customWidth="1"/>
    <col min="14447" max="14448" width="10.7109375" style="4" customWidth="1"/>
    <col min="14449" max="14454" width="18" style="4" customWidth="1"/>
    <col min="14455" max="14455" width="16.42578125" style="4" bestFit="1" customWidth="1"/>
    <col min="14456" max="14479" width="18" style="4" customWidth="1"/>
    <col min="14480" max="14481" width="15.7109375" style="4" customWidth="1"/>
    <col min="14482" max="14482" width="17" style="4" customWidth="1"/>
    <col min="14483" max="14483" width="9" style="4" customWidth="1"/>
    <col min="14484" max="14489" width="9.140625" style="4"/>
    <col min="14490" max="14491" width="9.7109375" style="4" customWidth="1"/>
    <col min="14492" max="14492" width="8.140625" style="4" customWidth="1"/>
    <col min="14493" max="14494" width="9.7109375" style="4" customWidth="1"/>
    <col min="14495" max="14495" width="8.140625" style="4" customWidth="1"/>
    <col min="14496" max="14496" width="9.28515625" style="4" bestFit="1" customWidth="1"/>
    <col min="14497" max="14665" width="9.140625" style="4"/>
    <col min="14666" max="14666" width="4" style="4" bestFit="1" customWidth="1"/>
    <col min="14667" max="14667" width="23.85546875" style="4" bestFit="1" customWidth="1"/>
    <col min="14668" max="14668" width="7.28515625" style="4" customWidth="1"/>
    <col min="14669" max="14669" width="10.5703125" style="4" customWidth="1"/>
    <col min="14670" max="14671" width="9.28515625" style="4" customWidth="1"/>
    <col min="14672" max="14673" width="8.140625" style="4" customWidth="1"/>
    <col min="14674" max="14676" width="8.28515625" style="4" customWidth="1"/>
    <col min="14677" max="14677" width="9.5703125" style="4" customWidth="1"/>
    <col min="14678" max="14678" width="10" style="4" customWidth="1"/>
    <col min="14679" max="14679" width="1.85546875" style="4" customWidth="1"/>
    <col min="14680" max="14702" width="18" style="4" customWidth="1"/>
    <col min="14703" max="14704" width="10.7109375" style="4" customWidth="1"/>
    <col min="14705" max="14710" width="18" style="4" customWidth="1"/>
    <col min="14711" max="14711" width="16.42578125" style="4" bestFit="1" customWidth="1"/>
    <col min="14712" max="14735" width="18" style="4" customWidth="1"/>
    <col min="14736" max="14737" width="15.7109375" style="4" customWidth="1"/>
    <col min="14738" max="14738" width="17" style="4" customWidth="1"/>
    <col min="14739" max="14739" width="9" style="4" customWidth="1"/>
    <col min="14740" max="14745" width="9.140625" style="4"/>
    <col min="14746" max="14747" width="9.7109375" style="4" customWidth="1"/>
    <col min="14748" max="14748" width="8.140625" style="4" customWidth="1"/>
    <col min="14749" max="14750" width="9.7109375" style="4" customWidth="1"/>
    <col min="14751" max="14751" width="8.140625" style="4" customWidth="1"/>
    <col min="14752" max="14752" width="9.28515625" style="4" bestFit="1" customWidth="1"/>
    <col min="14753" max="14921" width="9.140625" style="4"/>
    <col min="14922" max="14922" width="4" style="4" bestFit="1" customWidth="1"/>
    <col min="14923" max="14923" width="23.85546875" style="4" bestFit="1" customWidth="1"/>
    <col min="14924" max="14924" width="7.28515625" style="4" customWidth="1"/>
    <col min="14925" max="14925" width="10.5703125" style="4" customWidth="1"/>
    <col min="14926" max="14927" width="9.28515625" style="4" customWidth="1"/>
    <col min="14928" max="14929" width="8.140625" style="4" customWidth="1"/>
    <col min="14930" max="14932" width="8.28515625" style="4" customWidth="1"/>
    <col min="14933" max="14933" width="9.5703125" style="4" customWidth="1"/>
    <col min="14934" max="14934" width="10" style="4" customWidth="1"/>
    <col min="14935" max="14935" width="1.85546875" style="4" customWidth="1"/>
    <col min="14936" max="14958" width="18" style="4" customWidth="1"/>
    <col min="14959" max="14960" width="10.7109375" style="4" customWidth="1"/>
    <col min="14961" max="14966" width="18" style="4" customWidth="1"/>
    <col min="14967" max="14967" width="16.42578125" style="4" bestFit="1" customWidth="1"/>
    <col min="14968" max="14991" width="18" style="4" customWidth="1"/>
    <col min="14992" max="14993" width="15.7109375" style="4" customWidth="1"/>
    <col min="14994" max="14994" width="17" style="4" customWidth="1"/>
    <col min="14995" max="14995" width="9" style="4" customWidth="1"/>
    <col min="14996" max="15001" width="9.140625" style="4"/>
    <col min="15002" max="15003" width="9.7109375" style="4" customWidth="1"/>
    <col min="15004" max="15004" width="8.140625" style="4" customWidth="1"/>
    <col min="15005" max="15006" width="9.7109375" style="4" customWidth="1"/>
    <col min="15007" max="15007" width="8.140625" style="4" customWidth="1"/>
    <col min="15008" max="15008" width="9.28515625" style="4" bestFit="1" customWidth="1"/>
    <col min="15009" max="15177" width="9.140625" style="4"/>
    <col min="15178" max="15178" width="4" style="4" bestFit="1" customWidth="1"/>
    <col min="15179" max="15179" width="23.85546875" style="4" bestFit="1" customWidth="1"/>
    <col min="15180" max="15180" width="7.28515625" style="4" customWidth="1"/>
    <col min="15181" max="15181" width="10.5703125" style="4" customWidth="1"/>
    <col min="15182" max="15183" width="9.28515625" style="4" customWidth="1"/>
    <col min="15184" max="15185" width="8.140625" style="4" customWidth="1"/>
    <col min="15186" max="15188" width="8.28515625" style="4" customWidth="1"/>
    <col min="15189" max="15189" width="9.5703125" style="4" customWidth="1"/>
    <col min="15190" max="15190" width="10" style="4" customWidth="1"/>
    <col min="15191" max="15191" width="1.85546875" style="4" customWidth="1"/>
    <col min="15192" max="15214" width="18" style="4" customWidth="1"/>
    <col min="15215" max="15216" width="10.7109375" style="4" customWidth="1"/>
    <col min="15217" max="15222" width="18" style="4" customWidth="1"/>
    <col min="15223" max="15223" width="16.42578125" style="4" bestFit="1" customWidth="1"/>
    <col min="15224" max="15247" width="18" style="4" customWidth="1"/>
    <col min="15248" max="15249" width="15.7109375" style="4" customWidth="1"/>
    <col min="15250" max="15250" width="17" style="4" customWidth="1"/>
    <col min="15251" max="15251" width="9" style="4" customWidth="1"/>
    <col min="15252" max="15257" width="9.140625" style="4"/>
    <col min="15258" max="15259" width="9.7109375" style="4" customWidth="1"/>
    <col min="15260" max="15260" width="8.140625" style="4" customWidth="1"/>
    <col min="15261" max="15262" width="9.7109375" style="4" customWidth="1"/>
    <col min="15263" max="15263" width="8.140625" style="4" customWidth="1"/>
    <col min="15264" max="15264" width="9.28515625" style="4" bestFit="1" customWidth="1"/>
    <col min="15265" max="15433" width="9.140625" style="4"/>
    <col min="15434" max="15434" width="4" style="4" bestFit="1" customWidth="1"/>
    <col min="15435" max="15435" width="23.85546875" style="4" bestFit="1" customWidth="1"/>
    <col min="15436" max="15436" width="7.28515625" style="4" customWidth="1"/>
    <col min="15437" max="15437" width="10.5703125" style="4" customWidth="1"/>
    <col min="15438" max="15439" width="9.28515625" style="4" customWidth="1"/>
    <col min="15440" max="15441" width="8.140625" style="4" customWidth="1"/>
    <col min="15442" max="15444" width="8.28515625" style="4" customWidth="1"/>
    <col min="15445" max="15445" width="9.5703125" style="4" customWidth="1"/>
    <col min="15446" max="15446" width="10" style="4" customWidth="1"/>
    <col min="15447" max="15447" width="1.85546875" style="4" customWidth="1"/>
    <col min="15448" max="15470" width="18" style="4" customWidth="1"/>
    <col min="15471" max="15472" width="10.7109375" style="4" customWidth="1"/>
    <col min="15473" max="15478" width="18" style="4" customWidth="1"/>
    <col min="15479" max="15479" width="16.42578125" style="4" bestFit="1" customWidth="1"/>
    <col min="15480" max="15503" width="18" style="4" customWidth="1"/>
    <col min="15504" max="15505" width="15.7109375" style="4" customWidth="1"/>
    <col min="15506" max="15506" width="17" style="4" customWidth="1"/>
    <col min="15507" max="15507" width="9" style="4" customWidth="1"/>
    <col min="15508" max="15513" width="9.140625" style="4"/>
    <col min="15514" max="15515" width="9.7109375" style="4" customWidth="1"/>
    <col min="15516" max="15516" width="8.140625" style="4" customWidth="1"/>
    <col min="15517" max="15518" width="9.7109375" style="4" customWidth="1"/>
    <col min="15519" max="15519" width="8.140625" style="4" customWidth="1"/>
    <col min="15520" max="15520" width="9.28515625" style="4" bestFit="1" customWidth="1"/>
    <col min="15521" max="15689" width="9.140625" style="4"/>
    <col min="15690" max="15690" width="4" style="4" bestFit="1" customWidth="1"/>
    <col min="15691" max="15691" width="23.85546875" style="4" bestFit="1" customWidth="1"/>
    <col min="15692" max="15692" width="7.28515625" style="4" customWidth="1"/>
    <col min="15693" max="15693" width="10.5703125" style="4" customWidth="1"/>
    <col min="15694" max="15695" width="9.28515625" style="4" customWidth="1"/>
    <col min="15696" max="15697" width="8.140625" style="4" customWidth="1"/>
    <col min="15698" max="15700" width="8.28515625" style="4" customWidth="1"/>
    <col min="15701" max="15701" width="9.5703125" style="4" customWidth="1"/>
    <col min="15702" max="15702" width="10" style="4" customWidth="1"/>
    <col min="15703" max="15703" width="1.85546875" style="4" customWidth="1"/>
    <col min="15704" max="15726" width="18" style="4" customWidth="1"/>
    <col min="15727" max="15728" width="10.7109375" style="4" customWidth="1"/>
    <col min="15729" max="15734" width="18" style="4" customWidth="1"/>
    <col min="15735" max="15735" width="16.42578125" style="4" bestFit="1" customWidth="1"/>
    <col min="15736" max="15759" width="18" style="4" customWidth="1"/>
    <col min="15760" max="15761" width="15.7109375" style="4" customWidth="1"/>
    <col min="15762" max="15762" width="17" style="4" customWidth="1"/>
    <col min="15763" max="15763" width="9" style="4" customWidth="1"/>
    <col min="15764" max="15769" width="9.140625" style="4"/>
    <col min="15770" max="15771" width="9.7109375" style="4" customWidth="1"/>
    <col min="15772" max="15772" width="8.140625" style="4" customWidth="1"/>
    <col min="15773" max="15774" width="9.7109375" style="4" customWidth="1"/>
    <col min="15775" max="15775" width="8.140625" style="4" customWidth="1"/>
    <col min="15776" max="15776" width="9.28515625" style="4" bestFit="1" customWidth="1"/>
    <col min="15777" max="16384" width="9.140625" style="4"/>
  </cols>
  <sheetData>
    <row r="1" spans="1:62" ht="12.75" customHeight="1" x14ac:dyDescent="0.25"/>
    <row r="2" spans="1:62" ht="12.75" customHeight="1" x14ac:dyDescent="0.25">
      <c r="A2" s="5"/>
      <c r="B2" s="4"/>
      <c r="D2" s="4"/>
    </row>
    <row r="3" spans="1:62" ht="12.75" customHeight="1" x14ac:dyDescent="0.25"/>
    <row r="4" spans="1:62" ht="12.75" customHeight="1" x14ac:dyDescent="0.25"/>
    <row r="5" spans="1:62" ht="12.75" customHeight="1" x14ac:dyDescent="0.2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2.75" customHeight="1" x14ac:dyDescent="0.25"/>
    <row r="7" spans="1:62" ht="12.75" customHeight="1" x14ac:dyDescent="0.25"/>
    <row r="8" spans="1:62" ht="12.75" customHeight="1" x14ac:dyDescent="0.25"/>
    <row r="9" spans="1:62" s="10" customFormat="1" ht="21.75" customHeight="1" x14ac:dyDescent="0.25">
      <c r="A9" s="211" t="s">
        <v>402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3"/>
      <c r="N9" s="9"/>
      <c r="O9" s="208">
        <v>2021</v>
      </c>
      <c r="P9" s="206"/>
      <c r="Q9" s="206"/>
      <c r="R9" s="209"/>
      <c r="S9" s="205">
        <v>2020</v>
      </c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7"/>
    </row>
    <row r="10" spans="1:62" s="10" customFormat="1" ht="12.75" customHeight="1" x14ac:dyDescent="0.25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221"/>
      <c r="K10" s="221"/>
      <c r="L10" s="11" t="s">
        <v>7</v>
      </c>
      <c r="M10" s="12" t="s">
        <v>8</v>
      </c>
      <c r="N10" s="13"/>
      <c r="O10" s="120">
        <v>44283</v>
      </c>
      <c r="P10" s="120">
        <v>44275</v>
      </c>
      <c r="Q10" s="116">
        <v>44206</v>
      </c>
      <c r="R10" s="174">
        <v>44205</v>
      </c>
      <c r="S10" s="147">
        <v>44185</v>
      </c>
      <c r="T10" s="120">
        <v>44185</v>
      </c>
      <c r="U10" s="120">
        <v>44185</v>
      </c>
      <c r="V10" s="120">
        <v>44185</v>
      </c>
      <c r="W10" s="120">
        <v>44185</v>
      </c>
      <c r="X10" s="120">
        <v>44173</v>
      </c>
      <c r="Y10" s="120">
        <v>44171</v>
      </c>
      <c r="Z10" s="120">
        <v>44164</v>
      </c>
      <c r="AA10" s="120">
        <v>44163</v>
      </c>
      <c r="AB10" s="120">
        <v>44163</v>
      </c>
      <c r="AC10" s="120">
        <v>44156</v>
      </c>
      <c r="AD10" s="120">
        <v>44156</v>
      </c>
      <c r="AE10" s="120">
        <v>44156</v>
      </c>
      <c r="AF10" s="120">
        <v>44150</v>
      </c>
      <c r="AG10" s="120">
        <v>44143</v>
      </c>
      <c r="AH10" s="120">
        <v>44142</v>
      </c>
      <c r="AI10" s="120">
        <v>44129</v>
      </c>
      <c r="AJ10" s="120">
        <v>44128</v>
      </c>
      <c r="AK10" s="120">
        <v>44128</v>
      </c>
      <c r="AL10" s="120">
        <v>44122</v>
      </c>
      <c r="AM10" s="120">
        <v>44122</v>
      </c>
      <c r="AN10" s="120">
        <v>44121</v>
      </c>
      <c r="AO10" s="120">
        <v>44122</v>
      </c>
      <c r="AP10" s="72">
        <v>44114</v>
      </c>
      <c r="AQ10" s="120">
        <v>44114</v>
      </c>
      <c r="AR10" s="120">
        <v>44114</v>
      </c>
      <c r="AS10" s="120">
        <v>44108</v>
      </c>
      <c r="AT10" s="120">
        <v>44108</v>
      </c>
      <c r="AU10" s="120">
        <v>44107</v>
      </c>
      <c r="AV10" s="120">
        <v>44100</v>
      </c>
      <c r="AW10" s="120">
        <v>44094</v>
      </c>
      <c r="AX10" s="120">
        <v>44094</v>
      </c>
      <c r="AY10" s="120">
        <v>44093</v>
      </c>
      <c r="AZ10" s="120">
        <v>44093</v>
      </c>
      <c r="BA10" s="120">
        <v>44093</v>
      </c>
      <c r="BB10" s="120">
        <v>44086</v>
      </c>
      <c r="BC10" s="120">
        <v>44086</v>
      </c>
      <c r="BD10" s="120">
        <v>44073</v>
      </c>
      <c r="BE10" s="120">
        <v>44058</v>
      </c>
      <c r="BF10" s="120">
        <v>44045</v>
      </c>
      <c r="BG10" s="120">
        <v>44045</v>
      </c>
      <c r="BH10" s="120">
        <v>44031</v>
      </c>
      <c r="BI10" s="120">
        <v>44038</v>
      </c>
      <c r="BJ10" s="116">
        <v>44037</v>
      </c>
    </row>
    <row r="11" spans="1:62" s="10" customFormat="1" ht="12.75" customHeight="1" x14ac:dyDescent="0.25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2">
        <v>3</v>
      </c>
      <c r="J11" s="222">
        <v>4</v>
      </c>
      <c r="K11" s="223">
        <v>5</v>
      </c>
      <c r="L11" s="11" t="s">
        <v>9</v>
      </c>
      <c r="M11" s="14" t="s">
        <v>10</v>
      </c>
      <c r="N11" s="13"/>
      <c r="O11" s="117" t="s">
        <v>405</v>
      </c>
      <c r="P11" s="117" t="s">
        <v>258</v>
      </c>
      <c r="Q11" s="117" t="s">
        <v>372</v>
      </c>
      <c r="R11" s="175" t="s">
        <v>258</v>
      </c>
      <c r="S11" s="165" t="s">
        <v>16</v>
      </c>
      <c r="T11" s="117" t="s">
        <v>511</v>
      </c>
      <c r="U11" s="159" t="s">
        <v>452</v>
      </c>
      <c r="V11" s="117" t="s">
        <v>512</v>
      </c>
      <c r="W11" s="117" t="s">
        <v>512</v>
      </c>
      <c r="X11" s="117" t="s">
        <v>11</v>
      </c>
      <c r="Y11" s="117" t="s">
        <v>14</v>
      </c>
      <c r="Z11" s="117" t="s">
        <v>508</v>
      </c>
      <c r="AA11" s="117" t="s">
        <v>12</v>
      </c>
      <c r="AB11" s="117" t="s">
        <v>16</v>
      </c>
      <c r="AC11" s="117" t="s">
        <v>501</v>
      </c>
      <c r="AD11" s="117" t="s">
        <v>304</v>
      </c>
      <c r="AE11" s="117" t="s">
        <v>452</v>
      </c>
      <c r="AF11" s="117" t="s">
        <v>16</v>
      </c>
      <c r="AG11" s="117" t="s">
        <v>16</v>
      </c>
      <c r="AH11" s="117" t="s">
        <v>12</v>
      </c>
      <c r="AI11" s="117" t="s">
        <v>411</v>
      </c>
      <c r="AJ11" s="117" t="s">
        <v>403</v>
      </c>
      <c r="AK11" s="117" t="s">
        <v>404</v>
      </c>
      <c r="AL11" s="117" t="s">
        <v>308</v>
      </c>
      <c r="AM11" s="117" t="s">
        <v>419</v>
      </c>
      <c r="AN11" s="117" t="s">
        <v>344</v>
      </c>
      <c r="AO11" s="117" t="s">
        <v>423</v>
      </c>
      <c r="AP11" s="117" t="s">
        <v>404</v>
      </c>
      <c r="AQ11" s="117" t="s">
        <v>432</v>
      </c>
      <c r="AR11" s="117" t="s">
        <v>16</v>
      </c>
      <c r="AS11" s="117" t="s">
        <v>12</v>
      </c>
      <c r="AT11" s="117" t="s">
        <v>11</v>
      </c>
      <c r="AU11" s="117" t="s">
        <v>12</v>
      </c>
      <c r="AV11" s="117" t="s">
        <v>13</v>
      </c>
      <c r="AW11" s="117" t="s">
        <v>15</v>
      </c>
      <c r="AX11" s="117" t="s">
        <v>11</v>
      </c>
      <c r="AY11" s="117" t="s">
        <v>451</v>
      </c>
      <c r="AZ11" s="117" t="s">
        <v>308</v>
      </c>
      <c r="BA11" s="117" t="s">
        <v>452</v>
      </c>
      <c r="BB11" s="117" t="s">
        <v>12</v>
      </c>
      <c r="BC11" s="117" t="s">
        <v>404</v>
      </c>
      <c r="BD11" s="117" t="s">
        <v>405</v>
      </c>
      <c r="BE11" s="117" t="s">
        <v>471</v>
      </c>
      <c r="BF11" s="117" t="s">
        <v>12</v>
      </c>
      <c r="BG11" s="117" t="s">
        <v>12</v>
      </c>
      <c r="BH11" s="117" t="s">
        <v>405</v>
      </c>
      <c r="BI11" s="117" t="s">
        <v>12</v>
      </c>
      <c r="BJ11" s="117" t="s">
        <v>13</v>
      </c>
    </row>
    <row r="12" spans="1:62" s="10" customFormat="1" ht="12.75" customHeight="1" x14ac:dyDescent="0.25">
      <c r="A12" s="214"/>
      <c r="B12" s="214"/>
      <c r="C12" s="214"/>
      <c r="D12" s="214"/>
      <c r="E12" s="219"/>
      <c r="F12" s="220"/>
      <c r="G12" s="222"/>
      <c r="H12" s="222"/>
      <c r="I12" s="222"/>
      <c r="J12" s="222"/>
      <c r="K12" s="214"/>
      <c r="L12" s="16" t="s">
        <v>10</v>
      </c>
      <c r="M12" s="17" t="s">
        <v>17</v>
      </c>
      <c r="N12" s="18"/>
      <c r="O12" s="119" t="s">
        <v>19</v>
      </c>
      <c r="P12" s="119" t="s">
        <v>318</v>
      </c>
      <c r="Q12" s="119" t="s">
        <v>19</v>
      </c>
      <c r="R12" s="176" t="s">
        <v>460</v>
      </c>
      <c r="S12" s="166" t="s">
        <v>29</v>
      </c>
      <c r="T12" s="119" t="s">
        <v>513</v>
      </c>
      <c r="U12" s="160" t="s">
        <v>20</v>
      </c>
      <c r="V12" s="119" t="s">
        <v>24</v>
      </c>
      <c r="W12" s="119" t="s">
        <v>22</v>
      </c>
      <c r="X12" s="119" t="s">
        <v>316</v>
      </c>
      <c r="Y12" s="119" t="s">
        <v>25</v>
      </c>
      <c r="Z12" s="119" t="s">
        <v>22</v>
      </c>
      <c r="AA12" s="119" t="s">
        <v>496</v>
      </c>
      <c r="AB12" s="119" t="s">
        <v>28</v>
      </c>
      <c r="AC12" s="119" t="s">
        <v>24</v>
      </c>
      <c r="AD12" s="119" t="s">
        <v>353</v>
      </c>
      <c r="AE12" s="119" t="s">
        <v>23</v>
      </c>
      <c r="AF12" s="119" t="s">
        <v>30</v>
      </c>
      <c r="AG12" s="119" t="s">
        <v>27</v>
      </c>
      <c r="AH12" s="119" t="s">
        <v>489</v>
      </c>
      <c r="AI12" s="119" t="s">
        <v>410</v>
      </c>
      <c r="AJ12" s="119" t="s">
        <v>318</v>
      </c>
      <c r="AK12" s="119" t="s">
        <v>20</v>
      </c>
      <c r="AL12" s="119" t="s">
        <v>271</v>
      </c>
      <c r="AM12" s="119" t="s">
        <v>10</v>
      </c>
      <c r="AN12" s="119" t="s">
        <v>299</v>
      </c>
      <c r="AO12" s="119" t="s">
        <v>24</v>
      </c>
      <c r="AP12" s="119" t="s">
        <v>23</v>
      </c>
      <c r="AQ12" s="119" t="s">
        <v>433</v>
      </c>
      <c r="AR12" s="119" t="s">
        <v>18</v>
      </c>
      <c r="AS12" s="119" t="s">
        <v>343</v>
      </c>
      <c r="AT12" s="119" t="s">
        <v>31</v>
      </c>
      <c r="AU12" s="119" t="s">
        <v>437</v>
      </c>
      <c r="AV12" s="119" t="s">
        <v>21</v>
      </c>
      <c r="AW12" s="119" t="s">
        <v>447</v>
      </c>
      <c r="AX12" s="119" t="s">
        <v>275</v>
      </c>
      <c r="AY12" s="119" t="s">
        <v>18</v>
      </c>
      <c r="AZ12" s="119" t="s">
        <v>21</v>
      </c>
      <c r="BA12" s="119" t="s">
        <v>19</v>
      </c>
      <c r="BB12" s="119" t="s">
        <v>455</v>
      </c>
      <c r="BC12" s="119" t="s">
        <v>19</v>
      </c>
      <c r="BD12" s="119" t="s">
        <v>23</v>
      </c>
      <c r="BE12" s="119" t="s">
        <v>470</v>
      </c>
      <c r="BF12" s="119" t="s">
        <v>464</v>
      </c>
      <c r="BG12" s="119" t="s">
        <v>469</v>
      </c>
      <c r="BH12" s="119" t="s">
        <v>19</v>
      </c>
      <c r="BI12" s="119" t="s">
        <v>398</v>
      </c>
      <c r="BJ12" s="119" t="s">
        <v>20</v>
      </c>
    </row>
    <row r="13" spans="1:62" ht="14.25" customHeight="1" x14ac:dyDescent="0.25">
      <c r="L13" s="20"/>
      <c r="N13" s="5"/>
      <c r="O13" s="1"/>
      <c r="P13" s="1"/>
      <c r="Q13" s="1"/>
      <c r="R13" s="17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77"/>
    </row>
    <row r="14" spans="1:62" ht="14.1" customHeight="1" x14ac:dyDescent="0.25">
      <c r="A14" s="21">
        <f t="shared" ref="A14:A77" si="0">A13+1</f>
        <v>1</v>
      </c>
      <c r="B14" s="149" t="s">
        <v>38</v>
      </c>
      <c r="C14" s="33">
        <v>10436</v>
      </c>
      <c r="D14" s="148" t="s">
        <v>39</v>
      </c>
      <c r="E14" s="25">
        <f>MAX(O14:AU14)</f>
        <v>576</v>
      </c>
      <c r="F14" s="25" t="str">
        <f>VLOOKUP(E14,Tab!$A$2:$B$255,2,TRUE)</f>
        <v>A</v>
      </c>
      <c r="G14" s="37">
        <f>LARGE(O14:BJ14,1)</f>
        <v>576</v>
      </c>
      <c r="H14" s="37">
        <f>LARGE(O14:BJ14,2)</f>
        <v>571</v>
      </c>
      <c r="I14" s="37">
        <f>LARGE(O14:BJ14,3)</f>
        <v>570</v>
      </c>
      <c r="J14" s="37">
        <f>LARGE(O14:BJ14,4)</f>
        <v>570</v>
      </c>
      <c r="K14" s="37">
        <f>LARGE(O14:BJ14,5)</f>
        <v>569</v>
      </c>
      <c r="L14" s="27">
        <f>SUM(G14:K14)</f>
        <v>2856</v>
      </c>
      <c r="M14" s="28">
        <f>L14/5</f>
        <v>571.20000000000005</v>
      </c>
      <c r="N14" s="29"/>
      <c r="O14" s="30">
        <v>0</v>
      </c>
      <c r="P14" s="30">
        <v>568</v>
      </c>
      <c r="Q14" s="30">
        <v>0</v>
      </c>
      <c r="R14" s="172">
        <v>0</v>
      </c>
      <c r="S14" s="167">
        <v>0</v>
      </c>
      <c r="T14" s="30">
        <v>562</v>
      </c>
      <c r="U14" s="30">
        <v>0</v>
      </c>
      <c r="V14" s="30">
        <v>0</v>
      </c>
      <c r="W14" s="30">
        <v>0</v>
      </c>
      <c r="X14" s="30">
        <v>0</v>
      </c>
      <c r="Y14" s="30">
        <v>568</v>
      </c>
      <c r="Z14" s="30">
        <v>0</v>
      </c>
      <c r="AA14" s="30">
        <v>0</v>
      </c>
      <c r="AB14" s="30">
        <v>576</v>
      </c>
      <c r="AC14" s="30">
        <v>0</v>
      </c>
      <c r="AD14" s="30">
        <v>0</v>
      </c>
      <c r="AE14" s="30">
        <v>0</v>
      </c>
      <c r="AF14" s="30">
        <v>0</v>
      </c>
      <c r="AG14" s="30">
        <v>564</v>
      </c>
      <c r="AH14" s="30">
        <v>0</v>
      </c>
      <c r="AI14" s="30">
        <v>0</v>
      </c>
      <c r="AJ14" s="30">
        <v>569</v>
      </c>
      <c r="AK14" s="30">
        <v>0</v>
      </c>
      <c r="AL14" s="30">
        <v>0</v>
      </c>
      <c r="AM14" s="30">
        <v>571</v>
      </c>
      <c r="AN14" s="30">
        <v>570</v>
      </c>
      <c r="AO14" s="30">
        <v>0</v>
      </c>
      <c r="AP14" s="30">
        <v>0</v>
      </c>
      <c r="AQ14" s="30">
        <v>570</v>
      </c>
      <c r="AR14" s="30">
        <v>0</v>
      </c>
      <c r="AS14" s="30">
        <v>0</v>
      </c>
      <c r="AT14" s="30">
        <v>0</v>
      </c>
      <c r="AU14" s="30">
        <v>568</v>
      </c>
      <c r="AV14" s="30">
        <v>0</v>
      </c>
      <c r="AW14" s="30">
        <v>569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1">
        <v>0</v>
      </c>
    </row>
    <row r="15" spans="1:62" ht="14.1" customHeight="1" x14ac:dyDescent="0.25">
      <c r="A15" s="21">
        <f t="shared" si="0"/>
        <v>2</v>
      </c>
      <c r="B15" s="35" t="s">
        <v>35</v>
      </c>
      <c r="C15" s="23">
        <v>1671</v>
      </c>
      <c r="D15" s="24" t="s">
        <v>36</v>
      </c>
      <c r="E15" s="25">
        <f>MAX(O15:AU15)</f>
        <v>571</v>
      </c>
      <c r="F15" s="25" t="str">
        <f>VLOOKUP(E15,Tab!$A$2:$B$255,2,TRUE)</f>
        <v>B</v>
      </c>
      <c r="G15" s="26">
        <f>LARGE(O15:BJ15,1)</f>
        <v>571</v>
      </c>
      <c r="H15" s="26">
        <f>LARGE(O15:BJ15,2)</f>
        <v>570</v>
      </c>
      <c r="I15" s="26">
        <f>LARGE(O15:BJ15,3)</f>
        <v>568</v>
      </c>
      <c r="J15" s="26">
        <f>LARGE(O15:BJ15,4)</f>
        <v>567</v>
      </c>
      <c r="K15" s="26">
        <f>LARGE(O15:BJ15,5)</f>
        <v>562</v>
      </c>
      <c r="L15" s="27">
        <f>SUM(G15:K15)</f>
        <v>2838</v>
      </c>
      <c r="M15" s="28">
        <f>L15/5</f>
        <v>567.6</v>
      </c>
      <c r="N15" s="29"/>
      <c r="O15" s="30">
        <v>0</v>
      </c>
      <c r="P15" s="30">
        <v>562</v>
      </c>
      <c r="Q15" s="30">
        <v>0</v>
      </c>
      <c r="R15" s="172">
        <v>0</v>
      </c>
      <c r="S15" s="167">
        <v>0</v>
      </c>
      <c r="T15" s="30">
        <v>559</v>
      </c>
      <c r="U15" s="30">
        <v>0</v>
      </c>
      <c r="V15" s="30">
        <v>0</v>
      </c>
      <c r="W15" s="30">
        <v>0</v>
      </c>
      <c r="X15" s="30">
        <v>0</v>
      </c>
      <c r="Y15" s="30">
        <v>562</v>
      </c>
      <c r="Z15" s="30">
        <v>0</v>
      </c>
      <c r="AA15" s="30">
        <v>0</v>
      </c>
      <c r="AB15" s="30">
        <v>552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561</v>
      </c>
      <c r="AK15" s="30">
        <v>0</v>
      </c>
      <c r="AL15" s="30">
        <v>0</v>
      </c>
      <c r="AM15" s="30">
        <v>571</v>
      </c>
      <c r="AN15" s="30">
        <v>567</v>
      </c>
      <c r="AO15" s="30">
        <v>0</v>
      </c>
      <c r="AP15" s="30">
        <v>0</v>
      </c>
      <c r="AQ15" s="30">
        <v>570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561</v>
      </c>
      <c r="BH15" s="30">
        <v>568</v>
      </c>
      <c r="BI15" s="30">
        <v>0</v>
      </c>
      <c r="BJ15" s="31">
        <v>0</v>
      </c>
    </row>
    <row r="16" spans="1:62" ht="14.1" customHeight="1" x14ac:dyDescent="0.25">
      <c r="A16" s="21">
        <f t="shared" si="0"/>
        <v>3</v>
      </c>
      <c r="B16" s="35" t="s">
        <v>43</v>
      </c>
      <c r="C16" s="23">
        <v>633</v>
      </c>
      <c r="D16" s="36" t="s">
        <v>26</v>
      </c>
      <c r="E16" s="25">
        <f>MAX(O16:AU16)</f>
        <v>574</v>
      </c>
      <c r="F16" s="25" t="str">
        <f>VLOOKUP(E16,Tab!$A$2:$B$255,2,TRUE)</f>
        <v>A</v>
      </c>
      <c r="G16" s="26">
        <f>LARGE(O16:BJ16,1)</f>
        <v>574</v>
      </c>
      <c r="H16" s="26">
        <f>LARGE(O16:BJ16,2)</f>
        <v>567</v>
      </c>
      <c r="I16" s="26">
        <f>LARGE(O16:BJ16,3)</f>
        <v>567</v>
      </c>
      <c r="J16" s="26">
        <f>LARGE(O16:BJ16,4)</f>
        <v>562</v>
      </c>
      <c r="K16" s="26">
        <f>LARGE(O16:BJ16,5)</f>
        <v>561</v>
      </c>
      <c r="L16" s="27">
        <f>SUM(G16:K16)</f>
        <v>2831</v>
      </c>
      <c r="M16" s="28">
        <f>L16/5</f>
        <v>566.20000000000005</v>
      </c>
      <c r="N16" s="29"/>
      <c r="O16" s="30">
        <v>0</v>
      </c>
      <c r="P16" s="30">
        <v>0</v>
      </c>
      <c r="Q16" s="30">
        <v>0</v>
      </c>
      <c r="R16" s="172">
        <v>0</v>
      </c>
      <c r="S16" s="167">
        <v>0</v>
      </c>
      <c r="T16" s="30">
        <v>551</v>
      </c>
      <c r="U16" s="30">
        <v>0</v>
      </c>
      <c r="V16" s="30">
        <v>0</v>
      </c>
      <c r="W16" s="30">
        <v>0</v>
      </c>
      <c r="X16" s="30">
        <v>0</v>
      </c>
      <c r="Y16" s="30">
        <v>560</v>
      </c>
      <c r="Z16" s="30">
        <v>0</v>
      </c>
      <c r="AA16" s="30">
        <v>0</v>
      </c>
      <c r="AB16" s="30">
        <v>561</v>
      </c>
      <c r="AC16" s="30">
        <v>0</v>
      </c>
      <c r="AD16" s="30">
        <v>0</v>
      </c>
      <c r="AE16" s="30">
        <v>0</v>
      </c>
      <c r="AF16" s="30">
        <v>0</v>
      </c>
      <c r="AG16" s="30">
        <v>567</v>
      </c>
      <c r="AH16" s="30">
        <v>0</v>
      </c>
      <c r="AI16" s="30">
        <v>0</v>
      </c>
      <c r="AJ16" s="30">
        <v>562</v>
      </c>
      <c r="AK16" s="30">
        <v>0</v>
      </c>
      <c r="AL16" s="30">
        <v>0</v>
      </c>
      <c r="AM16" s="30">
        <v>0</v>
      </c>
      <c r="AN16" s="30">
        <v>567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574</v>
      </c>
      <c r="AV16" s="30">
        <v>0</v>
      </c>
      <c r="AW16" s="30">
        <v>555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540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1">
        <v>0</v>
      </c>
    </row>
    <row r="17" spans="1:62" ht="14.1" customHeight="1" x14ac:dyDescent="0.25">
      <c r="A17" s="21">
        <f t="shared" si="0"/>
        <v>4</v>
      </c>
      <c r="B17" s="149" t="s">
        <v>40</v>
      </c>
      <c r="C17" s="33">
        <v>7139</v>
      </c>
      <c r="D17" s="38" t="s">
        <v>41</v>
      </c>
      <c r="E17" s="25">
        <f>MAX(O17:AU17)</f>
        <v>568</v>
      </c>
      <c r="F17" s="25" t="str">
        <f>VLOOKUP(E17,Tab!$A$2:$B$255,2,TRUE)</f>
        <v>C</v>
      </c>
      <c r="G17" s="26">
        <f>LARGE(O17:BJ17,1)</f>
        <v>568</v>
      </c>
      <c r="H17" s="26">
        <f>LARGE(O17:BJ17,2)</f>
        <v>568</v>
      </c>
      <c r="I17" s="26">
        <f>LARGE(O17:BJ17,3)</f>
        <v>567</v>
      </c>
      <c r="J17" s="26">
        <f>LARGE(O17:BJ17,4)</f>
        <v>564</v>
      </c>
      <c r="K17" s="26">
        <f>LARGE(O17:BJ17,5)</f>
        <v>563</v>
      </c>
      <c r="L17" s="27">
        <f>SUM(G17:K17)</f>
        <v>2830</v>
      </c>
      <c r="M17" s="28">
        <f>L17/5</f>
        <v>566</v>
      </c>
      <c r="N17" s="29"/>
      <c r="O17" s="30">
        <v>0</v>
      </c>
      <c r="P17" s="30">
        <v>0</v>
      </c>
      <c r="Q17" s="30">
        <v>0</v>
      </c>
      <c r="R17" s="172">
        <v>0</v>
      </c>
      <c r="S17" s="167">
        <v>0</v>
      </c>
      <c r="T17" s="30">
        <v>0</v>
      </c>
      <c r="U17" s="30">
        <v>568</v>
      </c>
      <c r="V17" s="30">
        <v>0</v>
      </c>
      <c r="W17" s="30">
        <v>0</v>
      </c>
      <c r="X17" s="30">
        <v>560</v>
      </c>
      <c r="Y17" s="30">
        <v>564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563</v>
      </c>
      <c r="AI17" s="30">
        <v>0</v>
      </c>
      <c r="AJ17" s="30">
        <v>0</v>
      </c>
      <c r="AK17" s="30">
        <v>561</v>
      </c>
      <c r="AL17" s="30">
        <v>0</v>
      </c>
      <c r="AM17" s="30">
        <v>0</v>
      </c>
      <c r="AN17" s="30">
        <v>567</v>
      </c>
      <c r="AO17" s="30">
        <v>0</v>
      </c>
      <c r="AP17" s="30">
        <v>568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563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563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1">
        <v>0</v>
      </c>
    </row>
    <row r="18" spans="1:62" ht="14.1" customHeight="1" x14ac:dyDescent="0.25">
      <c r="A18" s="21">
        <f t="shared" si="0"/>
        <v>5</v>
      </c>
      <c r="B18" s="35" t="s">
        <v>104</v>
      </c>
      <c r="C18" s="23">
        <v>602</v>
      </c>
      <c r="D18" s="24" t="s">
        <v>63</v>
      </c>
      <c r="E18" s="25">
        <f>MAX(O18:AU18)</f>
        <v>570</v>
      </c>
      <c r="F18" s="25" t="str">
        <f>VLOOKUP(E18,Tab!$A$2:$B$255,2,TRUE)</f>
        <v>B</v>
      </c>
      <c r="G18" s="26">
        <f>LARGE(O18:BJ18,1)</f>
        <v>570</v>
      </c>
      <c r="H18" s="26">
        <f>LARGE(O18:BJ18,2)</f>
        <v>565</v>
      </c>
      <c r="I18" s="26">
        <f>LARGE(O18:BJ18,3)</f>
        <v>565</v>
      </c>
      <c r="J18" s="26">
        <f>LARGE(O18:BJ18,4)</f>
        <v>564</v>
      </c>
      <c r="K18" s="26">
        <f>LARGE(O18:BJ18,5)</f>
        <v>563</v>
      </c>
      <c r="L18" s="27">
        <f>SUM(G18:K18)</f>
        <v>2827</v>
      </c>
      <c r="M18" s="28">
        <f>L18/5</f>
        <v>565.4</v>
      </c>
      <c r="N18" s="29"/>
      <c r="O18" s="30">
        <v>0</v>
      </c>
      <c r="P18" s="30">
        <v>554</v>
      </c>
      <c r="Q18" s="30">
        <v>0</v>
      </c>
      <c r="R18" s="172">
        <v>0</v>
      </c>
      <c r="S18" s="167">
        <v>0</v>
      </c>
      <c r="T18" s="30">
        <v>558</v>
      </c>
      <c r="U18" s="30">
        <v>0</v>
      </c>
      <c r="V18" s="30">
        <v>0</v>
      </c>
      <c r="W18" s="30">
        <v>0</v>
      </c>
      <c r="X18" s="30">
        <v>0</v>
      </c>
      <c r="Y18" s="30">
        <v>565</v>
      </c>
      <c r="Z18" s="30">
        <v>0</v>
      </c>
      <c r="AA18" s="30">
        <v>0</v>
      </c>
      <c r="AB18" s="30">
        <v>563</v>
      </c>
      <c r="AC18" s="30">
        <v>0</v>
      </c>
      <c r="AD18" s="30">
        <v>0</v>
      </c>
      <c r="AE18" s="30">
        <v>0</v>
      </c>
      <c r="AF18" s="30">
        <v>0</v>
      </c>
      <c r="AG18" s="30">
        <v>565</v>
      </c>
      <c r="AH18" s="30">
        <v>0</v>
      </c>
      <c r="AI18" s="30">
        <v>0</v>
      </c>
      <c r="AJ18" s="30">
        <v>564</v>
      </c>
      <c r="AK18" s="30">
        <v>0</v>
      </c>
      <c r="AL18" s="30">
        <v>0</v>
      </c>
      <c r="AM18" s="30">
        <v>563</v>
      </c>
      <c r="AN18" s="30">
        <v>563</v>
      </c>
      <c r="AO18" s="30">
        <v>0</v>
      </c>
      <c r="AP18" s="30">
        <v>0</v>
      </c>
      <c r="AQ18" s="30">
        <v>570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1">
        <v>0</v>
      </c>
    </row>
    <row r="19" spans="1:62" ht="14.1" customHeight="1" x14ac:dyDescent="0.25">
      <c r="A19" s="21">
        <f t="shared" si="0"/>
        <v>6</v>
      </c>
      <c r="B19" s="43" t="s">
        <v>42</v>
      </c>
      <c r="C19" s="33">
        <v>9676</v>
      </c>
      <c r="D19" s="150" t="s">
        <v>36</v>
      </c>
      <c r="E19" s="25">
        <f>MAX(O19:AU19)</f>
        <v>566</v>
      </c>
      <c r="F19" s="25" t="str">
        <f>VLOOKUP(E19,Tab!$A$2:$B$255,2,TRUE)</f>
        <v>C</v>
      </c>
      <c r="G19" s="26">
        <f>LARGE(O19:BJ19,1)</f>
        <v>566</v>
      </c>
      <c r="H19" s="26">
        <f>LARGE(O19:BJ19,2)</f>
        <v>564</v>
      </c>
      <c r="I19" s="26">
        <f>LARGE(O19:BJ19,3)</f>
        <v>564</v>
      </c>
      <c r="J19" s="26">
        <f>LARGE(O19:BJ19,4)</f>
        <v>559</v>
      </c>
      <c r="K19" s="26">
        <f>LARGE(O19:BJ19,5)</f>
        <v>558</v>
      </c>
      <c r="L19" s="27">
        <f>SUM(G19:K19)</f>
        <v>2811</v>
      </c>
      <c r="M19" s="28">
        <f>L19/5</f>
        <v>562.20000000000005</v>
      </c>
      <c r="N19" s="29"/>
      <c r="O19" s="30">
        <v>0</v>
      </c>
      <c r="P19" s="30">
        <v>537</v>
      </c>
      <c r="Q19" s="30">
        <v>0</v>
      </c>
      <c r="R19" s="172">
        <v>0</v>
      </c>
      <c r="S19" s="167">
        <v>0</v>
      </c>
      <c r="T19" s="30">
        <v>558</v>
      </c>
      <c r="U19" s="30">
        <v>0</v>
      </c>
      <c r="V19" s="30">
        <v>0</v>
      </c>
      <c r="W19" s="30">
        <v>0</v>
      </c>
      <c r="X19" s="30">
        <v>0</v>
      </c>
      <c r="Y19" s="30">
        <v>551</v>
      </c>
      <c r="Z19" s="30">
        <v>0</v>
      </c>
      <c r="AA19" s="30">
        <v>0</v>
      </c>
      <c r="AB19" s="30">
        <v>558</v>
      </c>
      <c r="AC19" s="30">
        <v>0</v>
      </c>
      <c r="AD19" s="30">
        <v>0</v>
      </c>
      <c r="AE19" s="30">
        <v>0</v>
      </c>
      <c r="AF19" s="30">
        <v>0</v>
      </c>
      <c r="AG19" s="30">
        <v>564</v>
      </c>
      <c r="AH19" s="30">
        <v>0</v>
      </c>
      <c r="AI19" s="30">
        <v>0</v>
      </c>
      <c r="AJ19" s="30">
        <v>566</v>
      </c>
      <c r="AK19" s="30">
        <v>0</v>
      </c>
      <c r="AL19" s="30">
        <v>0</v>
      </c>
      <c r="AM19" s="30">
        <v>564</v>
      </c>
      <c r="AN19" s="30">
        <v>549</v>
      </c>
      <c r="AO19" s="30">
        <v>0</v>
      </c>
      <c r="AP19" s="30">
        <v>0</v>
      </c>
      <c r="AQ19" s="30">
        <v>552</v>
      </c>
      <c r="AR19" s="30">
        <v>0</v>
      </c>
      <c r="AS19" s="30">
        <v>0</v>
      </c>
      <c r="AT19" s="30">
        <v>0</v>
      </c>
      <c r="AU19" s="30">
        <v>558</v>
      </c>
      <c r="AV19" s="30">
        <v>0</v>
      </c>
      <c r="AW19" s="30">
        <v>557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559</v>
      </c>
      <c r="BJ19" s="31">
        <v>0</v>
      </c>
    </row>
    <row r="20" spans="1:62" ht="14.1" customHeight="1" x14ac:dyDescent="0.25">
      <c r="A20" s="21">
        <f t="shared" si="0"/>
        <v>7</v>
      </c>
      <c r="B20" s="149" t="s">
        <v>53</v>
      </c>
      <c r="C20" s="33">
        <v>881</v>
      </c>
      <c r="D20" s="148" t="s">
        <v>34</v>
      </c>
      <c r="E20" s="25">
        <f>MAX(O20:AU20)</f>
        <v>568</v>
      </c>
      <c r="F20" s="25" t="str">
        <f>VLOOKUP(E20,Tab!$A$2:$B$255,2,TRUE)</f>
        <v>C</v>
      </c>
      <c r="G20" s="26">
        <f>LARGE(O20:BJ20,1)</f>
        <v>568</v>
      </c>
      <c r="H20" s="26">
        <f>LARGE(O20:BJ20,2)</f>
        <v>562</v>
      </c>
      <c r="I20" s="26">
        <f>LARGE(O20:BJ20,3)</f>
        <v>560</v>
      </c>
      <c r="J20" s="26">
        <f>LARGE(O20:BJ20,4)</f>
        <v>560</v>
      </c>
      <c r="K20" s="26">
        <f>LARGE(O20:BJ20,5)</f>
        <v>559</v>
      </c>
      <c r="L20" s="27">
        <f>SUM(G20:K20)</f>
        <v>2809</v>
      </c>
      <c r="M20" s="28">
        <f>L20/5</f>
        <v>561.79999999999995</v>
      </c>
      <c r="N20" s="29"/>
      <c r="O20" s="30">
        <v>0</v>
      </c>
      <c r="P20" s="30">
        <v>549</v>
      </c>
      <c r="Q20" s="30">
        <v>0</v>
      </c>
      <c r="R20" s="172">
        <v>0</v>
      </c>
      <c r="S20" s="167">
        <v>0</v>
      </c>
      <c r="T20" s="30">
        <v>559</v>
      </c>
      <c r="U20" s="30">
        <v>0</v>
      </c>
      <c r="V20" s="30">
        <v>0</v>
      </c>
      <c r="W20" s="30">
        <v>0</v>
      </c>
      <c r="X20" s="30">
        <v>0</v>
      </c>
      <c r="Y20" s="30">
        <v>560</v>
      </c>
      <c r="Z20" s="30">
        <v>0</v>
      </c>
      <c r="AA20" s="30">
        <v>0</v>
      </c>
      <c r="AB20" s="30">
        <v>562</v>
      </c>
      <c r="AC20" s="30">
        <v>0</v>
      </c>
      <c r="AD20" s="30">
        <v>0</v>
      </c>
      <c r="AE20" s="30">
        <v>0</v>
      </c>
      <c r="AF20" s="30">
        <v>0</v>
      </c>
      <c r="AG20" s="30">
        <v>558</v>
      </c>
      <c r="AH20" s="30">
        <v>0</v>
      </c>
      <c r="AI20" s="30">
        <v>0</v>
      </c>
      <c r="AJ20" s="30">
        <v>555</v>
      </c>
      <c r="AK20" s="30">
        <v>0</v>
      </c>
      <c r="AL20" s="30">
        <v>0</v>
      </c>
      <c r="AM20" s="30">
        <v>0</v>
      </c>
      <c r="AN20" s="30">
        <v>552</v>
      </c>
      <c r="AO20" s="30">
        <v>0</v>
      </c>
      <c r="AP20" s="30">
        <v>0</v>
      </c>
      <c r="AQ20" s="30">
        <v>552</v>
      </c>
      <c r="AR20" s="30">
        <v>0</v>
      </c>
      <c r="AS20" s="30">
        <v>0</v>
      </c>
      <c r="AT20" s="30">
        <v>0</v>
      </c>
      <c r="AU20" s="30">
        <v>568</v>
      </c>
      <c r="AV20" s="30">
        <v>0</v>
      </c>
      <c r="AW20" s="30">
        <v>541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560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1">
        <v>0</v>
      </c>
    </row>
    <row r="21" spans="1:62" ht="14.1" customHeight="1" x14ac:dyDescent="0.25">
      <c r="A21" s="21">
        <f t="shared" si="0"/>
        <v>8</v>
      </c>
      <c r="B21" s="149" t="s">
        <v>37</v>
      </c>
      <c r="C21" s="33">
        <v>10792</v>
      </c>
      <c r="D21" s="36" t="s">
        <v>26</v>
      </c>
      <c r="E21" s="25">
        <f>MAX(O21:AU21)</f>
        <v>567</v>
      </c>
      <c r="F21" s="25" t="str">
        <f>VLOOKUP(E21,Tab!$A$2:$B$255,2,TRUE)</f>
        <v>C</v>
      </c>
      <c r="G21" s="26">
        <f>LARGE(O21:BJ21,1)</f>
        <v>567</v>
      </c>
      <c r="H21" s="26">
        <f>LARGE(O21:BJ21,2)</f>
        <v>561</v>
      </c>
      <c r="I21" s="26">
        <f>LARGE(O21:BJ21,3)</f>
        <v>561</v>
      </c>
      <c r="J21" s="26">
        <f>LARGE(O21:BJ21,4)</f>
        <v>559</v>
      </c>
      <c r="K21" s="26">
        <f>LARGE(O21:BJ21,5)</f>
        <v>558</v>
      </c>
      <c r="L21" s="27">
        <f>SUM(G21:K21)</f>
        <v>2806</v>
      </c>
      <c r="M21" s="28">
        <f>L21/5</f>
        <v>561.20000000000005</v>
      </c>
      <c r="N21" s="29"/>
      <c r="O21" s="30">
        <v>0</v>
      </c>
      <c r="P21" s="30">
        <v>0</v>
      </c>
      <c r="Q21" s="30">
        <v>0</v>
      </c>
      <c r="R21" s="172">
        <v>0</v>
      </c>
      <c r="S21" s="167">
        <v>0</v>
      </c>
      <c r="T21" s="30">
        <v>561</v>
      </c>
      <c r="U21" s="30">
        <v>0</v>
      </c>
      <c r="V21" s="30">
        <v>0</v>
      </c>
      <c r="W21" s="30">
        <v>0</v>
      </c>
      <c r="X21" s="30">
        <v>0</v>
      </c>
      <c r="Y21" s="30">
        <v>558</v>
      </c>
      <c r="Z21" s="30">
        <v>0</v>
      </c>
      <c r="AA21" s="30">
        <v>0</v>
      </c>
      <c r="AB21" s="30">
        <v>567</v>
      </c>
      <c r="AC21" s="30">
        <v>0</v>
      </c>
      <c r="AD21" s="30">
        <v>0</v>
      </c>
      <c r="AE21" s="30">
        <v>0</v>
      </c>
      <c r="AF21" s="30">
        <v>0</v>
      </c>
      <c r="AG21" s="30">
        <v>559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561</v>
      </c>
      <c r="AN21" s="30">
        <v>550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1">
        <v>0</v>
      </c>
    </row>
    <row r="22" spans="1:62" s="5" customFormat="1" ht="14.1" customHeight="1" x14ac:dyDescent="0.25">
      <c r="A22" s="21">
        <f t="shared" si="0"/>
        <v>9</v>
      </c>
      <c r="B22" s="39" t="s">
        <v>253</v>
      </c>
      <c r="C22" s="33">
        <v>13828</v>
      </c>
      <c r="D22" s="40" t="s">
        <v>44</v>
      </c>
      <c r="E22" s="25">
        <f>MAX(O22:AU22)</f>
        <v>570</v>
      </c>
      <c r="F22" s="25" t="str">
        <f>VLOOKUP(E22,Tab!$A$2:$B$255,2,TRUE)</f>
        <v>B</v>
      </c>
      <c r="G22" s="26">
        <f>LARGE(O22:BJ22,1)</f>
        <v>570</v>
      </c>
      <c r="H22" s="26">
        <f>LARGE(O22:BJ22,2)</f>
        <v>562</v>
      </c>
      <c r="I22" s="26">
        <f>LARGE(O22:BJ22,3)</f>
        <v>557</v>
      </c>
      <c r="J22" s="26">
        <f>LARGE(O22:BJ22,4)</f>
        <v>557</v>
      </c>
      <c r="K22" s="26">
        <f>LARGE(O22:BJ22,5)</f>
        <v>555</v>
      </c>
      <c r="L22" s="27">
        <f>SUM(G22:K22)</f>
        <v>2801</v>
      </c>
      <c r="M22" s="28">
        <f>L22/5</f>
        <v>560.20000000000005</v>
      </c>
      <c r="N22" s="29"/>
      <c r="O22" s="30">
        <v>0</v>
      </c>
      <c r="P22" s="30">
        <v>570</v>
      </c>
      <c r="Q22" s="30">
        <v>0</v>
      </c>
      <c r="R22" s="172">
        <v>0</v>
      </c>
      <c r="S22" s="167">
        <v>0</v>
      </c>
      <c r="T22" s="30">
        <v>557</v>
      </c>
      <c r="U22" s="30">
        <v>0</v>
      </c>
      <c r="V22" s="30">
        <v>0</v>
      </c>
      <c r="W22" s="30">
        <v>0</v>
      </c>
      <c r="X22" s="30">
        <v>0</v>
      </c>
      <c r="Y22" s="30">
        <v>562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549</v>
      </c>
      <c r="AH22" s="30">
        <v>0</v>
      </c>
      <c r="AI22" s="30">
        <v>0</v>
      </c>
      <c r="AJ22" s="30">
        <v>555</v>
      </c>
      <c r="AK22" s="30">
        <v>0</v>
      </c>
      <c r="AL22" s="30">
        <v>0</v>
      </c>
      <c r="AM22" s="30">
        <v>0</v>
      </c>
      <c r="AN22" s="30">
        <v>554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557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1">
        <v>0</v>
      </c>
    </row>
    <row r="23" spans="1:62" ht="14.1" customHeight="1" x14ac:dyDescent="0.25">
      <c r="A23" s="21">
        <f t="shared" si="0"/>
        <v>10</v>
      </c>
      <c r="B23" s="39" t="s">
        <v>55</v>
      </c>
      <c r="C23" s="33">
        <v>13351</v>
      </c>
      <c r="D23" s="40" t="s">
        <v>56</v>
      </c>
      <c r="E23" s="25">
        <f>MAX(O23:AU23)</f>
        <v>563</v>
      </c>
      <c r="F23" s="25" t="str">
        <f>VLOOKUP(E23,Tab!$A$2:$B$255,2,TRUE)</f>
        <v>Não</v>
      </c>
      <c r="G23" s="26">
        <f>LARGE(O23:BJ23,1)</f>
        <v>563</v>
      </c>
      <c r="H23" s="26">
        <f>LARGE(O23:BJ23,2)</f>
        <v>563</v>
      </c>
      <c r="I23" s="26">
        <f>LARGE(O23:BJ23,3)</f>
        <v>559</v>
      </c>
      <c r="J23" s="26">
        <f>LARGE(O23:BJ23,4)</f>
        <v>557</v>
      </c>
      <c r="K23" s="26">
        <f>LARGE(O23:BJ23,5)</f>
        <v>556</v>
      </c>
      <c r="L23" s="27">
        <f>SUM(G23:K23)</f>
        <v>2798</v>
      </c>
      <c r="M23" s="28">
        <f>L23/5</f>
        <v>559.6</v>
      </c>
      <c r="N23" s="29"/>
      <c r="O23" s="30">
        <v>552</v>
      </c>
      <c r="P23" s="30">
        <v>0</v>
      </c>
      <c r="Q23" s="30">
        <v>0</v>
      </c>
      <c r="R23" s="172">
        <v>0</v>
      </c>
      <c r="S23" s="167">
        <v>0</v>
      </c>
      <c r="T23" s="30">
        <v>552</v>
      </c>
      <c r="U23" s="30">
        <v>563</v>
      </c>
      <c r="V23" s="30">
        <v>0</v>
      </c>
      <c r="W23" s="30">
        <v>0</v>
      </c>
      <c r="X23" s="30">
        <v>0</v>
      </c>
      <c r="Y23" s="30">
        <v>547</v>
      </c>
      <c r="Z23" s="30">
        <v>0</v>
      </c>
      <c r="AA23" s="30">
        <v>556</v>
      </c>
      <c r="AB23" s="30">
        <v>0</v>
      </c>
      <c r="AC23" s="30">
        <v>0</v>
      </c>
      <c r="AD23" s="30">
        <v>0</v>
      </c>
      <c r="AE23" s="30">
        <v>519</v>
      </c>
      <c r="AF23" s="30">
        <v>0</v>
      </c>
      <c r="AG23" s="30">
        <v>559</v>
      </c>
      <c r="AH23" s="30">
        <v>0</v>
      </c>
      <c r="AI23" s="30">
        <v>0</v>
      </c>
      <c r="AJ23" s="30">
        <v>544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551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563</v>
      </c>
      <c r="BB23" s="30">
        <v>552</v>
      </c>
      <c r="BC23" s="30">
        <v>0</v>
      </c>
      <c r="BD23" s="30">
        <v>550</v>
      </c>
      <c r="BE23" s="30">
        <v>548</v>
      </c>
      <c r="BF23" s="30">
        <v>0</v>
      </c>
      <c r="BG23" s="30">
        <v>557</v>
      </c>
      <c r="BH23" s="30">
        <v>554</v>
      </c>
      <c r="BI23" s="30">
        <v>0</v>
      </c>
      <c r="BJ23" s="31">
        <v>545</v>
      </c>
    </row>
    <row r="24" spans="1:62" ht="14.1" customHeight="1" x14ac:dyDescent="0.25">
      <c r="A24" s="21">
        <f t="shared" si="0"/>
        <v>11</v>
      </c>
      <c r="B24" s="149" t="s">
        <v>62</v>
      </c>
      <c r="C24" s="33">
        <v>779</v>
      </c>
      <c r="D24" s="148" t="s">
        <v>44</v>
      </c>
      <c r="E24" s="25">
        <f>MAX(O24:AU24)</f>
        <v>561</v>
      </c>
      <c r="F24" s="25" t="str">
        <f>VLOOKUP(E24,Tab!$A$2:$B$255,2,TRUE)</f>
        <v>Não</v>
      </c>
      <c r="G24" s="26">
        <f>LARGE(O24:BJ24,1)</f>
        <v>561</v>
      </c>
      <c r="H24" s="26">
        <f>LARGE(O24:BJ24,2)</f>
        <v>561</v>
      </c>
      <c r="I24" s="26">
        <f>LARGE(O24:BJ24,3)</f>
        <v>560</v>
      </c>
      <c r="J24" s="26">
        <f>LARGE(O24:BJ24,4)</f>
        <v>560</v>
      </c>
      <c r="K24" s="26">
        <f>LARGE(O24:BJ24,5)</f>
        <v>555</v>
      </c>
      <c r="L24" s="27">
        <f>SUM(G24:K24)</f>
        <v>2797</v>
      </c>
      <c r="M24" s="28">
        <f>L24/5</f>
        <v>559.4</v>
      </c>
      <c r="N24" s="29"/>
      <c r="O24" s="30">
        <v>0</v>
      </c>
      <c r="P24" s="30">
        <v>553</v>
      </c>
      <c r="Q24" s="30">
        <v>0</v>
      </c>
      <c r="R24" s="172">
        <v>0</v>
      </c>
      <c r="S24" s="167">
        <v>0</v>
      </c>
      <c r="T24" s="30">
        <v>561</v>
      </c>
      <c r="U24" s="30">
        <v>0</v>
      </c>
      <c r="V24" s="30">
        <v>0</v>
      </c>
      <c r="W24" s="30">
        <v>0</v>
      </c>
      <c r="X24" s="30">
        <v>0</v>
      </c>
      <c r="Y24" s="30">
        <v>549</v>
      </c>
      <c r="Z24" s="30">
        <v>0</v>
      </c>
      <c r="AA24" s="30">
        <v>0</v>
      </c>
      <c r="AB24" s="30">
        <v>561</v>
      </c>
      <c r="AC24" s="30">
        <v>0</v>
      </c>
      <c r="AD24" s="30">
        <v>0</v>
      </c>
      <c r="AE24" s="30">
        <v>0</v>
      </c>
      <c r="AF24" s="30">
        <v>0</v>
      </c>
      <c r="AG24" s="30">
        <v>547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560</v>
      </c>
      <c r="AN24" s="30">
        <v>555</v>
      </c>
      <c r="AO24" s="30">
        <v>0</v>
      </c>
      <c r="AP24" s="30">
        <v>0</v>
      </c>
      <c r="AQ24" s="30">
        <v>560</v>
      </c>
      <c r="AR24" s="30">
        <v>0</v>
      </c>
      <c r="AS24" s="30">
        <v>0</v>
      </c>
      <c r="AT24" s="30">
        <v>0</v>
      </c>
      <c r="AU24" s="30">
        <v>553</v>
      </c>
      <c r="AV24" s="30">
        <v>0</v>
      </c>
      <c r="AW24" s="30">
        <v>543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1">
        <v>0</v>
      </c>
    </row>
    <row r="25" spans="1:62" ht="14.1" customHeight="1" x14ac:dyDescent="0.25">
      <c r="A25" s="21">
        <f t="shared" si="0"/>
        <v>12</v>
      </c>
      <c r="B25" s="41" t="s">
        <v>113</v>
      </c>
      <c r="C25" s="33">
        <v>14112</v>
      </c>
      <c r="D25" s="38" t="s">
        <v>326</v>
      </c>
      <c r="E25" s="25">
        <f>MAX(O25:AU25)</f>
        <v>563</v>
      </c>
      <c r="F25" s="25" t="str">
        <f>VLOOKUP(E25,Tab!$A$2:$B$255,2,TRUE)</f>
        <v>Não</v>
      </c>
      <c r="G25" s="26">
        <f>LARGE(O25:BJ25,1)</f>
        <v>563</v>
      </c>
      <c r="H25" s="26">
        <f>LARGE(O25:BJ25,2)</f>
        <v>562</v>
      </c>
      <c r="I25" s="26">
        <f>LARGE(O25:BJ25,3)</f>
        <v>558</v>
      </c>
      <c r="J25" s="26">
        <f>LARGE(O25:BJ25,4)</f>
        <v>557</v>
      </c>
      <c r="K25" s="26">
        <f>LARGE(O25:BJ25,5)</f>
        <v>556</v>
      </c>
      <c r="L25" s="27">
        <f>SUM(G25:K25)</f>
        <v>2796</v>
      </c>
      <c r="M25" s="28">
        <f>L25/5</f>
        <v>559.20000000000005</v>
      </c>
      <c r="N25" s="29"/>
      <c r="O25" s="30">
        <v>0</v>
      </c>
      <c r="P25" s="30">
        <v>0</v>
      </c>
      <c r="Q25" s="30">
        <v>0</v>
      </c>
      <c r="R25" s="172">
        <v>552</v>
      </c>
      <c r="S25" s="167">
        <v>549</v>
      </c>
      <c r="T25" s="30">
        <v>0</v>
      </c>
      <c r="U25" s="30">
        <v>558</v>
      </c>
      <c r="V25" s="30">
        <v>0</v>
      </c>
      <c r="W25" s="30">
        <v>0</v>
      </c>
      <c r="X25" s="30">
        <v>553</v>
      </c>
      <c r="Y25" s="30">
        <v>542</v>
      </c>
      <c r="Z25" s="30">
        <v>0</v>
      </c>
      <c r="AA25" s="30">
        <v>555</v>
      </c>
      <c r="AB25" s="30">
        <v>0</v>
      </c>
      <c r="AC25" s="30">
        <v>0</v>
      </c>
      <c r="AD25" s="30">
        <v>0</v>
      </c>
      <c r="AE25" s="30">
        <v>557</v>
      </c>
      <c r="AF25" s="30">
        <v>0</v>
      </c>
      <c r="AG25" s="30">
        <v>0</v>
      </c>
      <c r="AH25" s="30">
        <v>563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556</v>
      </c>
      <c r="BH25" s="30">
        <v>562</v>
      </c>
      <c r="BI25" s="30">
        <v>0</v>
      </c>
      <c r="BJ25" s="31">
        <v>555</v>
      </c>
    </row>
    <row r="26" spans="1:62" ht="14.1" customHeight="1" x14ac:dyDescent="0.25">
      <c r="A26" s="21">
        <f t="shared" si="0"/>
        <v>13</v>
      </c>
      <c r="B26" s="39" t="s">
        <v>67</v>
      </c>
      <c r="C26" s="33">
        <v>6350</v>
      </c>
      <c r="D26" s="40" t="s">
        <v>153</v>
      </c>
      <c r="E26" s="25">
        <f>MAX(O26:AU26)</f>
        <v>564</v>
      </c>
      <c r="F26" s="25" t="str">
        <f>VLOOKUP(E26,Tab!$A$2:$B$255,2,TRUE)</f>
        <v>Não</v>
      </c>
      <c r="G26" s="26">
        <f>LARGE(O26:BJ26,1)</f>
        <v>564</v>
      </c>
      <c r="H26" s="26">
        <f>LARGE(O26:BJ26,2)</f>
        <v>561</v>
      </c>
      <c r="I26" s="26">
        <f>LARGE(O26:BJ26,3)</f>
        <v>556</v>
      </c>
      <c r="J26" s="26">
        <f>LARGE(O26:BJ26,4)</f>
        <v>555</v>
      </c>
      <c r="K26" s="26">
        <f>LARGE(O26:BJ26,5)</f>
        <v>554</v>
      </c>
      <c r="L26" s="27">
        <f>SUM(G26:K26)</f>
        <v>2790</v>
      </c>
      <c r="M26" s="28">
        <f>L26/5</f>
        <v>558</v>
      </c>
      <c r="N26" s="29"/>
      <c r="O26" s="30">
        <v>550</v>
      </c>
      <c r="P26" s="30">
        <v>0</v>
      </c>
      <c r="Q26" s="30">
        <v>0</v>
      </c>
      <c r="R26" s="172">
        <v>550</v>
      </c>
      <c r="S26" s="167">
        <v>545</v>
      </c>
      <c r="T26" s="30">
        <v>0</v>
      </c>
      <c r="U26" s="30">
        <v>553</v>
      </c>
      <c r="V26" s="30">
        <v>0</v>
      </c>
      <c r="W26" s="30">
        <v>0</v>
      </c>
      <c r="X26" s="30">
        <v>546</v>
      </c>
      <c r="Y26" s="30">
        <v>547</v>
      </c>
      <c r="Z26" s="30">
        <v>0</v>
      </c>
      <c r="AA26" s="30">
        <v>556</v>
      </c>
      <c r="AB26" s="30">
        <v>564</v>
      </c>
      <c r="AC26" s="30">
        <v>0</v>
      </c>
      <c r="AD26" s="30">
        <v>0</v>
      </c>
      <c r="AE26" s="30">
        <v>561</v>
      </c>
      <c r="AF26" s="30">
        <v>0</v>
      </c>
      <c r="AG26" s="30">
        <v>0</v>
      </c>
      <c r="AH26" s="30">
        <v>530</v>
      </c>
      <c r="AI26" s="30">
        <v>0</v>
      </c>
      <c r="AJ26" s="30">
        <v>0</v>
      </c>
      <c r="AK26" s="30">
        <v>551</v>
      </c>
      <c r="AL26" s="30">
        <v>0</v>
      </c>
      <c r="AM26" s="30">
        <v>0</v>
      </c>
      <c r="AN26" s="30">
        <v>0</v>
      </c>
      <c r="AO26" s="30">
        <v>0</v>
      </c>
      <c r="AP26" s="30">
        <v>552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554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543</v>
      </c>
      <c r="BE26" s="30">
        <v>0</v>
      </c>
      <c r="BF26" s="30">
        <v>0</v>
      </c>
      <c r="BG26" s="30">
        <v>539</v>
      </c>
      <c r="BH26" s="30">
        <v>555</v>
      </c>
      <c r="BI26" s="30">
        <v>0</v>
      </c>
      <c r="BJ26" s="31">
        <v>0</v>
      </c>
    </row>
    <row r="27" spans="1:62" ht="14.1" customHeight="1" x14ac:dyDescent="0.25">
      <c r="A27" s="21">
        <f t="shared" si="0"/>
        <v>14</v>
      </c>
      <c r="B27" s="149" t="s">
        <v>50</v>
      </c>
      <c r="C27" s="33">
        <v>11037</v>
      </c>
      <c r="D27" s="148" t="s">
        <v>39</v>
      </c>
      <c r="E27" s="25">
        <f>MAX(O27:AU27)</f>
        <v>564</v>
      </c>
      <c r="F27" s="25" t="str">
        <f>VLOOKUP(E27,Tab!$A$2:$B$255,2,TRUE)</f>
        <v>Não</v>
      </c>
      <c r="G27" s="37">
        <f>LARGE(O27:BJ27,1)</f>
        <v>564</v>
      </c>
      <c r="H27" s="37">
        <f>LARGE(O27:BJ27,2)</f>
        <v>557</v>
      </c>
      <c r="I27" s="37">
        <f>LARGE(O27:BJ27,3)</f>
        <v>554</v>
      </c>
      <c r="J27" s="37">
        <f>LARGE(O27:BJ27,4)</f>
        <v>552</v>
      </c>
      <c r="K27" s="37">
        <f>LARGE(O27:BJ27,5)</f>
        <v>550</v>
      </c>
      <c r="L27" s="27">
        <f>SUM(G27:K27)</f>
        <v>2777</v>
      </c>
      <c r="M27" s="28">
        <f>L27/5</f>
        <v>555.4</v>
      </c>
      <c r="N27" s="29"/>
      <c r="O27" s="30">
        <v>0</v>
      </c>
      <c r="P27" s="30">
        <v>552</v>
      </c>
      <c r="Q27" s="30">
        <v>0</v>
      </c>
      <c r="R27" s="172">
        <v>0</v>
      </c>
      <c r="S27" s="167">
        <v>0</v>
      </c>
      <c r="T27" s="30">
        <v>557</v>
      </c>
      <c r="U27" s="30">
        <v>0</v>
      </c>
      <c r="V27" s="30">
        <v>0</v>
      </c>
      <c r="W27" s="30">
        <v>0</v>
      </c>
      <c r="X27" s="30">
        <v>0</v>
      </c>
      <c r="Y27" s="30">
        <v>554</v>
      </c>
      <c r="Z27" s="30">
        <v>0</v>
      </c>
      <c r="AA27" s="30">
        <v>0</v>
      </c>
      <c r="AB27" s="30">
        <v>564</v>
      </c>
      <c r="AC27" s="30">
        <v>0</v>
      </c>
      <c r="AD27" s="30">
        <v>0</v>
      </c>
      <c r="AE27" s="30">
        <v>0</v>
      </c>
      <c r="AF27" s="30">
        <v>0</v>
      </c>
      <c r="AG27" s="30">
        <v>550</v>
      </c>
      <c r="AH27" s="30">
        <v>0</v>
      </c>
      <c r="AI27" s="30">
        <v>0</v>
      </c>
      <c r="AJ27" s="30">
        <v>550</v>
      </c>
      <c r="AK27" s="30">
        <v>0</v>
      </c>
      <c r="AL27" s="30">
        <v>0</v>
      </c>
      <c r="AM27" s="30">
        <v>0</v>
      </c>
      <c r="AN27" s="30">
        <v>542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1">
        <v>0</v>
      </c>
    </row>
    <row r="28" spans="1:62" ht="14.1" customHeight="1" x14ac:dyDescent="0.25">
      <c r="A28" s="21">
        <f t="shared" si="0"/>
        <v>15</v>
      </c>
      <c r="B28" s="43" t="s">
        <v>69</v>
      </c>
      <c r="C28" s="33">
        <v>12263</v>
      </c>
      <c r="D28" s="150" t="s">
        <v>44</v>
      </c>
      <c r="E28" s="25">
        <f>MAX(O28:AU28)</f>
        <v>557</v>
      </c>
      <c r="F28" s="25" t="str">
        <f>VLOOKUP(E28,Tab!$A$2:$B$255,2,TRUE)</f>
        <v>Não</v>
      </c>
      <c r="G28" s="26">
        <f>LARGE(O28:BJ28,1)</f>
        <v>557</v>
      </c>
      <c r="H28" s="26">
        <f>LARGE(O28:BJ28,2)</f>
        <v>557</v>
      </c>
      <c r="I28" s="26">
        <f>LARGE(O28:BJ28,3)</f>
        <v>556</v>
      </c>
      <c r="J28" s="26">
        <f>LARGE(O28:BJ28,4)</f>
        <v>553</v>
      </c>
      <c r="K28" s="26">
        <f>LARGE(O28:BJ28,5)</f>
        <v>551</v>
      </c>
      <c r="L28" s="27">
        <f>SUM(G28:K28)</f>
        <v>2774</v>
      </c>
      <c r="M28" s="28">
        <f>L28/5</f>
        <v>554.79999999999995</v>
      </c>
      <c r="N28" s="29"/>
      <c r="O28" s="30">
        <v>0</v>
      </c>
      <c r="P28" s="30">
        <v>557</v>
      </c>
      <c r="Q28" s="30">
        <v>0</v>
      </c>
      <c r="R28" s="172">
        <v>0</v>
      </c>
      <c r="S28" s="167">
        <v>0</v>
      </c>
      <c r="T28" s="30">
        <v>547</v>
      </c>
      <c r="U28" s="30">
        <v>0</v>
      </c>
      <c r="V28" s="30">
        <v>0</v>
      </c>
      <c r="W28" s="30">
        <v>0</v>
      </c>
      <c r="X28" s="30">
        <v>0</v>
      </c>
      <c r="Y28" s="30">
        <v>545</v>
      </c>
      <c r="Z28" s="30">
        <v>0</v>
      </c>
      <c r="AA28" s="30">
        <v>0</v>
      </c>
      <c r="AB28" s="30">
        <v>553</v>
      </c>
      <c r="AC28" s="30">
        <v>0</v>
      </c>
      <c r="AD28" s="30">
        <v>0</v>
      </c>
      <c r="AE28" s="30">
        <v>0</v>
      </c>
      <c r="AF28" s="30">
        <v>0</v>
      </c>
      <c r="AG28" s="30">
        <v>551</v>
      </c>
      <c r="AH28" s="30">
        <v>0</v>
      </c>
      <c r="AI28" s="30">
        <v>0</v>
      </c>
      <c r="AJ28" s="30">
        <v>541</v>
      </c>
      <c r="AK28" s="30">
        <v>0</v>
      </c>
      <c r="AL28" s="30">
        <v>0</v>
      </c>
      <c r="AM28" s="30">
        <v>556</v>
      </c>
      <c r="AN28" s="30">
        <v>557</v>
      </c>
      <c r="AO28" s="30">
        <v>0</v>
      </c>
      <c r="AP28" s="30">
        <v>0</v>
      </c>
      <c r="AQ28" s="30">
        <v>551</v>
      </c>
      <c r="AR28" s="30">
        <v>0</v>
      </c>
      <c r="AS28" s="30">
        <v>0</v>
      </c>
      <c r="AT28" s="30">
        <v>0</v>
      </c>
      <c r="AU28" s="30">
        <v>547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1">
        <v>0</v>
      </c>
    </row>
    <row r="29" spans="1:62" ht="14.1" customHeight="1" x14ac:dyDescent="0.25">
      <c r="A29" s="21">
        <f t="shared" si="0"/>
        <v>16</v>
      </c>
      <c r="B29" s="41" t="s">
        <v>51</v>
      </c>
      <c r="C29" s="33">
        <v>10772</v>
      </c>
      <c r="D29" s="38" t="s">
        <v>44</v>
      </c>
      <c r="E29" s="25">
        <f>MAX(O29:AU29)</f>
        <v>562</v>
      </c>
      <c r="F29" s="25" t="str">
        <f>VLOOKUP(E29,Tab!$A$2:$B$255,2,TRUE)</f>
        <v>Não</v>
      </c>
      <c r="G29" s="26">
        <f>LARGE(O29:BJ29,1)</f>
        <v>562</v>
      </c>
      <c r="H29" s="26">
        <f>LARGE(O29:BJ29,2)</f>
        <v>557</v>
      </c>
      <c r="I29" s="26">
        <f>LARGE(O29:BJ29,3)</f>
        <v>554</v>
      </c>
      <c r="J29" s="26">
        <f>LARGE(O29:BJ29,4)</f>
        <v>551</v>
      </c>
      <c r="K29" s="26">
        <f>LARGE(O29:BJ29,5)</f>
        <v>546</v>
      </c>
      <c r="L29" s="27">
        <f>SUM(G29:K29)</f>
        <v>2770</v>
      </c>
      <c r="M29" s="28">
        <f>L29/5</f>
        <v>554</v>
      </c>
      <c r="N29" s="29"/>
      <c r="O29" s="30">
        <v>0</v>
      </c>
      <c r="P29" s="30">
        <v>546</v>
      </c>
      <c r="Q29" s="30">
        <v>0</v>
      </c>
      <c r="R29" s="172">
        <v>0</v>
      </c>
      <c r="S29" s="167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551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554</v>
      </c>
      <c r="AH29" s="30">
        <v>0</v>
      </c>
      <c r="AI29" s="30">
        <v>0</v>
      </c>
      <c r="AJ29" s="30">
        <v>557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562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1">
        <v>0</v>
      </c>
    </row>
    <row r="30" spans="1:62" ht="14.1" customHeight="1" x14ac:dyDescent="0.25">
      <c r="A30" s="21">
        <f t="shared" si="0"/>
        <v>17</v>
      </c>
      <c r="B30" s="149" t="s">
        <v>255</v>
      </c>
      <c r="C30" s="33">
        <v>14432</v>
      </c>
      <c r="D30" s="148" t="s">
        <v>39</v>
      </c>
      <c r="E30" s="25">
        <f>MAX(O30:AU30)</f>
        <v>557</v>
      </c>
      <c r="F30" s="25" t="str">
        <f>VLOOKUP(E30,Tab!$A$2:$B$255,2,TRUE)</f>
        <v>Não</v>
      </c>
      <c r="G30" s="26">
        <f>LARGE(O30:BJ30,1)</f>
        <v>557</v>
      </c>
      <c r="H30" s="26">
        <f>LARGE(O30:BJ30,2)</f>
        <v>554</v>
      </c>
      <c r="I30" s="26">
        <f>LARGE(O30:BJ30,3)</f>
        <v>553</v>
      </c>
      <c r="J30" s="26">
        <f>LARGE(O30:BJ30,4)</f>
        <v>553</v>
      </c>
      <c r="K30" s="26">
        <f>LARGE(O30:BJ30,5)</f>
        <v>552</v>
      </c>
      <c r="L30" s="27">
        <f>SUM(G30:K30)</f>
        <v>2769</v>
      </c>
      <c r="M30" s="28">
        <f>L30/5</f>
        <v>553.79999999999995</v>
      </c>
      <c r="N30" s="29"/>
      <c r="O30" s="30">
        <v>0</v>
      </c>
      <c r="P30" s="30">
        <v>553</v>
      </c>
      <c r="Q30" s="30">
        <v>0</v>
      </c>
      <c r="R30" s="172">
        <v>0</v>
      </c>
      <c r="S30" s="167">
        <v>0</v>
      </c>
      <c r="T30" s="30">
        <v>552</v>
      </c>
      <c r="U30" s="30">
        <v>0</v>
      </c>
      <c r="V30" s="30">
        <v>0</v>
      </c>
      <c r="W30" s="30">
        <v>0</v>
      </c>
      <c r="X30" s="30">
        <v>0</v>
      </c>
      <c r="Y30" s="30">
        <v>553</v>
      </c>
      <c r="Z30" s="30">
        <v>0</v>
      </c>
      <c r="AA30" s="30">
        <v>0</v>
      </c>
      <c r="AB30" s="30">
        <v>550</v>
      </c>
      <c r="AC30" s="30">
        <v>0</v>
      </c>
      <c r="AD30" s="30">
        <v>0</v>
      </c>
      <c r="AE30" s="30">
        <v>0</v>
      </c>
      <c r="AF30" s="30">
        <v>0</v>
      </c>
      <c r="AG30" s="30">
        <v>551</v>
      </c>
      <c r="AH30" s="30">
        <v>0</v>
      </c>
      <c r="AI30" s="30">
        <v>0</v>
      </c>
      <c r="AJ30" s="30">
        <v>548</v>
      </c>
      <c r="AK30" s="30">
        <v>0</v>
      </c>
      <c r="AL30" s="30">
        <v>0</v>
      </c>
      <c r="AM30" s="30">
        <v>543</v>
      </c>
      <c r="AN30" s="30">
        <v>549</v>
      </c>
      <c r="AO30" s="30">
        <v>0</v>
      </c>
      <c r="AP30" s="30">
        <v>0</v>
      </c>
      <c r="AQ30" s="30">
        <v>557</v>
      </c>
      <c r="AR30" s="30">
        <v>0</v>
      </c>
      <c r="AS30" s="30">
        <v>0</v>
      </c>
      <c r="AT30" s="30">
        <v>0</v>
      </c>
      <c r="AU30" s="30">
        <v>554</v>
      </c>
      <c r="AV30" s="30">
        <v>0</v>
      </c>
      <c r="AW30" s="30">
        <v>543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541</v>
      </c>
      <c r="BD30" s="30">
        <v>0</v>
      </c>
      <c r="BE30" s="30">
        <v>538</v>
      </c>
      <c r="BF30" s="30">
        <v>0</v>
      </c>
      <c r="BG30" s="30">
        <v>0</v>
      </c>
      <c r="BH30" s="30">
        <v>0</v>
      </c>
      <c r="BI30" s="30">
        <v>537</v>
      </c>
      <c r="BJ30" s="31">
        <v>0</v>
      </c>
    </row>
    <row r="31" spans="1:62" ht="14.1" customHeight="1" x14ac:dyDescent="0.25">
      <c r="A31" s="21">
        <f t="shared" si="0"/>
        <v>18</v>
      </c>
      <c r="B31" s="149" t="s">
        <v>162</v>
      </c>
      <c r="C31" s="33">
        <v>14343</v>
      </c>
      <c r="D31" s="148" t="s">
        <v>44</v>
      </c>
      <c r="E31" s="25">
        <f>MAX(O31:AU31)</f>
        <v>556</v>
      </c>
      <c r="F31" s="25" t="str">
        <f>VLOOKUP(E31,Tab!$A$2:$B$255,2,TRUE)</f>
        <v>Não</v>
      </c>
      <c r="G31" s="26">
        <f>LARGE(O31:BJ31,1)</f>
        <v>556</v>
      </c>
      <c r="H31" s="26">
        <f>LARGE(O31:BJ31,2)</f>
        <v>554</v>
      </c>
      <c r="I31" s="26">
        <f>LARGE(O31:BJ31,3)</f>
        <v>554</v>
      </c>
      <c r="J31" s="26">
        <f>LARGE(O31:BJ31,4)</f>
        <v>553</v>
      </c>
      <c r="K31" s="26">
        <f>LARGE(O31:BJ31,5)</f>
        <v>552</v>
      </c>
      <c r="L31" s="27">
        <f>SUM(G31:K31)</f>
        <v>2769</v>
      </c>
      <c r="M31" s="28">
        <f>L31/5</f>
        <v>553.79999999999995</v>
      </c>
      <c r="N31" s="29"/>
      <c r="O31" s="30">
        <v>0</v>
      </c>
      <c r="P31" s="30">
        <v>535</v>
      </c>
      <c r="Q31" s="30">
        <v>0</v>
      </c>
      <c r="R31" s="172">
        <v>0</v>
      </c>
      <c r="S31" s="167">
        <v>0</v>
      </c>
      <c r="T31" s="30">
        <v>556</v>
      </c>
      <c r="U31" s="30">
        <v>0</v>
      </c>
      <c r="V31" s="30">
        <v>0</v>
      </c>
      <c r="W31" s="30">
        <v>0</v>
      </c>
      <c r="X31" s="30">
        <v>0</v>
      </c>
      <c r="Y31" s="30">
        <v>554</v>
      </c>
      <c r="Z31" s="30">
        <v>0</v>
      </c>
      <c r="AA31" s="30">
        <v>0</v>
      </c>
      <c r="AB31" s="30">
        <v>553</v>
      </c>
      <c r="AC31" s="30">
        <v>0</v>
      </c>
      <c r="AD31" s="30">
        <v>0</v>
      </c>
      <c r="AE31" s="30">
        <v>0</v>
      </c>
      <c r="AF31" s="30">
        <v>0</v>
      </c>
      <c r="AG31" s="30">
        <v>546</v>
      </c>
      <c r="AH31" s="30">
        <v>0</v>
      </c>
      <c r="AI31" s="30">
        <v>0</v>
      </c>
      <c r="AJ31" s="30">
        <v>552</v>
      </c>
      <c r="AK31" s="30">
        <v>0</v>
      </c>
      <c r="AL31" s="30">
        <v>0</v>
      </c>
      <c r="AM31" s="30">
        <v>554</v>
      </c>
      <c r="AN31" s="30">
        <v>548</v>
      </c>
      <c r="AO31" s="30">
        <v>0</v>
      </c>
      <c r="AP31" s="30">
        <v>0</v>
      </c>
      <c r="AQ31" s="30">
        <v>544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543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1">
        <v>0</v>
      </c>
    </row>
    <row r="32" spans="1:62" ht="14.1" customHeight="1" x14ac:dyDescent="0.25">
      <c r="A32" s="21">
        <f t="shared" si="0"/>
        <v>19</v>
      </c>
      <c r="B32" s="39" t="s">
        <v>68</v>
      </c>
      <c r="C32" s="33">
        <v>13315</v>
      </c>
      <c r="D32" s="40" t="s">
        <v>77</v>
      </c>
      <c r="E32" s="25">
        <f>MAX(O32:AU32)</f>
        <v>557</v>
      </c>
      <c r="F32" s="25" t="str">
        <f>VLOOKUP(E32,Tab!$A$2:$B$255,2,TRUE)</f>
        <v>Não</v>
      </c>
      <c r="G32" s="26">
        <f>LARGE(O32:BJ32,1)</f>
        <v>557</v>
      </c>
      <c r="H32" s="26">
        <f>LARGE(O32:BJ32,2)</f>
        <v>554</v>
      </c>
      <c r="I32" s="26">
        <f>LARGE(O32:BJ32,3)</f>
        <v>552</v>
      </c>
      <c r="J32" s="26">
        <f>LARGE(O32:BJ32,4)</f>
        <v>551</v>
      </c>
      <c r="K32" s="26">
        <f>LARGE(O32:BJ32,5)</f>
        <v>550</v>
      </c>
      <c r="L32" s="27">
        <f>SUM(G32:K32)</f>
        <v>2764</v>
      </c>
      <c r="M32" s="28">
        <f>L32/5</f>
        <v>552.79999999999995</v>
      </c>
      <c r="N32" s="29"/>
      <c r="O32" s="30">
        <v>543</v>
      </c>
      <c r="P32" s="30">
        <v>0</v>
      </c>
      <c r="Q32" s="30">
        <v>0</v>
      </c>
      <c r="R32" s="172">
        <v>557</v>
      </c>
      <c r="S32" s="167">
        <v>0</v>
      </c>
      <c r="T32" s="30">
        <v>0</v>
      </c>
      <c r="U32" s="30">
        <v>546</v>
      </c>
      <c r="V32" s="30">
        <v>0</v>
      </c>
      <c r="W32" s="30">
        <v>0</v>
      </c>
      <c r="X32" s="30">
        <v>546</v>
      </c>
      <c r="Y32" s="30">
        <v>536</v>
      </c>
      <c r="Z32" s="30">
        <v>0</v>
      </c>
      <c r="AA32" s="30">
        <v>549</v>
      </c>
      <c r="AB32" s="30">
        <v>0</v>
      </c>
      <c r="AC32" s="30">
        <v>0</v>
      </c>
      <c r="AD32" s="30">
        <v>0</v>
      </c>
      <c r="AE32" s="30">
        <v>552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554</v>
      </c>
      <c r="AL32" s="30">
        <v>0</v>
      </c>
      <c r="AM32" s="30">
        <v>0</v>
      </c>
      <c r="AN32" s="30">
        <v>0</v>
      </c>
      <c r="AO32" s="30">
        <v>0</v>
      </c>
      <c r="AP32" s="30">
        <v>550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548</v>
      </c>
      <c r="AW32" s="30">
        <v>0</v>
      </c>
      <c r="AX32" s="30">
        <v>0</v>
      </c>
      <c r="AY32" s="30">
        <v>0</v>
      </c>
      <c r="AZ32" s="30">
        <v>0</v>
      </c>
      <c r="BA32" s="30">
        <v>551</v>
      </c>
      <c r="BB32" s="30">
        <v>540</v>
      </c>
      <c r="BC32" s="30">
        <v>0</v>
      </c>
      <c r="BD32" s="30">
        <v>546</v>
      </c>
      <c r="BE32" s="30">
        <v>0</v>
      </c>
      <c r="BF32" s="30">
        <v>0</v>
      </c>
      <c r="BG32" s="30">
        <v>543</v>
      </c>
      <c r="BH32" s="30">
        <v>0</v>
      </c>
      <c r="BI32" s="30">
        <v>0</v>
      </c>
      <c r="BJ32" s="31">
        <v>0</v>
      </c>
    </row>
    <row r="33" spans="1:62" ht="14.1" customHeight="1" x14ac:dyDescent="0.25">
      <c r="A33" s="21">
        <f t="shared" si="0"/>
        <v>20</v>
      </c>
      <c r="B33" s="149" t="s">
        <v>105</v>
      </c>
      <c r="C33" s="33">
        <v>4562</v>
      </c>
      <c r="D33" s="148" t="s">
        <v>77</v>
      </c>
      <c r="E33" s="25">
        <f>MAX(O33:AU33)</f>
        <v>554</v>
      </c>
      <c r="F33" s="25" t="str">
        <f>VLOOKUP(E33,Tab!$A$2:$B$255,2,TRUE)</f>
        <v>Não</v>
      </c>
      <c r="G33" s="26">
        <f>LARGE(O33:BJ33,1)</f>
        <v>554</v>
      </c>
      <c r="H33" s="26">
        <f>LARGE(O33:BJ33,2)</f>
        <v>554</v>
      </c>
      <c r="I33" s="26">
        <f>LARGE(O33:BJ33,3)</f>
        <v>554</v>
      </c>
      <c r="J33" s="26">
        <f>LARGE(O33:BJ33,4)</f>
        <v>551</v>
      </c>
      <c r="K33" s="26">
        <f>LARGE(O33:BJ33,5)</f>
        <v>551</v>
      </c>
      <c r="L33" s="27">
        <f>SUM(G33:K33)</f>
        <v>2764</v>
      </c>
      <c r="M33" s="28">
        <f>L33/5</f>
        <v>552.79999999999995</v>
      </c>
      <c r="N33" s="29"/>
      <c r="O33" s="30">
        <v>548</v>
      </c>
      <c r="P33" s="30">
        <v>0</v>
      </c>
      <c r="Q33" s="30">
        <v>0</v>
      </c>
      <c r="R33" s="172">
        <v>554</v>
      </c>
      <c r="S33" s="167">
        <v>0</v>
      </c>
      <c r="T33" s="30">
        <v>0</v>
      </c>
      <c r="U33" s="30">
        <v>554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554</v>
      </c>
      <c r="AB33" s="30">
        <v>0</v>
      </c>
      <c r="AC33" s="30">
        <v>0</v>
      </c>
      <c r="AD33" s="30">
        <v>0</v>
      </c>
      <c r="AE33" s="30">
        <v>548</v>
      </c>
      <c r="AF33" s="30">
        <v>0</v>
      </c>
      <c r="AG33" s="30">
        <v>0</v>
      </c>
      <c r="AH33" s="30">
        <v>542</v>
      </c>
      <c r="AI33" s="30">
        <v>0</v>
      </c>
      <c r="AJ33" s="30">
        <v>0</v>
      </c>
      <c r="AK33" s="30">
        <v>545</v>
      </c>
      <c r="AL33" s="30">
        <v>0</v>
      </c>
      <c r="AM33" s="30">
        <v>0</v>
      </c>
      <c r="AN33" s="30">
        <v>0</v>
      </c>
      <c r="AO33" s="30">
        <v>0</v>
      </c>
      <c r="AP33" s="30">
        <v>551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551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J33" s="31">
        <v>0</v>
      </c>
    </row>
    <row r="34" spans="1:62" ht="14.1" customHeight="1" x14ac:dyDescent="0.25">
      <c r="A34" s="21">
        <f t="shared" si="0"/>
        <v>21</v>
      </c>
      <c r="B34" s="149" t="s">
        <v>259</v>
      </c>
      <c r="C34" s="33">
        <v>14540</v>
      </c>
      <c r="D34" s="148" t="s">
        <v>44</v>
      </c>
      <c r="E34" s="25">
        <f>MAX(O34:AU34)</f>
        <v>557</v>
      </c>
      <c r="F34" s="25" t="str">
        <f>VLOOKUP(E34,Tab!$A$2:$B$255,2,TRUE)</f>
        <v>Não</v>
      </c>
      <c r="G34" s="26">
        <f>LARGE(O34:BJ34,1)</f>
        <v>557</v>
      </c>
      <c r="H34" s="26">
        <f>LARGE(O34:BJ34,2)</f>
        <v>554</v>
      </c>
      <c r="I34" s="26">
        <f>LARGE(O34:BJ34,3)</f>
        <v>552</v>
      </c>
      <c r="J34" s="26">
        <f>LARGE(O34:BJ34,4)</f>
        <v>550</v>
      </c>
      <c r="K34" s="26">
        <f>LARGE(O34:BJ34,5)</f>
        <v>549</v>
      </c>
      <c r="L34" s="27">
        <f>SUM(G34:K34)</f>
        <v>2762</v>
      </c>
      <c r="M34" s="28">
        <f>L34/5</f>
        <v>552.4</v>
      </c>
      <c r="N34" s="29"/>
      <c r="O34" s="30">
        <v>0</v>
      </c>
      <c r="P34" s="30">
        <v>547</v>
      </c>
      <c r="Q34" s="30">
        <v>0</v>
      </c>
      <c r="R34" s="172">
        <v>0</v>
      </c>
      <c r="S34" s="167">
        <v>0</v>
      </c>
      <c r="T34" s="30">
        <v>547</v>
      </c>
      <c r="U34" s="30">
        <v>0</v>
      </c>
      <c r="V34" s="30">
        <v>0</v>
      </c>
      <c r="W34" s="30">
        <v>0</v>
      </c>
      <c r="X34" s="30">
        <v>0</v>
      </c>
      <c r="Y34" s="30">
        <v>550</v>
      </c>
      <c r="Z34" s="30">
        <v>0</v>
      </c>
      <c r="AA34" s="30">
        <v>0</v>
      </c>
      <c r="AB34" s="30">
        <v>539</v>
      </c>
      <c r="AC34" s="30">
        <v>0</v>
      </c>
      <c r="AD34" s="30">
        <v>0</v>
      </c>
      <c r="AE34" s="30">
        <v>0</v>
      </c>
      <c r="AF34" s="30">
        <v>0</v>
      </c>
      <c r="AG34" s="30">
        <v>548</v>
      </c>
      <c r="AH34" s="30">
        <v>0</v>
      </c>
      <c r="AI34" s="30">
        <v>0</v>
      </c>
      <c r="AJ34" s="30">
        <v>549</v>
      </c>
      <c r="AK34" s="30">
        <v>0</v>
      </c>
      <c r="AL34" s="30">
        <v>0</v>
      </c>
      <c r="AM34" s="30">
        <v>554</v>
      </c>
      <c r="AN34" s="30">
        <v>552</v>
      </c>
      <c r="AO34" s="30">
        <v>0</v>
      </c>
      <c r="AP34" s="30">
        <v>0</v>
      </c>
      <c r="AQ34" s="30">
        <v>536</v>
      </c>
      <c r="AR34" s="30">
        <v>0</v>
      </c>
      <c r="AS34" s="30">
        <v>0</v>
      </c>
      <c r="AT34" s="30">
        <v>0</v>
      </c>
      <c r="AU34" s="30">
        <v>557</v>
      </c>
      <c r="AV34" s="30">
        <v>0</v>
      </c>
      <c r="AW34" s="30">
        <v>540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1">
        <v>0</v>
      </c>
    </row>
    <row r="35" spans="1:62" ht="14.1" customHeight="1" x14ac:dyDescent="0.25">
      <c r="A35" s="21">
        <f t="shared" si="0"/>
        <v>22</v>
      </c>
      <c r="B35" s="39" t="s">
        <v>498</v>
      </c>
      <c r="C35" s="33">
        <v>13406</v>
      </c>
      <c r="D35" s="40" t="s">
        <v>63</v>
      </c>
      <c r="E35" s="25">
        <f>MAX(O35:AU35)</f>
        <v>562</v>
      </c>
      <c r="F35" s="25" t="str">
        <f>VLOOKUP(E35,Tab!$A$2:$B$255,2,TRUE)</f>
        <v>Não</v>
      </c>
      <c r="G35" s="26">
        <f>LARGE(O35:BJ35,1)</f>
        <v>562</v>
      </c>
      <c r="H35" s="26">
        <f>LARGE(O35:BJ35,2)</f>
        <v>557</v>
      </c>
      <c r="I35" s="26">
        <f>LARGE(O35:BJ35,3)</f>
        <v>555</v>
      </c>
      <c r="J35" s="26">
        <f>LARGE(O35:BJ35,4)</f>
        <v>555</v>
      </c>
      <c r="K35" s="26">
        <f>LARGE(O35:BJ35,5)</f>
        <v>531</v>
      </c>
      <c r="L35" s="27">
        <f>SUM(G35:K35)</f>
        <v>2760</v>
      </c>
      <c r="M35" s="28">
        <f>L35/5</f>
        <v>552</v>
      </c>
      <c r="N35" s="29"/>
      <c r="O35" s="30">
        <v>557</v>
      </c>
      <c r="P35" s="30">
        <v>0</v>
      </c>
      <c r="Q35" s="30">
        <v>0</v>
      </c>
      <c r="R35" s="172">
        <v>0</v>
      </c>
      <c r="S35" s="167">
        <v>555</v>
      </c>
      <c r="T35" s="30">
        <v>0</v>
      </c>
      <c r="U35" s="30">
        <v>555</v>
      </c>
      <c r="V35" s="30">
        <v>0</v>
      </c>
      <c r="W35" s="30">
        <v>0</v>
      </c>
      <c r="X35" s="30">
        <v>0</v>
      </c>
      <c r="Y35" s="30">
        <v>562</v>
      </c>
      <c r="Z35" s="30">
        <v>0</v>
      </c>
      <c r="AA35" s="30">
        <v>531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0</v>
      </c>
      <c r="BC35" s="30">
        <v>0</v>
      </c>
      <c r="BD35" s="30">
        <v>0</v>
      </c>
      <c r="BE35" s="30">
        <v>0</v>
      </c>
      <c r="BF35" s="30">
        <v>0</v>
      </c>
      <c r="BG35" s="30">
        <v>0</v>
      </c>
      <c r="BH35" s="30">
        <v>0</v>
      </c>
      <c r="BI35" s="30">
        <v>0</v>
      </c>
      <c r="BJ35" s="31">
        <v>0</v>
      </c>
    </row>
    <row r="36" spans="1:62" ht="14.1" customHeight="1" x14ac:dyDescent="0.25">
      <c r="A36" s="21">
        <f t="shared" si="0"/>
        <v>23</v>
      </c>
      <c r="B36" s="43" t="s">
        <v>108</v>
      </c>
      <c r="C36" s="33">
        <v>3617</v>
      </c>
      <c r="D36" s="150" t="s">
        <v>109</v>
      </c>
      <c r="E36" s="25">
        <f>MAX(O36:AU36)</f>
        <v>559</v>
      </c>
      <c r="F36" s="25" t="str">
        <f>VLOOKUP(E36,Tab!$A$2:$B$255,2,TRUE)</f>
        <v>Não</v>
      </c>
      <c r="G36" s="26">
        <f>LARGE(O36:BJ36,1)</f>
        <v>559</v>
      </c>
      <c r="H36" s="26">
        <f>LARGE(O36:BJ36,2)</f>
        <v>553</v>
      </c>
      <c r="I36" s="26">
        <f>LARGE(O36:BJ36,3)</f>
        <v>551</v>
      </c>
      <c r="J36" s="26">
        <f>LARGE(O36:BJ36,4)</f>
        <v>543</v>
      </c>
      <c r="K36" s="26">
        <f>LARGE(O36:BJ36,5)</f>
        <v>542</v>
      </c>
      <c r="L36" s="27">
        <f>SUM(G36:K36)</f>
        <v>2748</v>
      </c>
      <c r="M36" s="28">
        <f>L36/5</f>
        <v>549.6</v>
      </c>
      <c r="N36" s="29"/>
      <c r="O36" s="30">
        <v>559</v>
      </c>
      <c r="P36" s="30">
        <v>0</v>
      </c>
      <c r="Q36" s="30">
        <v>0</v>
      </c>
      <c r="R36" s="172">
        <v>553</v>
      </c>
      <c r="S36" s="167">
        <v>0</v>
      </c>
      <c r="T36" s="30">
        <v>0</v>
      </c>
      <c r="U36" s="30">
        <v>0</v>
      </c>
      <c r="V36" s="30">
        <v>0</v>
      </c>
      <c r="W36" s="30">
        <v>0</v>
      </c>
      <c r="X36" s="30">
        <v>542</v>
      </c>
      <c r="Y36" s="30">
        <v>531</v>
      </c>
      <c r="Z36" s="30">
        <v>0</v>
      </c>
      <c r="AA36" s="30">
        <v>543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538</v>
      </c>
      <c r="BE36" s="30">
        <v>0</v>
      </c>
      <c r="BF36" s="30">
        <v>0</v>
      </c>
      <c r="BG36" s="30">
        <v>0</v>
      </c>
      <c r="BH36" s="30">
        <v>551</v>
      </c>
      <c r="BI36" s="30">
        <v>0</v>
      </c>
      <c r="BJ36" s="31">
        <v>0</v>
      </c>
    </row>
    <row r="37" spans="1:62" ht="14.1" customHeight="1" x14ac:dyDescent="0.25">
      <c r="A37" s="21">
        <f t="shared" si="0"/>
        <v>24</v>
      </c>
      <c r="B37" s="149" t="s">
        <v>60</v>
      </c>
      <c r="C37" s="33">
        <v>7427</v>
      </c>
      <c r="D37" s="38" t="s">
        <v>61</v>
      </c>
      <c r="E37" s="25">
        <f>MAX(O37:AU37)</f>
        <v>555</v>
      </c>
      <c r="F37" s="25" t="str">
        <f>VLOOKUP(E37,Tab!$A$2:$B$255,2,TRUE)</f>
        <v>Não</v>
      </c>
      <c r="G37" s="26">
        <f>LARGE(O37:BJ37,1)</f>
        <v>555</v>
      </c>
      <c r="H37" s="26">
        <f>LARGE(O37:BJ37,2)</f>
        <v>552</v>
      </c>
      <c r="I37" s="26">
        <f>LARGE(O37:BJ37,3)</f>
        <v>549</v>
      </c>
      <c r="J37" s="26">
        <f>LARGE(O37:BJ37,4)</f>
        <v>546</v>
      </c>
      <c r="K37" s="26">
        <f>LARGE(O37:BJ37,5)</f>
        <v>544</v>
      </c>
      <c r="L37" s="27">
        <f>SUM(G37:K37)</f>
        <v>2746</v>
      </c>
      <c r="M37" s="28">
        <f>L37/5</f>
        <v>549.20000000000005</v>
      </c>
      <c r="N37" s="29"/>
      <c r="O37" s="30">
        <v>0</v>
      </c>
      <c r="P37" s="30">
        <v>552</v>
      </c>
      <c r="Q37" s="30">
        <v>0</v>
      </c>
      <c r="R37" s="172">
        <v>0</v>
      </c>
      <c r="S37" s="167">
        <v>0</v>
      </c>
      <c r="T37" s="30">
        <v>542</v>
      </c>
      <c r="U37" s="30">
        <v>0</v>
      </c>
      <c r="V37" s="30">
        <v>0</v>
      </c>
      <c r="W37" s="30">
        <v>0</v>
      </c>
      <c r="X37" s="30">
        <v>0</v>
      </c>
      <c r="Y37" s="30">
        <v>555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537</v>
      </c>
      <c r="AH37" s="30">
        <v>0</v>
      </c>
      <c r="AI37" s="30">
        <v>0</v>
      </c>
      <c r="AJ37" s="30">
        <v>544</v>
      </c>
      <c r="AK37" s="30">
        <v>0</v>
      </c>
      <c r="AL37" s="30">
        <v>0</v>
      </c>
      <c r="AM37" s="30">
        <v>0</v>
      </c>
      <c r="AN37" s="30">
        <v>546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549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1">
        <v>0</v>
      </c>
    </row>
    <row r="38" spans="1:62" ht="14.1" customHeight="1" x14ac:dyDescent="0.25">
      <c r="A38" s="21">
        <f t="shared" si="0"/>
        <v>25</v>
      </c>
      <c r="B38" s="149" t="s">
        <v>47</v>
      </c>
      <c r="C38" s="33">
        <v>10124</v>
      </c>
      <c r="D38" s="148" t="s">
        <v>24</v>
      </c>
      <c r="E38" s="25">
        <f>MAX(O38:AU38)</f>
        <v>551</v>
      </c>
      <c r="F38" s="25" t="str">
        <f>VLOOKUP(E38,Tab!$A$2:$B$255,2,TRUE)</f>
        <v>Não</v>
      </c>
      <c r="G38" s="26">
        <f>LARGE(O38:BJ38,1)</f>
        <v>551</v>
      </c>
      <c r="H38" s="26">
        <f>LARGE(O38:BJ38,2)</f>
        <v>548</v>
      </c>
      <c r="I38" s="26">
        <f>LARGE(O38:BJ38,3)</f>
        <v>547</v>
      </c>
      <c r="J38" s="26">
        <f>LARGE(O38:BJ38,4)</f>
        <v>545</v>
      </c>
      <c r="K38" s="26">
        <f>LARGE(O38:BJ38,5)</f>
        <v>545</v>
      </c>
      <c r="L38" s="27">
        <f>SUM(G38:K38)</f>
        <v>2736</v>
      </c>
      <c r="M38" s="28">
        <f>L38/5</f>
        <v>547.20000000000005</v>
      </c>
      <c r="N38" s="29"/>
      <c r="O38" s="30">
        <v>0</v>
      </c>
      <c r="P38" s="30">
        <v>0</v>
      </c>
      <c r="Q38" s="30">
        <v>547</v>
      </c>
      <c r="R38" s="172">
        <v>0</v>
      </c>
      <c r="S38" s="167">
        <v>0</v>
      </c>
      <c r="T38" s="30">
        <v>0</v>
      </c>
      <c r="U38" s="30">
        <v>0</v>
      </c>
      <c r="V38" s="30">
        <v>543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537</v>
      </c>
      <c r="AD38" s="30">
        <v>0</v>
      </c>
      <c r="AE38" s="30">
        <v>0</v>
      </c>
      <c r="AF38" s="30">
        <v>536</v>
      </c>
      <c r="AG38" s="30">
        <v>0</v>
      </c>
      <c r="AH38" s="30">
        <v>0</v>
      </c>
      <c r="AI38" s="30">
        <v>545</v>
      </c>
      <c r="AJ38" s="30">
        <v>0</v>
      </c>
      <c r="AK38" s="30">
        <v>0</v>
      </c>
      <c r="AL38" s="30">
        <v>548</v>
      </c>
      <c r="AM38" s="30">
        <v>0</v>
      </c>
      <c r="AN38" s="30">
        <v>0</v>
      </c>
      <c r="AO38" s="30">
        <v>551</v>
      </c>
      <c r="AP38" s="30">
        <v>0</v>
      </c>
      <c r="AQ38" s="30">
        <v>0</v>
      </c>
      <c r="AR38" s="30">
        <v>0</v>
      </c>
      <c r="AS38" s="30">
        <v>0</v>
      </c>
      <c r="AT38" s="30">
        <v>545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540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1">
        <v>0</v>
      </c>
    </row>
    <row r="39" spans="1:62" ht="14.1" customHeight="1" x14ac:dyDescent="0.25">
      <c r="A39" s="21">
        <f t="shared" si="0"/>
        <v>26</v>
      </c>
      <c r="B39" s="43" t="s">
        <v>66</v>
      </c>
      <c r="C39" s="33">
        <v>614</v>
      </c>
      <c r="D39" s="150" t="s">
        <v>24</v>
      </c>
      <c r="E39" s="25">
        <f>MAX(O39:AU39)</f>
        <v>550</v>
      </c>
      <c r="F39" s="25" t="str">
        <f>VLOOKUP(E39,Tab!$A$2:$B$255,2,TRUE)</f>
        <v>Não</v>
      </c>
      <c r="G39" s="26">
        <f>LARGE(O39:BJ39,1)</f>
        <v>550</v>
      </c>
      <c r="H39" s="26">
        <f>LARGE(O39:BJ39,2)</f>
        <v>549</v>
      </c>
      <c r="I39" s="26">
        <f>LARGE(O39:BJ39,3)</f>
        <v>546</v>
      </c>
      <c r="J39" s="26">
        <f>LARGE(O39:BJ39,4)</f>
        <v>546</v>
      </c>
      <c r="K39" s="26">
        <f>LARGE(O39:BJ39,5)</f>
        <v>545</v>
      </c>
      <c r="L39" s="27">
        <f>SUM(G39:K39)</f>
        <v>2736</v>
      </c>
      <c r="M39" s="28">
        <f>L39/5</f>
        <v>547.20000000000005</v>
      </c>
      <c r="N39" s="29"/>
      <c r="O39" s="30">
        <v>0</v>
      </c>
      <c r="P39" s="30">
        <v>0</v>
      </c>
      <c r="Q39" s="30">
        <v>539</v>
      </c>
      <c r="R39" s="172">
        <v>0</v>
      </c>
      <c r="S39" s="167">
        <v>0</v>
      </c>
      <c r="T39" s="30">
        <v>0</v>
      </c>
      <c r="U39" s="30">
        <v>0</v>
      </c>
      <c r="V39" s="30">
        <v>549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544</v>
      </c>
      <c r="AD39" s="30">
        <v>0</v>
      </c>
      <c r="AE39" s="30">
        <v>0</v>
      </c>
      <c r="AF39" s="30">
        <v>532</v>
      </c>
      <c r="AG39" s="30">
        <v>0</v>
      </c>
      <c r="AH39" s="30">
        <v>0</v>
      </c>
      <c r="AI39" s="30">
        <v>550</v>
      </c>
      <c r="AJ39" s="30">
        <v>0</v>
      </c>
      <c r="AK39" s="30">
        <v>0</v>
      </c>
      <c r="AL39" s="30">
        <v>546</v>
      </c>
      <c r="AM39" s="30">
        <v>0</v>
      </c>
      <c r="AN39" s="30">
        <v>0</v>
      </c>
      <c r="AO39" s="30">
        <v>546</v>
      </c>
      <c r="AP39" s="30">
        <v>0</v>
      </c>
      <c r="AQ39" s="30">
        <v>0</v>
      </c>
      <c r="AR39" s="30">
        <v>0</v>
      </c>
      <c r="AS39" s="30">
        <v>0</v>
      </c>
      <c r="AT39" s="30">
        <v>545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533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1">
        <v>0</v>
      </c>
    </row>
    <row r="40" spans="1:62" ht="14.1" customHeight="1" x14ac:dyDescent="0.25">
      <c r="A40" s="21">
        <f t="shared" si="0"/>
        <v>27</v>
      </c>
      <c r="B40" s="41" t="s">
        <v>280</v>
      </c>
      <c r="C40" s="33">
        <v>14653</v>
      </c>
      <c r="D40" s="38" t="s">
        <v>326</v>
      </c>
      <c r="E40" s="25">
        <f>MAX(O40:AU40)</f>
        <v>552</v>
      </c>
      <c r="F40" s="25" t="str">
        <f>VLOOKUP(E40,Tab!$A$2:$B$255,2,TRUE)</f>
        <v>Não</v>
      </c>
      <c r="G40" s="26">
        <f>LARGE(O40:BJ40,1)</f>
        <v>552</v>
      </c>
      <c r="H40" s="26">
        <f>LARGE(O40:BJ40,2)</f>
        <v>545</v>
      </c>
      <c r="I40" s="26">
        <f>LARGE(O40:BJ40,3)</f>
        <v>542</v>
      </c>
      <c r="J40" s="26">
        <f>LARGE(O40:BJ40,4)</f>
        <v>542</v>
      </c>
      <c r="K40" s="26">
        <f>LARGE(O40:BJ40,5)</f>
        <v>541</v>
      </c>
      <c r="L40" s="27">
        <f>SUM(G40:K40)</f>
        <v>2722</v>
      </c>
      <c r="M40" s="28">
        <f>L40/5</f>
        <v>544.4</v>
      </c>
      <c r="N40" s="29"/>
      <c r="O40" s="30">
        <v>523</v>
      </c>
      <c r="P40" s="30">
        <v>0</v>
      </c>
      <c r="Q40" s="30">
        <v>0</v>
      </c>
      <c r="R40" s="172">
        <v>534</v>
      </c>
      <c r="S40" s="167">
        <v>0</v>
      </c>
      <c r="T40" s="30">
        <v>0</v>
      </c>
      <c r="U40" s="30">
        <v>532</v>
      </c>
      <c r="V40" s="30">
        <v>0</v>
      </c>
      <c r="W40" s="30">
        <v>0</v>
      </c>
      <c r="X40" s="30">
        <v>542</v>
      </c>
      <c r="Y40" s="30">
        <v>527</v>
      </c>
      <c r="Z40" s="30">
        <v>0</v>
      </c>
      <c r="AA40" s="30">
        <v>552</v>
      </c>
      <c r="AB40" s="30">
        <v>0</v>
      </c>
      <c r="AC40" s="30">
        <v>0</v>
      </c>
      <c r="AD40" s="30">
        <v>0</v>
      </c>
      <c r="AE40" s="30">
        <v>540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542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537</v>
      </c>
      <c r="BB40" s="30">
        <v>0</v>
      </c>
      <c r="BC40" s="30">
        <v>0</v>
      </c>
      <c r="BD40" s="30">
        <v>541</v>
      </c>
      <c r="BE40" s="30">
        <v>0</v>
      </c>
      <c r="BF40" s="30">
        <v>0</v>
      </c>
      <c r="BG40" s="30">
        <v>525</v>
      </c>
      <c r="BH40" s="30">
        <v>545</v>
      </c>
      <c r="BI40" s="30">
        <v>0</v>
      </c>
      <c r="BJ40" s="31">
        <v>0</v>
      </c>
    </row>
    <row r="41" spans="1:62" ht="14.1" customHeight="1" x14ac:dyDescent="0.25">
      <c r="A41" s="21">
        <f t="shared" si="0"/>
        <v>28</v>
      </c>
      <c r="B41" s="149" t="s">
        <v>52</v>
      </c>
      <c r="C41" s="33">
        <v>449</v>
      </c>
      <c r="D41" s="148" t="s">
        <v>24</v>
      </c>
      <c r="E41" s="25">
        <f>MAX(O41:AU41)</f>
        <v>546</v>
      </c>
      <c r="F41" s="25" t="str">
        <f>VLOOKUP(E41,Tab!$A$2:$B$255,2,TRUE)</f>
        <v>Não</v>
      </c>
      <c r="G41" s="26">
        <f>LARGE(O41:BJ41,1)</f>
        <v>546</v>
      </c>
      <c r="H41" s="26">
        <f>LARGE(O41:BJ41,2)</f>
        <v>545</v>
      </c>
      <c r="I41" s="26">
        <f>LARGE(O41:BJ41,3)</f>
        <v>545</v>
      </c>
      <c r="J41" s="26">
        <f>LARGE(O41:BJ41,4)</f>
        <v>540</v>
      </c>
      <c r="K41" s="26">
        <f>LARGE(O41:BJ41,5)</f>
        <v>538</v>
      </c>
      <c r="L41" s="27">
        <f>SUM(G41:K41)</f>
        <v>2714</v>
      </c>
      <c r="M41" s="28">
        <f>L41/5</f>
        <v>542.79999999999995</v>
      </c>
      <c r="N41" s="29"/>
      <c r="O41" s="30">
        <v>0</v>
      </c>
      <c r="P41" s="30">
        <v>0</v>
      </c>
      <c r="Q41" s="30">
        <v>524</v>
      </c>
      <c r="R41" s="172">
        <v>0</v>
      </c>
      <c r="S41" s="167">
        <v>0</v>
      </c>
      <c r="T41" s="30">
        <v>0</v>
      </c>
      <c r="U41" s="30">
        <v>0</v>
      </c>
      <c r="V41" s="30">
        <v>545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538</v>
      </c>
      <c r="AD41" s="30">
        <v>0</v>
      </c>
      <c r="AE41" s="30">
        <v>0</v>
      </c>
      <c r="AF41" s="30">
        <v>546</v>
      </c>
      <c r="AG41" s="30">
        <v>0</v>
      </c>
      <c r="AH41" s="30">
        <v>0</v>
      </c>
      <c r="AI41" s="30">
        <v>540</v>
      </c>
      <c r="AJ41" s="30">
        <v>0</v>
      </c>
      <c r="AK41" s="30">
        <v>0</v>
      </c>
      <c r="AL41" s="30">
        <v>535</v>
      </c>
      <c r="AM41" s="30">
        <v>0</v>
      </c>
      <c r="AN41" s="30">
        <v>0</v>
      </c>
      <c r="AO41" s="30">
        <v>545</v>
      </c>
      <c r="AP41" s="30">
        <v>0</v>
      </c>
      <c r="AQ41" s="30">
        <v>0</v>
      </c>
      <c r="AR41" s="30">
        <v>0</v>
      </c>
      <c r="AS41" s="30">
        <v>0</v>
      </c>
      <c r="AT41" s="30">
        <v>534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530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1">
        <v>0</v>
      </c>
    </row>
    <row r="42" spans="1:62" ht="14.1" customHeight="1" x14ac:dyDescent="0.25">
      <c r="A42" s="21">
        <f t="shared" si="0"/>
        <v>29</v>
      </c>
      <c r="B42" s="149" t="s">
        <v>73</v>
      </c>
      <c r="C42" s="33">
        <v>738</v>
      </c>
      <c r="D42" s="148" t="s">
        <v>326</v>
      </c>
      <c r="E42" s="25">
        <f>MAX(O42:AU42)</f>
        <v>545</v>
      </c>
      <c r="F42" s="25" t="str">
        <f>VLOOKUP(E42,Tab!$A$2:$B$255,2,TRUE)</f>
        <v>Não</v>
      </c>
      <c r="G42" s="26">
        <f>LARGE(O42:BJ42,1)</f>
        <v>545</v>
      </c>
      <c r="H42" s="26">
        <f>LARGE(O42:BJ42,2)</f>
        <v>539</v>
      </c>
      <c r="I42" s="26">
        <f>LARGE(O42:BJ42,3)</f>
        <v>538</v>
      </c>
      <c r="J42" s="26">
        <f>LARGE(O42:BJ42,4)</f>
        <v>537</v>
      </c>
      <c r="K42" s="26">
        <f>LARGE(O42:BJ42,5)</f>
        <v>536</v>
      </c>
      <c r="L42" s="27">
        <f>SUM(G42:K42)</f>
        <v>2695</v>
      </c>
      <c r="M42" s="28">
        <f>L42/5</f>
        <v>539</v>
      </c>
      <c r="N42" s="29"/>
      <c r="O42" s="30">
        <v>539</v>
      </c>
      <c r="P42" s="30">
        <v>0</v>
      </c>
      <c r="Q42" s="30">
        <v>0</v>
      </c>
      <c r="R42" s="172">
        <v>545</v>
      </c>
      <c r="S42" s="167">
        <v>0</v>
      </c>
      <c r="T42" s="30">
        <v>0</v>
      </c>
      <c r="U42" s="30">
        <v>519</v>
      </c>
      <c r="V42" s="30">
        <v>0</v>
      </c>
      <c r="W42" s="30">
        <v>0</v>
      </c>
      <c r="X42" s="30">
        <v>537</v>
      </c>
      <c r="Y42" s="30">
        <v>0</v>
      </c>
      <c r="Z42" s="30">
        <v>0</v>
      </c>
      <c r="AA42" s="30">
        <v>531</v>
      </c>
      <c r="AB42" s="30">
        <v>0</v>
      </c>
      <c r="AC42" s="30">
        <v>0</v>
      </c>
      <c r="AD42" s="30">
        <v>0</v>
      </c>
      <c r="AE42" s="30">
        <v>536</v>
      </c>
      <c r="AF42" s="30">
        <v>0</v>
      </c>
      <c r="AG42" s="30">
        <v>0</v>
      </c>
      <c r="AH42" s="30">
        <v>538</v>
      </c>
      <c r="AI42" s="30">
        <v>0</v>
      </c>
      <c r="AJ42" s="30">
        <v>0</v>
      </c>
      <c r="AK42" s="30">
        <v>536</v>
      </c>
      <c r="AL42" s="30">
        <v>0</v>
      </c>
      <c r="AM42" s="30">
        <v>0</v>
      </c>
      <c r="AN42" s="30">
        <v>0</v>
      </c>
      <c r="AO42" s="30">
        <v>0</v>
      </c>
      <c r="AP42" s="30">
        <v>517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530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1">
        <v>0</v>
      </c>
    </row>
    <row r="43" spans="1:62" ht="14.1" customHeight="1" x14ac:dyDescent="0.25">
      <c r="A43" s="21">
        <f t="shared" si="0"/>
        <v>30</v>
      </c>
      <c r="B43" s="39" t="s">
        <v>360</v>
      </c>
      <c r="C43" s="33">
        <v>7079</v>
      </c>
      <c r="D43" s="40" t="s">
        <v>41</v>
      </c>
      <c r="E43" s="25">
        <f>MAX(O43:AU43)</f>
        <v>541</v>
      </c>
      <c r="F43" s="25" t="str">
        <f>VLOOKUP(E43,Tab!$A$2:$B$255,2,TRUE)</f>
        <v>Não</v>
      </c>
      <c r="G43" s="26">
        <f>LARGE(O43:BJ43,1)</f>
        <v>541</v>
      </c>
      <c r="H43" s="26">
        <f>LARGE(O43:BJ43,2)</f>
        <v>541</v>
      </c>
      <c r="I43" s="26">
        <f>LARGE(O43:BJ43,3)</f>
        <v>540</v>
      </c>
      <c r="J43" s="26">
        <f>LARGE(O43:BJ43,4)</f>
        <v>540</v>
      </c>
      <c r="K43" s="26">
        <f>LARGE(O43:BJ43,5)</f>
        <v>531</v>
      </c>
      <c r="L43" s="27">
        <f>SUM(G43:K43)</f>
        <v>2693</v>
      </c>
      <c r="M43" s="28">
        <f>L43/5</f>
        <v>538.6</v>
      </c>
      <c r="N43" s="29"/>
      <c r="O43" s="30">
        <v>0</v>
      </c>
      <c r="P43" s="30">
        <v>0</v>
      </c>
      <c r="Q43" s="30">
        <v>0</v>
      </c>
      <c r="R43" s="172">
        <v>0</v>
      </c>
      <c r="S43" s="167">
        <v>531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541</v>
      </c>
      <c r="AF43" s="30">
        <v>0</v>
      </c>
      <c r="AG43" s="30">
        <v>0</v>
      </c>
      <c r="AH43" s="30">
        <v>540</v>
      </c>
      <c r="AI43" s="30">
        <v>0</v>
      </c>
      <c r="AJ43" s="30">
        <v>541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540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1">
        <v>0</v>
      </c>
    </row>
    <row r="44" spans="1:62" ht="14.1" customHeight="1" x14ac:dyDescent="0.25">
      <c r="A44" s="21">
        <f t="shared" si="0"/>
        <v>31</v>
      </c>
      <c r="B44" s="149" t="s">
        <v>300</v>
      </c>
      <c r="C44" s="33">
        <v>758</v>
      </c>
      <c r="D44" s="148" t="s">
        <v>24</v>
      </c>
      <c r="E44" s="25">
        <f>MAX(O44:AU44)</f>
        <v>547</v>
      </c>
      <c r="F44" s="25" t="str">
        <f>VLOOKUP(E44,Tab!$A$2:$B$255,2,TRUE)</f>
        <v>Não</v>
      </c>
      <c r="G44" s="26">
        <f>LARGE(O44:BJ44,1)</f>
        <v>547</v>
      </c>
      <c r="H44" s="26">
        <f>LARGE(O44:BJ44,2)</f>
        <v>540</v>
      </c>
      <c r="I44" s="26">
        <f>LARGE(O44:BJ44,3)</f>
        <v>535</v>
      </c>
      <c r="J44" s="26">
        <f>LARGE(O44:BJ44,4)</f>
        <v>535</v>
      </c>
      <c r="K44" s="26">
        <f>LARGE(O44:BJ44,5)</f>
        <v>535</v>
      </c>
      <c r="L44" s="27">
        <f>SUM(G44:K44)</f>
        <v>2692</v>
      </c>
      <c r="M44" s="28">
        <f>L44/5</f>
        <v>538.4</v>
      </c>
      <c r="N44" s="29"/>
      <c r="O44" s="30">
        <v>0</v>
      </c>
      <c r="P44" s="30">
        <v>0</v>
      </c>
      <c r="Q44" s="30">
        <v>535</v>
      </c>
      <c r="R44" s="172">
        <v>0</v>
      </c>
      <c r="S44" s="167">
        <v>0</v>
      </c>
      <c r="T44" s="30">
        <v>0</v>
      </c>
      <c r="U44" s="30">
        <v>0</v>
      </c>
      <c r="V44" s="30">
        <v>547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535</v>
      </c>
      <c r="AD44" s="30">
        <v>0</v>
      </c>
      <c r="AE44" s="30">
        <v>0</v>
      </c>
      <c r="AF44" s="30">
        <v>540</v>
      </c>
      <c r="AG44" s="30">
        <v>0</v>
      </c>
      <c r="AH44" s="30">
        <v>0</v>
      </c>
      <c r="AI44" s="30">
        <v>521</v>
      </c>
      <c r="AJ44" s="30">
        <v>0</v>
      </c>
      <c r="AK44" s="30">
        <v>0</v>
      </c>
      <c r="AL44" s="30">
        <v>529</v>
      </c>
      <c r="AM44" s="30">
        <v>0</v>
      </c>
      <c r="AN44" s="30">
        <v>0</v>
      </c>
      <c r="AO44" s="30">
        <v>535</v>
      </c>
      <c r="AP44" s="30">
        <v>0</v>
      </c>
      <c r="AQ44" s="30">
        <v>0</v>
      </c>
      <c r="AR44" s="30">
        <v>0</v>
      </c>
      <c r="AS44" s="30">
        <v>0</v>
      </c>
      <c r="AT44" s="30">
        <v>523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530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1">
        <v>0</v>
      </c>
    </row>
    <row r="45" spans="1:62" ht="14.1" customHeight="1" x14ac:dyDescent="0.25">
      <c r="A45" s="21">
        <f t="shared" si="0"/>
        <v>32</v>
      </c>
      <c r="B45" s="39" t="s">
        <v>248</v>
      </c>
      <c r="C45" s="33">
        <v>13505</v>
      </c>
      <c r="D45" s="40" t="s">
        <v>26</v>
      </c>
      <c r="E45" s="25">
        <f>MAX(O45:AU45)</f>
        <v>539</v>
      </c>
      <c r="F45" s="25" t="str">
        <f>VLOOKUP(E45,Tab!$A$2:$B$255,2,TRUE)</f>
        <v>Não</v>
      </c>
      <c r="G45" s="26">
        <f>LARGE(O45:BJ45,1)</f>
        <v>539</v>
      </c>
      <c r="H45" s="26">
        <f>LARGE(O45:BJ45,2)</f>
        <v>539</v>
      </c>
      <c r="I45" s="26">
        <f>LARGE(O45:BJ45,3)</f>
        <v>538</v>
      </c>
      <c r="J45" s="26">
        <f>LARGE(O45:BJ45,4)</f>
        <v>537</v>
      </c>
      <c r="K45" s="26">
        <f>LARGE(O45:BJ45,5)</f>
        <v>535</v>
      </c>
      <c r="L45" s="27">
        <f>SUM(G45:K45)</f>
        <v>2688</v>
      </c>
      <c r="M45" s="28">
        <f>L45/5</f>
        <v>537.6</v>
      </c>
      <c r="N45" s="29"/>
      <c r="O45" s="30">
        <v>0</v>
      </c>
      <c r="P45" s="30">
        <v>0</v>
      </c>
      <c r="Q45" s="30">
        <v>0</v>
      </c>
      <c r="R45" s="172">
        <v>0</v>
      </c>
      <c r="S45" s="167">
        <v>0</v>
      </c>
      <c r="T45" s="30">
        <v>529</v>
      </c>
      <c r="U45" s="30">
        <v>0</v>
      </c>
      <c r="V45" s="30">
        <v>0</v>
      </c>
      <c r="W45" s="30">
        <v>0</v>
      </c>
      <c r="X45" s="30">
        <v>0</v>
      </c>
      <c r="Y45" s="30">
        <v>524</v>
      </c>
      <c r="Z45" s="30">
        <v>0</v>
      </c>
      <c r="AA45" s="30">
        <v>0</v>
      </c>
      <c r="AB45" s="30">
        <v>539</v>
      </c>
      <c r="AC45" s="30">
        <v>0</v>
      </c>
      <c r="AD45" s="30">
        <v>0</v>
      </c>
      <c r="AE45" s="30">
        <v>0</v>
      </c>
      <c r="AF45" s="30">
        <v>0</v>
      </c>
      <c r="AG45" s="30">
        <v>537</v>
      </c>
      <c r="AH45" s="30">
        <v>0</v>
      </c>
      <c r="AI45" s="30">
        <v>0</v>
      </c>
      <c r="AJ45" s="30">
        <v>535</v>
      </c>
      <c r="AK45" s="30">
        <v>0</v>
      </c>
      <c r="AL45" s="30">
        <v>0</v>
      </c>
      <c r="AM45" s="30">
        <v>0</v>
      </c>
      <c r="AN45" s="30">
        <v>538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539</v>
      </c>
      <c r="BJ45" s="31">
        <v>0</v>
      </c>
    </row>
    <row r="46" spans="1:62" ht="14.1" customHeight="1" x14ac:dyDescent="0.25">
      <c r="A46" s="21">
        <f t="shared" si="0"/>
        <v>33</v>
      </c>
      <c r="B46" s="35" t="s">
        <v>75</v>
      </c>
      <c r="C46" s="23">
        <v>567</v>
      </c>
      <c r="D46" s="24" t="s">
        <v>26</v>
      </c>
      <c r="E46" s="25">
        <f>MAX(O46:AU46)</f>
        <v>549</v>
      </c>
      <c r="F46" s="25" t="str">
        <f>VLOOKUP(E46,Tab!$A$2:$B$255,2,TRUE)</f>
        <v>Não</v>
      </c>
      <c r="G46" s="26">
        <f>LARGE(O46:BJ46,1)</f>
        <v>549</v>
      </c>
      <c r="H46" s="26">
        <f>LARGE(O46:BJ46,2)</f>
        <v>543</v>
      </c>
      <c r="I46" s="26">
        <f>LARGE(O46:BJ46,3)</f>
        <v>538</v>
      </c>
      <c r="J46" s="26">
        <f>LARGE(O46:BJ46,4)</f>
        <v>535</v>
      </c>
      <c r="K46" s="26">
        <f>LARGE(O46:BJ46,5)</f>
        <v>518</v>
      </c>
      <c r="L46" s="27">
        <f>SUM(G46:K46)</f>
        <v>2683</v>
      </c>
      <c r="M46" s="28">
        <f>L46/5</f>
        <v>536.6</v>
      </c>
      <c r="N46" s="29"/>
      <c r="O46" s="30">
        <v>0</v>
      </c>
      <c r="P46" s="30">
        <v>0</v>
      </c>
      <c r="Q46" s="30">
        <v>0</v>
      </c>
      <c r="R46" s="172">
        <v>0</v>
      </c>
      <c r="S46" s="167">
        <v>0</v>
      </c>
      <c r="T46" s="30">
        <v>549</v>
      </c>
      <c r="U46" s="30">
        <v>0</v>
      </c>
      <c r="V46" s="30">
        <v>0</v>
      </c>
      <c r="W46" s="30">
        <v>0</v>
      </c>
      <c r="X46" s="30">
        <v>0</v>
      </c>
      <c r="Y46" s="30">
        <v>535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518</v>
      </c>
      <c r="AH46" s="30">
        <v>0</v>
      </c>
      <c r="AI46" s="30">
        <v>0</v>
      </c>
      <c r="AJ46" s="30">
        <v>543</v>
      </c>
      <c r="AK46" s="30">
        <v>0</v>
      </c>
      <c r="AL46" s="30">
        <v>0</v>
      </c>
      <c r="AM46" s="30">
        <v>0</v>
      </c>
      <c r="AN46" s="30">
        <v>538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1">
        <v>0</v>
      </c>
    </row>
    <row r="47" spans="1:62" ht="14.1" customHeight="1" x14ac:dyDescent="0.25">
      <c r="A47" s="21">
        <f t="shared" si="0"/>
        <v>34</v>
      </c>
      <c r="B47" s="41" t="s">
        <v>331</v>
      </c>
      <c r="C47" s="33">
        <v>14719</v>
      </c>
      <c r="D47" s="38" t="s">
        <v>326</v>
      </c>
      <c r="E47" s="25">
        <f>MAX(O47:AU47)</f>
        <v>542</v>
      </c>
      <c r="F47" s="25" t="str">
        <f>VLOOKUP(E47,Tab!$A$2:$B$255,2,TRUE)</f>
        <v>Não</v>
      </c>
      <c r="G47" s="26">
        <f>LARGE(O47:BJ47,1)</f>
        <v>542</v>
      </c>
      <c r="H47" s="26">
        <f>LARGE(O47:BJ47,2)</f>
        <v>537</v>
      </c>
      <c r="I47" s="26">
        <f>LARGE(O47:BJ47,3)</f>
        <v>534</v>
      </c>
      <c r="J47" s="26">
        <f>LARGE(O47:BJ47,4)</f>
        <v>533</v>
      </c>
      <c r="K47" s="26">
        <f>LARGE(O47:BJ47,5)</f>
        <v>533</v>
      </c>
      <c r="L47" s="27">
        <f>SUM(G47:K47)</f>
        <v>2679</v>
      </c>
      <c r="M47" s="28">
        <f>L47/5</f>
        <v>535.79999999999995</v>
      </c>
      <c r="N47" s="29"/>
      <c r="O47" s="30">
        <v>529</v>
      </c>
      <c r="P47" s="30">
        <v>0</v>
      </c>
      <c r="Q47" s="30">
        <v>0</v>
      </c>
      <c r="R47" s="172">
        <v>0</v>
      </c>
      <c r="S47" s="167">
        <v>521</v>
      </c>
      <c r="T47" s="30">
        <v>0</v>
      </c>
      <c r="U47" s="30">
        <v>532</v>
      </c>
      <c r="V47" s="30">
        <v>0</v>
      </c>
      <c r="W47" s="30">
        <v>0</v>
      </c>
      <c r="X47" s="30">
        <v>531</v>
      </c>
      <c r="Y47" s="30">
        <v>516</v>
      </c>
      <c r="Z47" s="30">
        <v>0</v>
      </c>
      <c r="AA47" s="30">
        <v>523</v>
      </c>
      <c r="AB47" s="30">
        <v>0</v>
      </c>
      <c r="AC47" s="30">
        <v>0</v>
      </c>
      <c r="AD47" s="30">
        <v>0</v>
      </c>
      <c r="AE47" s="30">
        <v>534</v>
      </c>
      <c r="AF47" s="30">
        <v>0</v>
      </c>
      <c r="AG47" s="30">
        <v>0</v>
      </c>
      <c r="AH47" s="30">
        <v>542</v>
      </c>
      <c r="AI47" s="30">
        <v>0</v>
      </c>
      <c r="AJ47" s="30">
        <v>0</v>
      </c>
      <c r="AK47" s="30">
        <v>537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v>0</v>
      </c>
      <c r="AY47" s="30">
        <v>0</v>
      </c>
      <c r="AZ47" s="30">
        <v>0</v>
      </c>
      <c r="BA47" s="30">
        <v>0</v>
      </c>
      <c r="BB47" s="30">
        <v>0</v>
      </c>
      <c r="BC47" s="30">
        <v>0</v>
      </c>
      <c r="BD47" s="30">
        <v>522</v>
      </c>
      <c r="BE47" s="30">
        <v>0</v>
      </c>
      <c r="BF47" s="30">
        <v>0</v>
      </c>
      <c r="BG47" s="30">
        <v>533</v>
      </c>
      <c r="BH47" s="30">
        <v>524</v>
      </c>
      <c r="BI47" s="30">
        <v>0</v>
      </c>
      <c r="BJ47" s="31">
        <v>533</v>
      </c>
    </row>
    <row r="48" spans="1:62" ht="14.1" customHeight="1" x14ac:dyDescent="0.25">
      <c r="A48" s="21">
        <f t="shared" si="0"/>
        <v>35</v>
      </c>
      <c r="B48" s="39" t="s">
        <v>354</v>
      </c>
      <c r="C48" s="33">
        <v>11657</v>
      </c>
      <c r="D48" s="40" t="s">
        <v>61</v>
      </c>
      <c r="E48" s="25">
        <f>MAX(O48:AU48)</f>
        <v>545</v>
      </c>
      <c r="F48" s="25" t="str">
        <f>VLOOKUP(E48,Tab!$A$2:$B$255,2,TRUE)</f>
        <v>Não</v>
      </c>
      <c r="G48" s="26">
        <f>LARGE(O48:BJ48,1)</f>
        <v>545</v>
      </c>
      <c r="H48" s="26">
        <f>LARGE(O48:BJ48,2)</f>
        <v>541</v>
      </c>
      <c r="I48" s="26">
        <f>LARGE(O48:BJ48,3)</f>
        <v>538</v>
      </c>
      <c r="J48" s="26">
        <f>LARGE(O48:BJ48,4)</f>
        <v>525</v>
      </c>
      <c r="K48" s="26">
        <f>LARGE(O48:BJ48,5)</f>
        <v>524</v>
      </c>
      <c r="L48" s="27">
        <f>SUM(G48:K48)</f>
        <v>2673</v>
      </c>
      <c r="M48" s="28">
        <f>L48/5</f>
        <v>534.6</v>
      </c>
      <c r="N48" s="29"/>
      <c r="O48" s="30">
        <v>0</v>
      </c>
      <c r="P48" s="30">
        <v>0</v>
      </c>
      <c r="Q48" s="30">
        <v>0</v>
      </c>
      <c r="R48" s="172">
        <v>0</v>
      </c>
      <c r="S48" s="167">
        <v>0</v>
      </c>
      <c r="T48" s="30">
        <v>519</v>
      </c>
      <c r="U48" s="30">
        <v>0</v>
      </c>
      <c r="V48" s="30">
        <v>0</v>
      </c>
      <c r="W48" s="30">
        <v>0</v>
      </c>
      <c r="X48" s="30">
        <v>0</v>
      </c>
      <c r="Y48" s="30">
        <v>545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524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541</v>
      </c>
      <c r="AO48" s="30">
        <v>0</v>
      </c>
      <c r="AP48" s="30">
        <v>0</v>
      </c>
      <c r="AQ48" s="30">
        <v>0</v>
      </c>
      <c r="AR48" s="30">
        <v>0</v>
      </c>
      <c r="AS48" s="30">
        <v>0</v>
      </c>
      <c r="AT48" s="30">
        <v>0</v>
      </c>
      <c r="AU48" s="30">
        <v>538</v>
      </c>
      <c r="AV48" s="30">
        <v>0</v>
      </c>
      <c r="AW48" s="30">
        <v>0</v>
      </c>
      <c r="AX48" s="30">
        <v>0</v>
      </c>
      <c r="AY48" s="30">
        <v>0</v>
      </c>
      <c r="AZ48" s="30">
        <v>0</v>
      </c>
      <c r="BA48" s="30">
        <v>0</v>
      </c>
      <c r="BB48" s="30">
        <v>0</v>
      </c>
      <c r="BC48" s="30">
        <v>0</v>
      </c>
      <c r="BD48" s="30">
        <v>0</v>
      </c>
      <c r="BE48" s="30">
        <v>525</v>
      </c>
      <c r="BF48" s="30">
        <v>0</v>
      </c>
      <c r="BG48" s="30">
        <v>0</v>
      </c>
      <c r="BH48" s="30">
        <v>0</v>
      </c>
      <c r="BI48" s="30">
        <v>0</v>
      </c>
      <c r="BJ48" s="31">
        <v>0</v>
      </c>
    </row>
    <row r="49" spans="1:62" ht="14.1" customHeight="1" x14ac:dyDescent="0.25">
      <c r="A49" s="21">
        <f t="shared" si="0"/>
        <v>36</v>
      </c>
      <c r="B49" s="39" t="s">
        <v>84</v>
      </c>
      <c r="C49" s="33">
        <v>12376</v>
      </c>
      <c r="D49" s="40" t="s">
        <v>85</v>
      </c>
      <c r="E49" s="25">
        <f>MAX(O49:AU49)</f>
        <v>544</v>
      </c>
      <c r="F49" s="25" t="str">
        <f>VLOOKUP(E49,Tab!$A$2:$B$255,2,TRUE)</f>
        <v>Não</v>
      </c>
      <c r="G49" s="26">
        <f>LARGE(O49:BJ49,1)</f>
        <v>544</v>
      </c>
      <c r="H49" s="26">
        <f>LARGE(O49:BJ49,2)</f>
        <v>544</v>
      </c>
      <c r="I49" s="26">
        <f>LARGE(O49:BJ49,3)</f>
        <v>531</v>
      </c>
      <c r="J49" s="26">
        <f>LARGE(O49:BJ49,4)</f>
        <v>530</v>
      </c>
      <c r="K49" s="26">
        <f>LARGE(O49:BJ49,5)</f>
        <v>524</v>
      </c>
      <c r="L49" s="27">
        <f>SUM(G49:K49)</f>
        <v>2673</v>
      </c>
      <c r="M49" s="28">
        <f>L49/5</f>
        <v>534.6</v>
      </c>
      <c r="N49" s="29"/>
      <c r="O49" s="30">
        <v>0</v>
      </c>
      <c r="P49" s="30">
        <v>0</v>
      </c>
      <c r="Q49" s="30">
        <v>0</v>
      </c>
      <c r="R49" s="172">
        <v>0</v>
      </c>
      <c r="S49" s="167">
        <v>0</v>
      </c>
      <c r="T49" s="30">
        <v>544</v>
      </c>
      <c r="U49" s="30">
        <v>0</v>
      </c>
      <c r="V49" s="30">
        <v>0</v>
      </c>
      <c r="W49" s="30">
        <v>0</v>
      </c>
      <c r="X49" s="30">
        <v>0</v>
      </c>
      <c r="Y49" s="30">
        <v>544</v>
      </c>
      <c r="Z49" s="30">
        <v>0</v>
      </c>
      <c r="AA49" s="30">
        <v>0</v>
      </c>
      <c r="AB49" s="30">
        <v>531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530</v>
      </c>
      <c r="AK49" s="30">
        <v>0</v>
      </c>
      <c r="AL49" s="30">
        <v>0</v>
      </c>
      <c r="AM49" s="30">
        <v>524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511</v>
      </c>
      <c r="BF49" s="30">
        <v>0</v>
      </c>
      <c r="BG49" s="30">
        <v>0</v>
      </c>
      <c r="BH49" s="30">
        <v>0</v>
      </c>
      <c r="BI49" s="30">
        <v>0</v>
      </c>
      <c r="BJ49" s="31">
        <v>0</v>
      </c>
    </row>
    <row r="50" spans="1:62" ht="14.1" customHeight="1" x14ac:dyDescent="0.25">
      <c r="A50" s="21">
        <f t="shared" si="0"/>
        <v>37</v>
      </c>
      <c r="B50" s="149" t="s">
        <v>415</v>
      </c>
      <c r="C50" s="33">
        <v>15304</v>
      </c>
      <c r="D50" s="148" t="s">
        <v>77</v>
      </c>
      <c r="E50" s="25">
        <f>MAX(O50:AU50)</f>
        <v>540</v>
      </c>
      <c r="F50" s="25" t="str">
        <f>VLOOKUP(E50,Tab!$A$2:$B$255,2,TRUE)</f>
        <v>Não</v>
      </c>
      <c r="G50" s="26">
        <f>LARGE(O50:BJ50,1)</f>
        <v>540</v>
      </c>
      <c r="H50" s="26">
        <f>LARGE(O50:BJ50,2)</f>
        <v>533</v>
      </c>
      <c r="I50" s="26">
        <f>LARGE(O50:BJ50,3)</f>
        <v>532</v>
      </c>
      <c r="J50" s="26">
        <f>LARGE(O50:BJ50,4)</f>
        <v>529</v>
      </c>
      <c r="K50" s="26">
        <f>LARGE(O50:BJ50,5)</f>
        <v>527</v>
      </c>
      <c r="L50" s="27">
        <f>SUM(G50:K50)</f>
        <v>2661</v>
      </c>
      <c r="M50" s="28">
        <f>L50/5</f>
        <v>532.20000000000005</v>
      </c>
      <c r="N50" s="29"/>
      <c r="O50" s="30">
        <v>0</v>
      </c>
      <c r="P50" s="30">
        <v>0</v>
      </c>
      <c r="Q50" s="30">
        <v>0</v>
      </c>
      <c r="R50" s="172">
        <v>0</v>
      </c>
      <c r="S50" s="167">
        <v>0</v>
      </c>
      <c r="T50" s="30">
        <v>0</v>
      </c>
      <c r="U50" s="30">
        <v>0</v>
      </c>
      <c r="V50" s="30">
        <v>0</v>
      </c>
      <c r="W50" s="30">
        <v>0</v>
      </c>
      <c r="X50" s="30">
        <v>540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532</v>
      </c>
      <c r="AI50" s="30">
        <v>0</v>
      </c>
      <c r="AJ50" s="30">
        <v>0</v>
      </c>
      <c r="AK50" s="30">
        <v>527</v>
      </c>
      <c r="AL50" s="30">
        <v>0</v>
      </c>
      <c r="AM50" s="30">
        <v>0</v>
      </c>
      <c r="AN50" s="30">
        <v>0</v>
      </c>
      <c r="AO50" s="30">
        <v>0</v>
      </c>
      <c r="AP50" s="30">
        <v>529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533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1">
        <v>0</v>
      </c>
    </row>
    <row r="51" spans="1:62" ht="14.1" customHeight="1" x14ac:dyDescent="0.25">
      <c r="A51" s="21">
        <f t="shared" si="0"/>
        <v>38</v>
      </c>
      <c r="B51" s="39" t="s">
        <v>62</v>
      </c>
      <c r="C51" s="33">
        <v>10875</v>
      </c>
      <c r="D51" s="40" t="s">
        <v>63</v>
      </c>
      <c r="E51" s="25">
        <f>MAX(O51:AU51)</f>
        <v>540</v>
      </c>
      <c r="F51" s="25" t="str">
        <f>VLOOKUP(E51,Tab!$A$2:$B$255,2,TRUE)</f>
        <v>Não</v>
      </c>
      <c r="G51" s="26">
        <f>LARGE(O51:BJ51,1)</f>
        <v>540</v>
      </c>
      <c r="H51" s="26">
        <f>LARGE(O51:BJ51,2)</f>
        <v>532</v>
      </c>
      <c r="I51" s="26">
        <f>LARGE(O51:BJ51,3)</f>
        <v>531</v>
      </c>
      <c r="J51" s="26">
        <f>LARGE(O51:BJ51,4)</f>
        <v>529</v>
      </c>
      <c r="K51" s="26">
        <f>LARGE(O51:BJ51,5)</f>
        <v>523</v>
      </c>
      <c r="L51" s="27">
        <f>SUM(G51:K51)</f>
        <v>2655</v>
      </c>
      <c r="M51" s="28">
        <f>L51/5</f>
        <v>531</v>
      </c>
      <c r="N51" s="29"/>
      <c r="O51" s="30">
        <v>0</v>
      </c>
      <c r="P51" s="30">
        <v>0</v>
      </c>
      <c r="Q51" s="30">
        <v>0</v>
      </c>
      <c r="R51" s="172">
        <v>0</v>
      </c>
      <c r="S51" s="167">
        <v>0</v>
      </c>
      <c r="T51" s="30">
        <v>523</v>
      </c>
      <c r="U51" s="30">
        <v>0</v>
      </c>
      <c r="V51" s="30">
        <v>0</v>
      </c>
      <c r="W51" s="30">
        <v>0</v>
      </c>
      <c r="X51" s="30">
        <v>0</v>
      </c>
      <c r="Y51" s="30">
        <v>540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>
        <v>531</v>
      </c>
      <c r="AH51" s="30">
        <v>0</v>
      </c>
      <c r="AI51" s="30">
        <v>0</v>
      </c>
      <c r="AJ51" s="30">
        <v>529</v>
      </c>
      <c r="AK51" s="30">
        <v>0</v>
      </c>
      <c r="AL51" s="30">
        <v>0</v>
      </c>
      <c r="AM51" s="30">
        <v>0</v>
      </c>
      <c r="AN51" s="30">
        <v>532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30">
        <v>0</v>
      </c>
      <c r="AX51" s="30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30">
        <v>0</v>
      </c>
      <c r="BH51" s="30">
        <v>0</v>
      </c>
      <c r="BI51" s="30">
        <v>0</v>
      </c>
      <c r="BJ51" s="31">
        <v>0</v>
      </c>
    </row>
    <row r="52" spans="1:62" ht="14.1" customHeight="1" x14ac:dyDescent="0.25">
      <c r="A52" s="21">
        <f t="shared" si="0"/>
        <v>39</v>
      </c>
      <c r="B52" s="41" t="s">
        <v>311</v>
      </c>
      <c r="C52" s="33">
        <v>12684</v>
      </c>
      <c r="D52" s="38" t="s">
        <v>44</v>
      </c>
      <c r="E52" s="25">
        <f>MAX(O52:AU52)</f>
        <v>537</v>
      </c>
      <c r="F52" s="25" t="str">
        <f>VLOOKUP(E52,Tab!$A$2:$B$255,2,TRUE)</f>
        <v>Não</v>
      </c>
      <c r="G52" s="26">
        <f>LARGE(O52:BJ52,1)</f>
        <v>537</v>
      </c>
      <c r="H52" s="26">
        <f>LARGE(O52:BJ52,2)</f>
        <v>534</v>
      </c>
      <c r="I52" s="26">
        <f>LARGE(O52:BJ52,3)</f>
        <v>530</v>
      </c>
      <c r="J52" s="26">
        <f>LARGE(O52:BJ52,4)</f>
        <v>527</v>
      </c>
      <c r="K52" s="26">
        <f>LARGE(O52:BJ52,5)</f>
        <v>525</v>
      </c>
      <c r="L52" s="27">
        <f>SUM(G52:K52)</f>
        <v>2653</v>
      </c>
      <c r="M52" s="28">
        <f>L52/5</f>
        <v>530.6</v>
      </c>
      <c r="N52" s="29"/>
      <c r="O52" s="30">
        <v>0</v>
      </c>
      <c r="P52" s="30">
        <v>525</v>
      </c>
      <c r="Q52" s="30">
        <v>0</v>
      </c>
      <c r="R52" s="172">
        <v>0</v>
      </c>
      <c r="S52" s="167">
        <v>0</v>
      </c>
      <c r="T52" s="30">
        <v>534</v>
      </c>
      <c r="U52" s="30">
        <v>0</v>
      </c>
      <c r="V52" s="30">
        <v>0</v>
      </c>
      <c r="W52" s="30">
        <v>0</v>
      </c>
      <c r="X52" s="30">
        <v>0</v>
      </c>
      <c r="Y52" s="30">
        <v>530</v>
      </c>
      <c r="Z52" s="30">
        <v>0</v>
      </c>
      <c r="AA52" s="30">
        <v>0</v>
      </c>
      <c r="AB52" s="30">
        <v>527</v>
      </c>
      <c r="AC52" s="30">
        <v>0</v>
      </c>
      <c r="AD52" s="30">
        <v>0</v>
      </c>
      <c r="AE52" s="30">
        <v>0</v>
      </c>
      <c r="AF52" s="30">
        <v>0</v>
      </c>
      <c r="AG52" s="30">
        <v>519</v>
      </c>
      <c r="AH52" s="30">
        <v>0</v>
      </c>
      <c r="AI52" s="30">
        <v>0</v>
      </c>
      <c r="AJ52" s="30">
        <v>512</v>
      </c>
      <c r="AK52" s="30">
        <v>0</v>
      </c>
      <c r="AL52" s="30">
        <v>0</v>
      </c>
      <c r="AM52" s="30">
        <v>0</v>
      </c>
      <c r="AN52" s="30">
        <v>537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523</v>
      </c>
      <c r="AV52" s="30">
        <v>0</v>
      </c>
      <c r="AW52" s="30">
        <v>522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1">
        <v>0</v>
      </c>
    </row>
    <row r="53" spans="1:62" ht="14.1" customHeight="1" x14ac:dyDescent="0.25">
      <c r="A53" s="21">
        <f t="shared" si="0"/>
        <v>40</v>
      </c>
      <c r="B53" s="149" t="s">
        <v>83</v>
      </c>
      <c r="C53" s="33">
        <v>314</v>
      </c>
      <c r="D53" s="148" t="s">
        <v>24</v>
      </c>
      <c r="E53" s="25">
        <f>MAX(O53:AU53)</f>
        <v>537</v>
      </c>
      <c r="F53" s="25" t="str">
        <f>VLOOKUP(E53,Tab!$A$2:$B$255,2,TRUE)</f>
        <v>Não</v>
      </c>
      <c r="G53" s="26">
        <f>LARGE(O53:BJ53,1)</f>
        <v>537</v>
      </c>
      <c r="H53" s="26">
        <f>LARGE(O53:BJ53,2)</f>
        <v>536</v>
      </c>
      <c r="I53" s="26">
        <f>LARGE(O53:BJ53,3)</f>
        <v>535</v>
      </c>
      <c r="J53" s="26">
        <f>LARGE(O53:BJ53,4)</f>
        <v>529</v>
      </c>
      <c r="K53" s="26">
        <f>LARGE(O53:BJ53,5)</f>
        <v>513</v>
      </c>
      <c r="L53" s="27">
        <f>SUM(G53:K53)</f>
        <v>2650</v>
      </c>
      <c r="M53" s="28">
        <f>L53/5</f>
        <v>530</v>
      </c>
      <c r="N53" s="29"/>
      <c r="O53" s="30">
        <v>0</v>
      </c>
      <c r="P53" s="30">
        <v>0</v>
      </c>
      <c r="Q53" s="30">
        <v>536</v>
      </c>
      <c r="R53" s="172">
        <v>0</v>
      </c>
      <c r="S53" s="167">
        <v>0</v>
      </c>
      <c r="T53" s="30">
        <v>0</v>
      </c>
      <c r="U53" s="30">
        <v>0</v>
      </c>
      <c r="V53" s="30">
        <v>537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509</v>
      </c>
      <c r="AD53" s="30">
        <v>0</v>
      </c>
      <c r="AE53" s="30">
        <v>0</v>
      </c>
      <c r="AF53" s="30">
        <v>513</v>
      </c>
      <c r="AG53" s="30">
        <v>0</v>
      </c>
      <c r="AH53" s="30">
        <v>0</v>
      </c>
      <c r="AI53" s="30">
        <v>535</v>
      </c>
      <c r="AJ53" s="30">
        <v>0</v>
      </c>
      <c r="AK53" s="30">
        <v>0</v>
      </c>
      <c r="AL53" s="30">
        <v>512</v>
      </c>
      <c r="AM53" s="30">
        <v>0</v>
      </c>
      <c r="AN53" s="30">
        <v>0</v>
      </c>
      <c r="AO53" s="30">
        <v>513</v>
      </c>
      <c r="AP53" s="30">
        <v>0</v>
      </c>
      <c r="AQ53" s="30">
        <v>0</v>
      </c>
      <c r="AR53" s="30">
        <v>0</v>
      </c>
      <c r="AS53" s="30">
        <v>0</v>
      </c>
      <c r="AT53" s="30">
        <v>529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1">
        <v>0</v>
      </c>
    </row>
    <row r="54" spans="1:62" ht="14.1" customHeight="1" x14ac:dyDescent="0.25">
      <c r="A54" s="21">
        <f t="shared" si="0"/>
        <v>41</v>
      </c>
      <c r="B54" s="41" t="s">
        <v>224</v>
      </c>
      <c r="C54" s="33">
        <v>14172</v>
      </c>
      <c r="D54" s="38" t="s">
        <v>250</v>
      </c>
      <c r="E54" s="25">
        <f>MAX(O54:AU54)</f>
        <v>532</v>
      </c>
      <c r="F54" s="25" t="str">
        <f>VLOOKUP(E54,Tab!$A$2:$B$255,2,TRUE)</f>
        <v>Não</v>
      </c>
      <c r="G54" s="26">
        <f>LARGE(O54:BJ54,1)</f>
        <v>532</v>
      </c>
      <c r="H54" s="26">
        <f>LARGE(O54:BJ54,2)</f>
        <v>530</v>
      </c>
      <c r="I54" s="26">
        <f>LARGE(O54:BJ54,3)</f>
        <v>525</v>
      </c>
      <c r="J54" s="26">
        <f>LARGE(O54:BJ54,4)</f>
        <v>525</v>
      </c>
      <c r="K54" s="26">
        <f>LARGE(O54:BJ54,5)</f>
        <v>525</v>
      </c>
      <c r="L54" s="27">
        <f>SUM(G54:K54)</f>
        <v>2637</v>
      </c>
      <c r="M54" s="28">
        <f>L54/5</f>
        <v>527.4</v>
      </c>
      <c r="N54" s="29"/>
      <c r="O54" s="30">
        <v>0</v>
      </c>
      <c r="P54" s="30">
        <v>525</v>
      </c>
      <c r="Q54" s="30">
        <v>0</v>
      </c>
      <c r="R54" s="172">
        <v>0</v>
      </c>
      <c r="S54" s="167">
        <v>0</v>
      </c>
      <c r="T54" s="30">
        <v>525</v>
      </c>
      <c r="U54" s="30">
        <v>0</v>
      </c>
      <c r="V54" s="30">
        <v>0</v>
      </c>
      <c r="W54" s="30">
        <v>0</v>
      </c>
      <c r="X54" s="30">
        <v>0</v>
      </c>
      <c r="Y54" s="30">
        <v>517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525</v>
      </c>
      <c r="AH54" s="30">
        <v>0</v>
      </c>
      <c r="AI54" s="30">
        <v>0</v>
      </c>
      <c r="AJ54" s="30">
        <v>517</v>
      </c>
      <c r="AK54" s="30">
        <v>0</v>
      </c>
      <c r="AL54" s="30">
        <v>0</v>
      </c>
      <c r="AM54" s="30">
        <v>0</v>
      </c>
      <c r="AN54" s="30">
        <v>530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532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498</v>
      </c>
      <c r="BF54" s="30">
        <v>0</v>
      </c>
      <c r="BG54" s="30">
        <v>0</v>
      </c>
      <c r="BH54" s="30">
        <v>0</v>
      </c>
      <c r="BI54" s="30">
        <v>0</v>
      </c>
      <c r="BJ54" s="31">
        <v>0</v>
      </c>
    </row>
    <row r="55" spans="1:62" ht="14.1" customHeight="1" x14ac:dyDescent="0.25">
      <c r="A55" s="21">
        <f t="shared" si="0"/>
        <v>42</v>
      </c>
      <c r="B55" s="149" t="s">
        <v>407</v>
      </c>
      <c r="C55" s="33">
        <v>15157</v>
      </c>
      <c r="D55" s="148" t="s">
        <v>77</v>
      </c>
      <c r="E55" s="25">
        <f>MAX(O55:AU55)</f>
        <v>545</v>
      </c>
      <c r="F55" s="25" t="str">
        <f>VLOOKUP(E55,Tab!$A$2:$B$255,2,TRUE)</f>
        <v>Não</v>
      </c>
      <c r="G55" s="26">
        <f>LARGE(O55:BJ55,1)</f>
        <v>545</v>
      </c>
      <c r="H55" s="26">
        <f>LARGE(O55:BJ55,2)</f>
        <v>529</v>
      </c>
      <c r="I55" s="26">
        <f>LARGE(O55:BJ55,3)</f>
        <v>524</v>
      </c>
      <c r="J55" s="26">
        <f>LARGE(O55:BJ55,4)</f>
        <v>521</v>
      </c>
      <c r="K55" s="26">
        <f>LARGE(O55:BJ55,5)</f>
        <v>512</v>
      </c>
      <c r="L55" s="27">
        <f>SUM(G55:K55)</f>
        <v>2631</v>
      </c>
      <c r="M55" s="28">
        <f>L55/5</f>
        <v>526.20000000000005</v>
      </c>
      <c r="N55" s="29"/>
      <c r="O55" s="30">
        <v>529</v>
      </c>
      <c r="P55" s="30">
        <v>0</v>
      </c>
      <c r="Q55" s="30">
        <v>0</v>
      </c>
      <c r="R55" s="172">
        <v>521</v>
      </c>
      <c r="S55" s="167">
        <v>0</v>
      </c>
      <c r="T55" s="30">
        <v>0</v>
      </c>
      <c r="U55" s="30">
        <v>0</v>
      </c>
      <c r="V55" s="30">
        <v>0</v>
      </c>
      <c r="W55" s="30">
        <v>0</v>
      </c>
      <c r="X55" s="30">
        <v>545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507</v>
      </c>
      <c r="AL55" s="30">
        <v>0</v>
      </c>
      <c r="AM55" s="30">
        <v>0</v>
      </c>
      <c r="AN55" s="30">
        <v>0</v>
      </c>
      <c r="AO55" s="30">
        <v>0</v>
      </c>
      <c r="AP55" s="30">
        <v>512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500</v>
      </c>
      <c r="BE55" s="30">
        <v>0</v>
      </c>
      <c r="BF55" s="30">
        <v>0</v>
      </c>
      <c r="BG55" s="30">
        <v>0</v>
      </c>
      <c r="BH55" s="30">
        <v>524</v>
      </c>
      <c r="BI55" s="30">
        <v>0</v>
      </c>
      <c r="BJ55" s="31">
        <v>0</v>
      </c>
    </row>
    <row r="56" spans="1:62" ht="14.1" customHeight="1" x14ac:dyDescent="0.25">
      <c r="A56" s="21">
        <f t="shared" si="0"/>
        <v>43</v>
      </c>
      <c r="B56" s="39" t="s">
        <v>149</v>
      </c>
      <c r="C56" s="33">
        <v>12200</v>
      </c>
      <c r="D56" s="40" t="s">
        <v>85</v>
      </c>
      <c r="E56" s="25">
        <f>MAX(O56:AU56)</f>
        <v>536</v>
      </c>
      <c r="F56" s="25" t="str">
        <f>VLOOKUP(E56,Tab!$A$2:$B$255,2,TRUE)</f>
        <v>Não</v>
      </c>
      <c r="G56" s="26">
        <f>LARGE(O56:BJ56,1)</f>
        <v>536</v>
      </c>
      <c r="H56" s="26">
        <f>LARGE(O56:BJ56,2)</f>
        <v>527</v>
      </c>
      <c r="I56" s="26">
        <f>LARGE(O56:BJ56,3)</f>
        <v>526</v>
      </c>
      <c r="J56" s="26">
        <f>LARGE(O56:BJ56,4)</f>
        <v>524</v>
      </c>
      <c r="K56" s="26">
        <f>LARGE(O56:BJ56,5)</f>
        <v>508</v>
      </c>
      <c r="L56" s="27">
        <f>SUM(G56:K56)</f>
        <v>2621</v>
      </c>
      <c r="M56" s="28">
        <f>L56/5</f>
        <v>524.20000000000005</v>
      </c>
      <c r="N56" s="29"/>
      <c r="O56" s="30">
        <v>0</v>
      </c>
      <c r="P56" s="30">
        <v>0</v>
      </c>
      <c r="Q56" s="30">
        <v>0</v>
      </c>
      <c r="R56" s="172">
        <v>0</v>
      </c>
      <c r="S56" s="167">
        <v>0</v>
      </c>
      <c r="T56" s="30">
        <v>524</v>
      </c>
      <c r="U56" s="30">
        <v>0</v>
      </c>
      <c r="V56" s="30">
        <v>0</v>
      </c>
      <c r="W56" s="30">
        <v>0</v>
      </c>
      <c r="X56" s="30">
        <v>0</v>
      </c>
      <c r="Y56" s="30">
        <v>536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526</v>
      </c>
      <c r="AK56" s="30">
        <v>0</v>
      </c>
      <c r="AL56" s="30">
        <v>0</v>
      </c>
      <c r="AM56" s="30">
        <v>527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508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291</v>
      </c>
      <c r="BF56" s="30">
        <v>0</v>
      </c>
      <c r="BG56" s="30">
        <v>0</v>
      </c>
      <c r="BH56" s="30">
        <v>0</v>
      </c>
      <c r="BI56" s="30">
        <v>0</v>
      </c>
      <c r="BJ56" s="31">
        <v>0</v>
      </c>
    </row>
    <row r="57" spans="1:62" ht="14.1" customHeight="1" x14ac:dyDescent="0.25">
      <c r="A57" s="21">
        <f t="shared" si="0"/>
        <v>44</v>
      </c>
      <c r="B57" s="39" t="s">
        <v>95</v>
      </c>
      <c r="C57" s="33">
        <v>7899</v>
      </c>
      <c r="D57" s="40" t="s">
        <v>153</v>
      </c>
      <c r="E57" s="25">
        <f>MAX(O57:AU57)</f>
        <v>533</v>
      </c>
      <c r="F57" s="25" t="str">
        <f>VLOOKUP(E57,Tab!$A$2:$B$255,2,TRUE)</f>
        <v>Não</v>
      </c>
      <c r="G57" s="26">
        <f>LARGE(O57:BJ57,1)</f>
        <v>533</v>
      </c>
      <c r="H57" s="26">
        <f>LARGE(O57:BJ57,2)</f>
        <v>527</v>
      </c>
      <c r="I57" s="26">
        <f>LARGE(O57:BJ57,3)</f>
        <v>524</v>
      </c>
      <c r="J57" s="26">
        <f>LARGE(O57:BJ57,4)</f>
        <v>524</v>
      </c>
      <c r="K57" s="26">
        <f>LARGE(O57:BJ57,5)</f>
        <v>504</v>
      </c>
      <c r="L57" s="27">
        <f>SUM(G57:K57)</f>
        <v>2612</v>
      </c>
      <c r="M57" s="28">
        <f>L57/5</f>
        <v>522.4</v>
      </c>
      <c r="N57" s="29"/>
      <c r="O57" s="30">
        <v>0</v>
      </c>
      <c r="P57" s="30">
        <v>0</v>
      </c>
      <c r="Q57" s="30">
        <v>0</v>
      </c>
      <c r="R57" s="172">
        <v>498</v>
      </c>
      <c r="S57" s="167">
        <v>0</v>
      </c>
      <c r="T57" s="30">
        <v>0</v>
      </c>
      <c r="U57" s="30">
        <v>496</v>
      </c>
      <c r="V57" s="30">
        <v>0</v>
      </c>
      <c r="W57" s="30">
        <v>0</v>
      </c>
      <c r="X57" s="30">
        <v>504</v>
      </c>
      <c r="Y57" s="30">
        <v>0</v>
      </c>
      <c r="Z57" s="30">
        <v>0</v>
      </c>
      <c r="AA57" s="30">
        <v>524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524</v>
      </c>
      <c r="AL57" s="30">
        <v>0</v>
      </c>
      <c r="AM57" s="30">
        <v>0</v>
      </c>
      <c r="AN57" s="30">
        <v>0</v>
      </c>
      <c r="AO57" s="30">
        <v>0</v>
      </c>
      <c r="AP57" s="30">
        <v>533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497</v>
      </c>
      <c r="BD57" s="30">
        <v>469</v>
      </c>
      <c r="BE57" s="30">
        <v>0</v>
      </c>
      <c r="BF57" s="30">
        <v>0</v>
      </c>
      <c r="BG57" s="30">
        <v>527</v>
      </c>
      <c r="BH57" s="30">
        <v>0</v>
      </c>
      <c r="BI57" s="30">
        <v>0</v>
      </c>
      <c r="BJ57" s="31">
        <v>0</v>
      </c>
    </row>
    <row r="58" spans="1:62" ht="14.1" customHeight="1" x14ac:dyDescent="0.25">
      <c r="A58" s="21">
        <f t="shared" si="0"/>
        <v>45</v>
      </c>
      <c r="B58" s="39" t="s">
        <v>99</v>
      </c>
      <c r="C58" s="33">
        <v>9289</v>
      </c>
      <c r="D58" s="40" t="s">
        <v>22</v>
      </c>
      <c r="E58" s="25">
        <f>MAX(O58:AU58)</f>
        <v>535</v>
      </c>
      <c r="F58" s="25" t="str">
        <f>VLOOKUP(E58,Tab!$A$2:$B$255,2,TRUE)</f>
        <v>Não</v>
      </c>
      <c r="G58" s="26">
        <f>LARGE(O58:BJ58,1)</f>
        <v>535</v>
      </c>
      <c r="H58" s="26">
        <f>LARGE(O58:BJ58,2)</f>
        <v>528</v>
      </c>
      <c r="I58" s="26">
        <f>LARGE(O58:BJ58,3)</f>
        <v>525</v>
      </c>
      <c r="J58" s="26">
        <f>LARGE(O58:BJ58,4)</f>
        <v>523</v>
      </c>
      <c r="K58" s="26">
        <f>LARGE(O58:BJ58,5)</f>
        <v>488</v>
      </c>
      <c r="L58" s="27">
        <f>SUM(G58:K58)</f>
        <v>2599</v>
      </c>
      <c r="M58" s="28">
        <f>L58/5</f>
        <v>519.79999999999995</v>
      </c>
      <c r="N58" s="29"/>
      <c r="O58" s="30">
        <v>0</v>
      </c>
      <c r="P58" s="30">
        <v>0</v>
      </c>
      <c r="Q58" s="30">
        <v>0</v>
      </c>
      <c r="R58" s="172">
        <v>0</v>
      </c>
      <c r="S58" s="167">
        <v>0</v>
      </c>
      <c r="T58" s="30">
        <v>0</v>
      </c>
      <c r="U58" s="30">
        <v>0</v>
      </c>
      <c r="V58" s="30">
        <v>0</v>
      </c>
      <c r="W58" s="30">
        <v>535</v>
      </c>
      <c r="X58" s="30">
        <v>0</v>
      </c>
      <c r="Y58" s="30">
        <v>0</v>
      </c>
      <c r="Z58" s="30">
        <v>525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523</v>
      </c>
      <c r="AT58" s="30">
        <v>0</v>
      </c>
      <c r="AU58" s="30">
        <v>0</v>
      </c>
      <c r="AV58" s="30">
        <v>0</v>
      </c>
      <c r="AW58" s="30">
        <v>0</v>
      </c>
      <c r="AX58" s="30">
        <v>528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488</v>
      </c>
      <c r="BG58" s="30">
        <v>0</v>
      </c>
      <c r="BH58" s="30">
        <v>0</v>
      </c>
      <c r="BI58" s="30">
        <v>0</v>
      </c>
      <c r="BJ58" s="31">
        <v>0</v>
      </c>
    </row>
    <row r="59" spans="1:62" ht="14.1" customHeight="1" x14ac:dyDescent="0.25">
      <c r="A59" s="21">
        <f t="shared" si="0"/>
        <v>46</v>
      </c>
      <c r="B59" s="39" t="s">
        <v>377</v>
      </c>
      <c r="C59" s="33">
        <v>9550</v>
      </c>
      <c r="D59" s="40" t="s">
        <v>24</v>
      </c>
      <c r="E59" s="25">
        <f>MAX(O59:AU59)</f>
        <v>522</v>
      </c>
      <c r="F59" s="25" t="str">
        <f>VLOOKUP(E59,Tab!$A$2:$B$255,2,TRUE)</f>
        <v>Não</v>
      </c>
      <c r="G59" s="26">
        <f>LARGE(O59:BJ59,1)</f>
        <v>522</v>
      </c>
      <c r="H59" s="26">
        <f>LARGE(O59:BJ59,2)</f>
        <v>522</v>
      </c>
      <c r="I59" s="26">
        <f>LARGE(O59:BJ59,3)</f>
        <v>521</v>
      </c>
      <c r="J59" s="26">
        <f>LARGE(O59:BJ59,4)</f>
        <v>509</v>
      </c>
      <c r="K59" s="26">
        <f>LARGE(O59:BJ59,5)</f>
        <v>506</v>
      </c>
      <c r="L59" s="27">
        <f>SUM(G59:K59)</f>
        <v>2580</v>
      </c>
      <c r="M59" s="28">
        <f>L59/5</f>
        <v>516</v>
      </c>
      <c r="N59" s="29"/>
      <c r="O59" s="30">
        <v>0</v>
      </c>
      <c r="P59" s="30">
        <v>0</v>
      </c>
      <c r="Q59" s="30">
        <v>522</v>
      </c>
      <c r="R59" s="172">
        <v>0</v>
      </c>
      <c r="S59" s="167">
        <v>0</v>
      </c>
      <c r="T59" s="30">
        <v>0</v>
      </c>
      <c r="U59" s="30">
        <v>0</v>
      </c>
      <c r="V59" s="30">
        <v>521</v>
      </c>
      <c r="W59" s="30">
        <v>0</v>
      </c>
      <c r="X59" s="30">
        <v>0</v>
      </c>
      <c r="Y59" s="30">
        <v>506</v>
      </c>
      <c r="Z59" s="30">
        <v>0</v>
      </c>
      <c r="AA59" s="30">
        <v>0</v>
      </c>
      <c r="AB59" s="30">
        <v>0</v>
      </c>
      <c r="AC59" s="30">
        <v>509</v>
      </c>
      <c r="AD59" s="30">
        <v>0</v>
      </c>
      <c r="AE59" s="30">
        <v>0</v>
      </c>
      <c r="AF59" s="30">
        <v>522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1">
        <v>0</v>
      </c>
    </row>
    <row r="60" spans="1:62" ht="14.1" customHeight="1" x14ac:dyDescent="0.25">
      <c r="A60" s="21">
        <f t="shared" si="0"/>
        <v>47</v>
      </c>
      <c r="B60" s="43" t="s">
        <v>156</v>
      </c>
      <c r="C60" s="33">
        <v>5090</v>
      </c>
      <c r="D60" s="150" t="s">
        <v>138</v>
      </c>
      <c r="E60" s="25">
        <f>MAX(O60:AU60)</f>
        <v>520</v>
      </c>
      <c r="F60" s="25" t="str">
        <f>VLOOKUP(E60,Tab!$A$2:$B$255,2,TRUE)</f>
        <v>Não</v>
      </c>
      <c r="G60" s="26">
        <f>LARGE(O60:BJ60,1)</f>
        <v>520</v>
      </c>
      <c r="H60" s="26">
        <f>LARGE(O60:BJ60,2)</f>
        <v>518</v>
      </c>
      <c r="I60" s="26">
        <f>LARGE(O60:BJ60,3)</f>
        <v>517</v>
      </c>
      <c r="J60" s="26">
        <f>LARGE(O60:BJ60,4)</f>
        <v>510</v>
      </c>
      <c r="K60" s="26">
        <f>LARGE(O60:BJ60,5)</f>
        <v>509</v>
      </c>
      <c r="L60" s="27">
        <f>SUM(G60:K60)</f>
        <v>2574</v>
      </c>
      <c r="M60" s="28">
        <f>L60/5</f>
        <v>514.79999999999995</v>
      </c>
      <c r="N60" s="29"/>
      <c r="O60" s="30">
        <v>0</v>
      </c>
      <c r="P60" s="30">
        <v>0</v>
      </c>
      <c r="Q60" s="30">
        <v>0</v>
      </c>
      <c r="R60" s="172">
        <v>0</v>
      </c>
      <c r="S60" s="167">
        <v>0</v>
      </c>
      <c r="T60" s="30">
        <v>509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517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520</v>
      </c>
      <c r="AN60" s="30">
        <v>0</v>
      </c>
      <c r="AO60" s="30">
        <v>0</v>
      </c>
      <c r="AP60" s="30">
        <v>0</v>
      </c>
      <c r="AQ60" s="30">
        <v>518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510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486</v>
      </c>
      <c r="BJ60" s="31">
        <v>0</v>
      </c>
    </row>
    <row r="61" spans="1:62" ht="14.1" customHeight="1" x14ac:dyDescent="0.25">
      <c r="A61" s="21">
        <f t="shared" si="0"/>
        <v>48</v>
      </c>
      <c r="B61" s="149" t="s">
        <v>408</v>
      </c>
      <c r="C61" s="33">
        <v>15347</v>
      </c>
      <c r="D61" s="148" t="s">
        <v>82</v>
      </c>
      <c r="E61" s="25">
        <f>MAX(O61:AU61)</f>
        <v>518</v>
      </c>
      <c r="F61" s="25" t="str">
        <f>VLOOKUP(E61,Tab!$A$2:$B$255,2,TRUE)</f>
        <v>Não</v>
      </c>
      <c r="G61" s="26">
        <f>LARGE(O61:BJ61,1)</f>
        <v>521</v>
      </c>
      <c r="H61" s="26">
        <f>LARGE(O61:BJ61,2)</f>
        <v>518</v>
      </c>
      <c r="I61" s="26">
        <f>LARGE(O61:BJ61,3)</f>
        <v>512</v>
      </c>
      <c r="J61" s="26">
        <f>LARGE(O61:BJ61,4)</f>
        <v>509</v>
      </c>
      <c r="K61" s="26">
        <f>LARGE(O61:BJ61,5)</f>
        <v>509</v>
      </c>
      <c r="L61" s="27">
        <f>SUM(G61:K61)</f>
        <v>2569</v>
      </c>
      <c r="M61" s="28">
        <f>L61/5</f>
        <v>513.79999999999995</v>
      </c>
      <c r="N61" s="29"/>
      <c r="O61" s="30">
        <v>0</v>
      </c>
      <c r="P61" s="30">
        <v>0</v>
      </c>
      <c r="Q61" s="30">
        <v>0</v>
      </c>
      <c r="R61" s="172">
        <v>518</v>
      </c>
      <c r="S61" s="167">
        <v>0</v>
      </c>
      <c r="T61" s="30">
        <v>0</v>
      </c>
      <c r="U61" s="30">
        <v>500</v>
      </c>
      <c r="V61" s="30">
        <v>0</v>
      </c>
      <c r="W61" s="30">
        <v>0</v>
      </c>
      <c r="X61" s="30">
        <v>0</v>
      </c>
      <c r="Y61" s="30">
        <v>506</v>
      </c>
      <c r="Z61" s="30">
        <v>0</v>
      </c>
      <c r="AA61" s="30">
        <v>483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509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512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521</v>
      </c>
      <c r="BC61" s="30">
        <v>0</v>
      </c>
      <c r="BD61" s="30">
        <v>493</v>
      </c>
      <c r="BE61" s="30">
        <v>493</v>
      </c>
      <c r="BF61" s="30">
        <v>0</v>
      </c>
      <c r="BG61" s="30">
        <v>505</v>
      </c>
      <c r="BH61" s="30">
        <v>509</v>
      </c>
      <c r="BI61" s="30">
        <v>0</v>
      </c>
      <c r="BJ61" s="31">
        <v>0</v>
      </c>
    </row>
    <row r="62" spans="1:62" ht="14.1" customHeight="1" x14ac:dyDescent="0.25">
      <c r="A62" s="21">
        <f t="shared" si="0"/>
        <v>49</v>
      </c>
      <c r="B62" s="39" t="s">
        <v>152</v>
      </c>
      <c r="C62" s="33">
        <v>14194</v>
      </c>
      <c r="D62" s="40" t="s">
        <v>153</v>
      </c>
      <c r="E62" s="25">
        <f>MAX(O62:AU62)</f>
        <v>508</v>
      </c>
      <c r="F62" s="25" t="str">
        <f>VLOOKUP(E62,Tab!$A$2:$B$255,2,TRUE)</f>
        <v>Não</v>
      </c>
      <c r="G62" s="26">
        <f>LARGE(O62:BJ62,1)</f>
        <v>528</v>
      </c>
      <c r="H62" s="26">
        <f>LARGE(O62:BJ62,2)</f>
        <v>517</v>
      </c>
      <c r="I62" s="26">
        <f>LARGE(O62:BJ62,3)</f>
        <v>508</v>
      </c>
      <c r="J62" s="26">
        <f>LARGE(O62:BJ62,4)</f>
        <v>504</v>
      </c>
      <c r="K62" s="26">
        <f>LARGE(O62:BJ62,5)</f>
        <v>496</v>
      </c>
      <c r="L62" s="27">
        <f>SUM(G62:K62)</f>
        <v>2553</v>
      </c>
      <c r="M62" s="28">
        <f>L62/5</f>
        <v>510.6</v>
      </c>
      <c r="N62" s="29"/>
      <c r="O62" s="30">
        <v>504</v>
      </c>
      <c r="P62" s="30">
        <v>0</v>
      </c>
      <c r="Q62" s="30">
        <v>0</v>
      </c>
      <c r="R62" s="172">
        <v>489</v>
      </c>
      <c r="S62" s="167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508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496</v>
      </c>
      <c r="BE62" s="30">
        <v>0</v>
      </c>
      <c r="BF62" s="30">
        <v>0</v>
      </c>
      <c r="BG62" s="30">
        <v>517</v>
      </c>
      <c r="BH62" s="30">
        <v>528</v>
      </c>
      <c r="BI62" s="30">
        <v>0</v>
      </c>
      <c r="BJ62" s="31">
        <v>0</v>
      </c>
    </row>
    <row r="63" spans="1:62" ht="14.1" customHeight="1" x14ac:dyDescent="0.25">
      <c r="A63" s="21">
        <f t="shared" si="0"/>
        <v>50</v>
      </c>
      <c r="B63" s="58" t="s">
        <v>413</v>
      </c>
      <c r="C63" s="55">
        <v>13338</v>
      </c>
      <c r="D63" s="150" t="s">
        <v>85</v>
      </c>
      <c r="E63" s="25">
        <f>MAX(O63:AU63)</f>
        <v>523</v>
      </c>
      <c r="F63" s="25" t="str">
        <f>VLOOKUP(E63,Tab!$A$2:$B$255,2,TRUE)</f>
        <v>Não</v>
      </c>
      <c r="G63" s="26">
        <f>LARGE(O63:BJ63,1)</f>
        <v>523</v>
      </c>
      <c r="H63" s="26">
        <f>LARGE(O63:BJ63,2)</f>
        <v>515</v>
      </c>
      <c r="I63" s="26">
        <f>LARGE(O63:BJ63,3)</f>
        <v>507</v>
      </c>
      <c r="J63" s="26">
        <f>LARGE(O63:BJ63,4)</f>
        <v>506</v>
      </c>
      <c r="K63" s="26">
        <f>LARGE(O63:BJ63,5)</f>
        <v>492</v>
      </c>
      <c r="L63" s="27">
        <f>SUM(G63:K63)</f>
        <v>2543</v>
      </c>
      <c r="M63" s="28">
        <f>L63/5</f>
        <v>508.6</v>
      </c>
      <c r="N63" s="29"/>
      <c r="O63" s="30">
        <v>0</v>
      </c>
      <c r="P63" s="30">
        <v>0</v>
      </c>
      <c r="Q63" s="30">
        <v>0</v>
      </c>
      <c r="R63" s="172">
        <v>0</v>
      </c>
      <c r="S63" s="167">
        <v>0</v>
      </c>
      <c r="T63" s="30">
        <v>515</v>
      </c>
      <c r="U63" s="30">
        <v>0</v>
      </c>
      <c r="V63" s="30">
        <v>0</v>
      </c>
      <c r="W63" s="30">
        <v>0</v>
      </c>
      <c r="X63" s="30">
        <v>0</v>
      </c>
      <c r="Y63" s="30">
        <v>492</v>
      </c>
      <c r="Z63" s="30">
        <v>0</v>
      </c>
      <c r="AA63" s="30">
        <v>0</v>
      </c>
      <c r="AB63" s="30">
        <v>523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507</v>
      </c>
      <c r="AK63" s="30">
        <v>0</v>
      </c>
      <c r="AL63" s="30">
        <v>0</v>
      </c>
      <c r="AM63" s="30">
        <v>506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1">
        <v>0</v>
      </c>
    </row>
    <row r="64" spans="1:62" ht="14.1" customHeight="1" x14ac:dyDescent="0.25">
      <c r="A64" s="21">
        <f t="shared" si="0"/>
        <v>51</v>
      </c>
      <c r="B64" s="149" t="s">
        <v>409</v>
      </c>
      <c r="C64" s="33">
        <v>14195</v>
      </c>
      <c r="D64" s="148" t="s">
        <v>153</v>
      </c>
      <c r="E64" s="25">
        <f>MAX(O64:AU64)</f>
        <v>530</v>
      </c>
      <c r="F64" s="25" t="str">
        <f>VLOOKUP(E64,Tab!$A$2:$B$255,2,TRUE)</f>
        <v>Não</v>
      </c>
      <c r="G64" s="26">
        <f>LARGE(O64:BJ64,1)</f>
        <v>530</v>
      </c>
      <c r="H64" s="26">
        <f>LARGE(O64:BJ64,2)</f>
        <v>507</v>
      </c>
      <c r="I64" s="26">
        <f>LARGE(O64:BJ64,3)</f>
        <v>504</v>
      </c>
      <c r="J64" s="26">
        <f>LARGE(O64:BJ64,4)</f>
        <v>478</v>
      </c>
      <c r="K64" s="26">
        <f>LARGE(O64:BJ64,5)</f>
        <v>478</v>
      </c>
      <c r="L64" s="27">
        <f>SUM(G64:K64)</f>
        <v>2497</v>
      </c>
      <c r="M64" s="28">
        <f>L64/5</f>
        <v>499.4</v>
      </c>
      <c r="N64" s="29"/>
      <c r="O64" s="30">
        <v>504</v>
      </c>
      <c r="P64" s="30">
        <v>0</v>
      </c>
      <c r="Q64" s="30">
        <v>0</v>
      </c>
      <c r="R64" s="172">
        <v>463</v>
      </c>
      <c r="S64" s="167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530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478</v>
      </c>
      <c r="BE64" s="30">
        <v>0</v>
      </c>
      <c r="BF64" s="30">
        <v>0</v>
      </c>
      <c r="BG64" s="30">
        <v>507</v>
      </c>
      <c r="BH64" s="30">
        <v>478</v>
      </c>
      <c r="BI64" s="30">
        <v>0</v>
      </c>
      <c r="BJ64" s="31">
        <v>0</v>
      </c>
    </row>
    <row r="65" spans="1:62" ht="14.1" customHeight="1" x14ac:dyDescent="0.25">
      <c r="A65" s="21">
        <f t="shared" si="0"/>
        <v>52</v>
      </c>
      <c r="B65" s="149" t="s">
        <v>400</v>
      </c>
      <c r="C65" s="33">
        <v>15273</v>
      </c>
      <c r="D65" s="148" t="s">
        <v>138</v>
      </c>
      <c r="E65" s="25">
        <f>MAX(O65:AU65)</f>
        <v>510</v>
      </c>
      <c r="F65" s="25" t="str">
        <f>VLOOKUP(E65,Tab!$A$2:$B$255,2,TRUE)</f>
        <v>Não</v>
      </c>
      <c r="G65" s="26">
        <f>LARGE(O65:BJ65,1)</f>
        <v>510</v>
      </c>
      <c r="H65" s="26">
        <f>LARGE(O65:BJ65,2)</f>
        <v>498</v>
      </c>
      <c r="I65" s="26">
        <f>LARGE(O65:BJ65,3)</f>
        <v>490</v>
      </c>
      <c r="J65" s="26">
        <f>LARGE(O65:BJ65,4)</f>
        <v>485</v>
      </c>
      <c r="K65" s="26">
        <f>LARGE(O65:BJ65,5)</f>
        <v>485</v>
      </c>
      <c r="L65" s="27">
        <f>SUM(G65:K65)</f>
        <v>2468</v>
      </c>
      <c r="M65" s="28">
        <f>L65/5</f>
        <v>493.6</v>
      </c>
      <c r="N65" s="29"/>
      <c r="O65" s="30">
        <v>0</v>
      </c>
      <c r="P65" s="30">
        <v>0</v>
      </c>
      <c r="Q65" s="30">
        <v>0</v>
      </c>
      <c r="R65" s="172">
        <v>0</v>
      </c>
      <c r="S65" s="167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510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485</v>
      </c>
      <c r="AN65" s="30">
        <v>0</v>
      </c>
      <c r="AO65" s="30">
        <v>0</v>
      </c>
      <c r="AP65" s="30">
        <v>0</v>
      </c>
      <c r="AQ65" s="30">
        <v>485</v>
      </c>
      <c r="AR65" s="30">
        <v>0</v>
      </c>
      <c r="AS65" s="30">
        <v>0</v>
      </c>
      <c r="AT65" s="30">
        <v>0</v>
      </c>
      <c r="AU65" s="30">
        <v>498</v>
      </c>
      <c r="AV65" s="30">
        <v>0</v>
      </c>
      <c r="AW65" s="30">
        <v>481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490</v>
      </c>
      <c r="BJ65" s="31">
        <v>0</v>
      </c>
    </row>
    <row r="66" spans="1:62" ht="14.1" customHeight="1" x14ac:dyDescent="0.25">
      <c r="A66" s="21">
        <f t="shared" si="0"/>
        <v>53</v>
      </c>
      <c r="B66" s="41" t="s">
        <v>33</v>
      </c>
      <c r="C66" s="33">
        <v>14875</v>
      </c>
      <c r="D66" s="38" t="s">
        <v>326</v>
      </c>
      <c r="E66" s="25">
        <f>MAX(O66:AU66)</f>
        <v>506</v>
      </c>
      <c r="F66" s="25" t="str">
        <f>VLOOKUP(E66,Tab!$A$2:$B$255,2,TRUE)</f>
        <v>Não</v>
      </c>
      <c r="G66" s="26">
        <f>LARGE(O66:BJ66,1)</f>
        <v>506</v>
      </c>
      <c r="H66" s="26">
        <f>LARGE(O66:BJ66,2)</f>
        <v>489</v>
      </c>
      <c r="I66" s="26">
        <f>LARGE(O66:BJ66,3)</f>
        <v>484</v>
      </c>
      <c r="J66" s="26">
        <f>LARGE(O66:BJ66,4)</f>
        <v>481</v>
      </c>
      <c r="K66" s="26">
        <f>LARGE(O66:BJ66,5)</f>
        <v>467</v>
      </c>
      <c r="L66" s="27">
        <f>SUM(G66:K66)</f>
        <v>2427</v>
      </c>
      <c r="M66" s="28">
        <f>L66/5</f>
        <v>485.4</v>
      </c>
      <c r="N66" s="29"/>
      <c r="O66" s="30">
        <v>489</v>
      </c>
      <c r="P66" s="30">
        <v>0</v>
      </c>
      <c r="Q66" s="30">
        <v>0</v>
      </c>
      <c r="R66" s="172">
        <v>506</v>
      </c>
      <c r="S66" s="167">
        <v>481</v>
      </c>
      <c r="T66" s="30">
        <v>0</v>
      </c>
      <c r="U66" s="30">
        <v>484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451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467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1">
        <v>0</v>
      </c>
    </row>
    <row r="67" spans="1:62" ht="14.1" customHeight="1" x14ac:dyDescent="0.25">
      <c r="A67" s="21">
        <f t="shared" si="0"/>
        <v>54</v>
      </c>
      <c r="B67" s="39" t="s">
        <v>157</v>
      </c>
      <c r="C67" s="33">
        <v>14196</v>
      </c>
      <c r="D67" s="40" t="s">
        <v>153</v>
      </c>
      <c r="E67" s="25">
        <f>MAX(O67:AU67)</f>
        <v>493</v>
      </c>
      <c r="F67" s="25" t="e">
        <f>VLOOKUP(E67,Tab!$A$2:$B$255,2,TRUE)</f>
        <v>#N/A</v>
      </c>
      <c r="G67" s="26">
        <f>LARGE(O67:BJ67,1)</f>
        <v>493</v>
      </c>
      <c r="H67" s="26">
        <f>LARGE(O67:BJ67,2)</f>
        <v>486</v>
      </c>
      <c r="I67" s="26">
        <f>LARGE(O67:BJ67,3)</f>
        <v>468</v>
      </c>
      <c r="J67" s="26">
        <f>LARGE(O67:BJ67,4)</f>
        <v>464</v>
      </c>
      <c r="K67" s="26">
        <f>LARGE(O67:BJ67,5)</f>
        <v>456</v>
      </c>
      <c r="L67" s="27">
        <f>SUM(G67:K67)</f>
        <v>2367</v>
      </c>
      <c r="M67" s="28">
        <f>L67/5</f>
        <v>473.4</v>
      </c>
      <c r="N67" s="29"/>
      <c r="O67" s="30">
        <v>493</v>
      </c>
      <c r="P67" s="30">
        <v>0</v>
      </c>
      <c r="Q67" s="30">
        <v>0</v>
      </c>
      <c r="R67" s="172">
        <v>464</v>
      </c>
      <c r="S67" s="167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456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486</v>
      </c>
      <c r="BH67" s="30">
        <v>468</v>
      </c>
      <c r="BI67" s="30">
        <v>0</v>
      </c>
      <c r="BJ67" s="31">
        <v>0</v>
      </c>
    </row>
    <row r="68" spans="1:62" ht="14.1" customHeight="1" x14ac:dyDescent="0.25">
      <c r="A68" s="21">
        <f t="shared" si="0"/>
        <v>55</v>
      </c>
      <c r="B68" s="149" t="s">
        <v>406</v>
      </c>
      <c r="C68" s="33">
        <v>5370</v>
      </c>
      <c r="D68" s="148" t="s">
        <v>153</v>
      </c>
      <c r="E68" s="25">
        <f>MAX(O68:AU68)</f>
        <v>476</v>
      </c>
      <c r="F68" s="25" t="e">
        <f>VLOOKUP(E68,Tab!$A$2:$B$255,2,TRUE)</f>
        <v>#N/A</v>
      </c>
      <c r="G68" s="26">
        <f>LARGE(O68:BJ68,1)</f>
        <v>484</v>
      </c>
      <c r="H68" s="26">
        <f>LARGE(O68:BJ68,2)</f>
        <v>476</v>
      </c>
      <c r="I68" s="26">
        <f>LARGE(O68:BJ68,3)</f>
        <v>453</v>
      </c>
      <c r="J68" s="26">
        <f>LARGE(O68:BJ68,4)</f>
        <v>444</v>
      </c>
      <c r="K68" s="26">
        <f>LARGE(O68:BJ68,5)</f>
        <v>434</v>
      </c>
      <c r="L68" s="27">
        <f>SUM(G68:K68)</f>
        <v>2291</v>
      </c>
      <c r="M68" s="28">
        <f>L68/5</f>
        <v>458.2</v>
      </c>
      <c r="N68" s="29"/>
      <c r="O68" s="30">
        <v>444</v>
      </c>
      <c r="P68" s="30">
        <v>0</v>
      </c>
      <c r="Q68" s="30">
        <v>0</v>
      </c>
      <c r="R68" s="172">
        <v>476</v>
      </c>
      <c r="S68" s="167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453</v>
      </c>
      <c r="BE68" s="30">
        <v>0</v>
      </c>
      <c r="BF68" s="30">
        <v>0</v>
      </c>
      <c r="BG68" s="30">
        <v>484</v>
      </c>
      <c r="BH68" s="30">
        <v>434</v>
      </c>
      <c r="BI68" s="30">
        <v>0</v>
      </c>
      <c r="BJ68" s="31">
        <v>0</v>
      </c>
    </row>
    <row r="69" spans="1:62" ht="14.1" customHeight="1" x14ac:dyDescent="0.25">
      <c r="A69" s="21">
        <f t="shared" si="0"/>
        <v>56</v>
      </c>
      <c r="B69" s="149" t="s">
        <v>206</v>
      </c>
      <c r="C69" s="33">
        <v>13965</v>
      </c>
      <c r="D69" s="148" t="s">
        <v>65</v>
      </c>
      <c r="E69" s="25">
        <f>MAX(O69:AU69)</f>
        <v>553</v>
      </c>
      <c r="F69" s="25" t="str">
        <f>VLOOKUP(E69,Tab!$A$2:$B$255,2,TRUE)</f>
        <v>Não</v>
      </c>
      <c r="G69" s="26">
        <f>LARGE(O69:BJ69,1)</f>
        <v>553</v>
      </c>
      <c r="H69" s="26">
        <f>LARGE(O69:BJ69,2)</f>
        <v>550</v>
      </c>
      <c r="I69" s="26">
        <f>LARGE(O69:BJ69,3)</f>
        <v>547</v>
      </c>
      <c r="J69" s="26">
        <f>LARGE(O69:BJ69,4)</f>
        <v>543</v>
      </c>
      <c r="K69" s="26">
        <f>LARGE(O69:BJ69,5)</f>
        <v>0</v>
      </c>
      <c r="L69" s="27">
        <f>SUM(G69:K69)</f>
        <v>2193</v>
      </c>
      <c r="M69" s="28">
        <f>L69/5</f>
        <v>438.6</v>
      </c>
      <c r="N69" s="29"/>
      <c r="O69" s="30">
        <v>0</v>
      </c>
      <c r="P69" s="30">
        <v>0</v>
      </c>
      <c r="Q69" s="30">
        <v>0</v>
      </c>
      <c r="R69" s="172">
        <v>0</v>
      </c>
      <c r="S69" s="167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543</v>
      </c>
      <c r="Z69" s="30">
        <v>0</v>
      </c>
      <c r="AA69" s="30">
        <v>553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550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547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1">
        <v>0</v>
      </c>
    </row>
    <row r="70" spans="1:62" ht="14.1" customHeight="1" x14ac:dyDescent="0.25">
      <c r="A70" s="21">
        <f t="shared" si="0"/>
        <v>57</v>
      </c>
      <c r="B70" s="43" t="s">
        <v>45</v>
      </c>
      <c r="C70" s="33">
        <v>12652</v>
      </c>
      <c r="D70" s="150" t="s">
        <v>46</v>
      </c>
      <c r="E70" s="25">
        <f>MAX(O70:AU70)</f>
        <v>542</v>
      </c>
      <c r="F70" s="25" t="str">
        <f>VLOOKUP(E70,Tab!$A$2:$B$255,2,TRUE)</f>
        <v>Não</v>
      </c>
      <c r="G70" s="26">
        <f>LARGE(O70:BJ70,1)</f>
        <v>542</v>
      </c>
      <c r="H70" s="26">
        <f>LARGE(O70:BJ70,2)</f>
        <v>540</v>
      </c>
      <c r="I70" s="26">
        <f>LARGE(O70:BJ70,3)</f>
        <v>532</v>
      </c>
      <c r="J70" s="26">
        <f>LARGE(O70:BJ70,4)</f>
        <v>521</v>
      </c>
      <c r="K70" s="26">
        <f>LARGE(O70:BJ70,5)</f>
        <v>0</v>
      </c>
      <c r="L70" s="27">
        <f>SUM(G70:K70)</f>
        <v>2135</v>
      </c>
      <c r="M70" s="28">
        <f>L70/5</f>
        <v>427</v>
      </c>
      <c r="N70" s="29"/>
      <c r="O70" s="30">
        <v>0</v>
      </c>
      <c r="P70" s="30">
        <v>0</v>
      </c>
      <c r="Q70" s="30">
        <v>0</v>
      </c>
      <c r="R70" s="172">
        <v>0</v>
      </c>
      <c r="S70" s="167">
        <v>0</v>
      </c>
      <c r="T70" s="30">
        <v>0</v>
      </c>
      <c r="U70" s="30">
        <v>0</v>
      </c>
      <c r="V70" s="30">
        <v>0</v>
      </c>
      <c r="W70" s="30">
        <v>0</v>
      </c>
      <c r="X70" s="30">
        <v>532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542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521</v>
      </c>
      <c r="BI70" s="30">
        <v>0</v>
      </c>
      <c r="BJ70" s="31">
        <v>540</v>
      </c>
    </row>
    <row r="71" spans="1:62" ht="14.1" customHeight="1" x14ac:dyDescent="0.25">
      <c r="A71" s="21">
        <f t="shared" si="0"/>
        <v>58</v>
      </c>
      <c r="B71" s="149" t="s">
        <v>416</v>
      </c>
      <c r="C71" s="33">
        <v>3918</v>
      </c>
      <c r="D71" s="148" t="s">
        <v>77</v>
      </c>
      <c r="E71" s="25">
        <f>MAX(O71:AU71)</f>
        <v>536</v>
      </c>
      <c r="F71" s="25" t="str">
        <f>VLOOKUP(E71,Tab!$A$2:$B$255,2,TRUE)</f>
        <v>Não</v>
      </c>
      <c r="G71" s="26">
        <f>LARGE(O71:BJ71,1)</f>
        <v>536</v>
      </c>
      <c r="H71" s="26">
        <f>LARGE(O71:BJ71,2)</f>
        <v>536</v>
      </c>
      <c r="I71" s="26">
        <f>LARGE(O71:BJ71,3)</f>
        <v>526</v>
      </c>
      <c r="J71" s="26">
        <f>LARGE(O71:BJ71,4)</f>
        <v>521</v>
      </c>
      <c r="K71" s="26">
        <f>LARGE(O71:BJ71,5)</f>
        <v>0</v>
      </c>
      <c r="L71" s="27">
        <f>SUM(G71:K71)</f>
        <v>2119</v>
      </c>
      <c r="M71" s="28">
        <f>L71/5</f>
        <v>423.8</v>
      </c>
      <c r="N71" s="29"/>
      <c r="O71" s="30">
        <v>0</v>
      </c>
      <c r="P71" s="30">
        <v>0</v>
      </c>
      <c r="Q71" s="30">
        <v>0</v>
      </c>
      <c r="R71" s="172">
        <v>0</v>
      </c>
      <c r="S71" s="167">
        <v>0</v>
      </c>
      <c r="T71" s="30">
        <v>0</v>
      </c>
      <c r="U71" s="30">
        <v>0</v>
      </c>
      <c r="V71" s="30">
        <v>0</v>
      </c>
      <c r="W71" s="30">
        <v>0</v>
      </c>
      <c r="X71" s="30">
        <v>526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536</v>
      </c>
      <c r="AL71" s="30">
        <v>0</v>
      </c>
      <c r="AM71" s="30">
        <v>0</v>
      </c>
      <c r="AN71" s="30">
        <v>0</v>
      </c>
      <c r="AO71" s="30">
        <v>0</v>
      </c>
      <c r="AP71" s="30">
        <v>536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521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1">
        <v>0</v>
      </c>
    </row>
    <row r="72" spans="1:62" ht="14.1" customHeight="1" x14ac:dyDescent="0.25">
      <c r="A72" s="21">
        <f t="shared" si="0"/>
        <v>59</v>
      </c>
      <c r="B72" s="41" t="s">
        <v>335</v>
      </c>
      <c r="C72" s="33">
        <v>13238</v>
      </c>
      <c r="D72" s="38" t="s">
        <v>153</v>
      </c>
      <c r="E72" s="25">
        <f>MAX(O72:AU72)</f>
        <v>437</v>
      </c>
      <c r="F72" s="25" t="e">
        <f>VLOOKUP(E72,Tab!$A$2:$B$255,2,TRUE)</f>
        <v>#N/A</v>
      </c>
      <c r="G72" s="26">
        <f>LARGE(O72:BJ72,1)</f>
        <v>450</v>
      </c>
      <c r="H72" s="26">
        <f>LARGE(O72:BJ72,2)</f>
        <v>437</v>
      </c>
      <c r="I72" s="26">
        <f>LARGE(O72:BJ72,3)</f>
        <v>418</v>
      </c>
      <c r="J72" s="26">
        <f>LARGE(O72:BJ72,4)</f>
        <v>412</v>
      </c>
      <c r="K72" s="26">
        <f>LARGE(O72:BJ72,5)</f>
        <v>397</v>
      </c>
      <c r="L72" s="27">
        <f>SUM(G72:K72)</f>
        <v>2114</v>
      </c>
      <c r="M72" s="28">
        <f>L72/5</f>
        <v>422.8</v>
      </c>
      <c r="N72" s="29"/>
      <c r="O72" s="30">
        <v>418</v>
      </c>
      <c r="P72" s="30">
        <v>0</v>
      </c>
      <c r="Q72" s="30">
        <v>0</v>
      </c>
      <c r="R72" s="172">
        <v>412</v>
      </c>
      <c r="S72" s="167">
        <v>0</v>
      </c>
      <c r="T72" s="30">
        <v>0</v>
      </c>
      <c r="U72" s="30">
        <v>437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397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0</v>
      </c>
      <c r="AR72" s="30">
        <v>0</v>
      </c>
      <c r="AS72" s="30">
        <v>0</v>
      </c>
      <c r="AT72" s="30">
        <v>0</v>
      </c>
      <c r="AU72" s="30">
        <v>0</v>
      </c>
      <c r="AV72" s="30">
        <v>0</v>
      </c>
      <c r="AW72" s="30">
        <v>0</v>
      </c>
      <c r="AX72" s="30">
        <v>0</v>
      </c>
      <c r="AY72" s="30">
        <v>0</v>
      </c>
      <c r="AZ72" s="30">
        <v>0</v>
      </c>
      <c r="BA72" s="30">
        <v>0</v>
      </c>
      <c r="BB72" s="30">
        <v>0</v>
      </c>
      <c r="BC72" s="30">
        <v>0</v>
      </c>
      <c r="BD72" s="30">
        <v>450</v>
      </c>
      <c r="BE72" s="30">
        <v>0</v>
      </c>
      <c r="BF72" s="30">
        <v>0</v>
      </c>
      <c r="BG72" s="30">
        <v>0</v>
      </c>
      <c r="BH72" s="30">
        <v>0</v>
      </c>
      <c r="BI72" s="30">
        <v>0</v>
      </c>
      <c r="BJ72" s="31">
        <v>0</v>
      </c>
    </row>
    <row r="73" spans="1:62" ht="14.1" customHeight="1" x14ac:dyDescent="0.25">
      <c r="A73" s="21">
        <f t="shared" si="0"/>
        <v>60</v>
      </c>
      <c r="B73" s="43" t="s">
        <v>329</v>
      </c>
      <c r="C73" s="33">
        <v>15010</v>
      </c>
      <c r="D73" s="150" t="s">
        <v>26</v>
      </c>
      <c r="E73" s="25">
        <f>MAX(O73:AU73)</f>
        <v>532</v>
      </c>
      <c r="F73" s="25" t="str">
        <f>VLOOKUP(E73,Tab!$A$2:$B$255,2,TRUE)</f>
        <v>Não</v>
      </c>
      <c r="G73" s="26">
        <f>LARGE(O73:BJ73,1)</f>
        <v>532</v>
      </c>
      <c r="H73" s="26">
        <f>LARGE(O73:BJ73,2)</f>
        <v>529</v>
      </c>
      <c r="I73" s="26">
        <f>LARGE(O73:BJ73,3)</f>
        <v>528</v>
      </c>
      <c r="J73" s="26">
        <f>LARGE(O73:BJ73,4)</f>
        <v>518</v>
      </c>
      <c r="K73" s="26">
        <f>LARGE(O73:BJ73,5)</f>
        <v>0</v>
      </c>
      <c r="L73" s="27">
        <f>SUM(G73:K73)</f>
        <v>2107</v>
      </c>
      <c r="M73" s="28">
        <f>L73/5</f>
        <v>421.4</v>
      </c>
      <c r="N73" s="29"/>
      <c r="O73" s="30">
        <v>0</v>
      </c>
      <c r="P73" s="30">
        <v>518</v>
      </c>
      <c r="Q73" s="30">
        <v>0</v>
      </c>
      <c r="R73" s="172">
        <v>0</v>
      </c>
      <c r="S73" s="167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532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529</v>
      </c>
      <c r="AH73" s="30">
        <v>0</v>
      </c>
      <c r="AI73" s="30">
        <v>0</v>
      </c>
      <c r="AJ73" s="30">
        <v>528</v>
      </c>
      <c r="AK73" s="30">
        <v>0</v>
      </c>
      <c r="AL73" s="30">
        <v>0</v>
      </c>
      <c r="AM73" s="30">
        <v>0</v>
      </c>
      <c r="AN73" s="30">
        <v>0</v>
      </c>
      <c r="AO73" s="30">
        <v>0</v>
      </c>
      <c r="AP73" s="30">
        <v>0</v>
      </c>
      <c r="AQ73" s="30">
        <v>0</v>
      </c>
      <c r="AR73" s="30">
        <v>0</v>
      </c>
      <c r="AS73" s="30">
        <v>0</v>
      </c>
      <c r="AT73" s="30">
        <v>0</v>
      </c>
      <c r="AU73" s="30">
        <v>0</v>
      </c>
      <c r="AV73" s="30">
        <v>0</v>
      </c>
      <c r="AW73" s="30">
        <v>0</v>
      </c>
      <c r="AX73" s="30">
        <v>0</v>
      </c>
      <c r="AY73" s="30">
        <v>0</v>
      </c>
      <c r="AZ73" s="30">
        <v>0</v>
      </c>
      <c r="BA73" s="30">
        <v>0</v>
      </c>
      <c r="BB73" s="30">
        <v>0</v>
      </c>
      <c r="BC73" s="30">
        <v>0</v>
      </c>
      <c r="BD73" s="30">
        <v>0</v>
      </c>
      <c r="BE73" s="30">
        <v>0</v>
      </c>
      <c r="BF73" s="30">
        <v>0</v>
      </c>
      <c r="BG73" s="30">
        <v>0</v>
      </c>
      <c r="BH73" s="30">
        <v>0</v>
      </c>
      <c r="BI73" s="30">
        <v>0</v>
      </c>
      <c r="BJ73" s="31">
        <v>0</v>
      </c>
    </row>
    <row r="74" spans="1:62" ht="14.1" customHeight="1" x14ac:dyDescent="0.25">
      <c r="A74" s="21">
        <f t="shared" si="0"/>
        <v>61</v>
      </c>
      <c r="B74" s="39" t="s">
        <v>355</v>
      </c>
      <c r="C74" s="33">
        <v>14798</v>
      </c>
      <c r="D74" s="40" t="s">
        <v>250</v>
      </c>
      <c r="E74" s="25">
        <f>MAX(O74:AU74)</f>
        <v>440</v>
      </c>
      <c r="F74" s="25" t="e">
        <f>VLOOKUP(E74,Tab!$A$2:$B$255,2,TRUE)</f>
        <v>#N/A</v>
      </c>
      <c r="G74" s="26">
        <f>LARGE(O74:BJ74,1)</f>
        <v>440</v>
      </c>
      <c r="H74" s="26">
        <f>LARGE(O74:BJ74,2)</f>
        <v>430</v>
      </c>
      <c r="I74" s="26">
        <f>LARGE(O74:BJ74,3)</f>
        <v>429</v>
      </c>
      <c r="J74" s="26">
        <f>LARGE(O74:BJ74,4)</f>
        <v>425</v>
      </c>
      <c r="K74" s="26">
        <f>LARGE(O74:BJ74,5)</f>
        <v>377</v>
      </c>
      <c r="L74" s="27">
        <f>SUM(G74:K74)</f>
        <v>2101</v>
      </c>
      <c r="M74" s="28">
        <f>L74/5</f>
        <v>420.2</v>
      </c>
      <c r="N74" s="29"/>
      <c r="O74" s="30">
        <v>0</v>
      </c>
      <c r="P74" s="30">
        <v>377</v>
      </c>
      <c r="Q74" s="30">
        <v>0</v>
      </c>
      <c r="R74" s="172">
        <v>0</v>
      </c>
      <c r="S74" s="167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425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440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429</v>
      </c>
      <c r="AO74" s="30">
        <v>0</v>
      </c>
      <c r="AP74" s="30">
        <v>0</v>
      </c>
      <c r="AQ74" s="30">
        <v>0</v>
      </c>
      <c r="AR74" s="30">
        <v>0</v>
      </c>
      <c r="AS74" s="30">
        <v>0</v>
      </c>
      <c r="AT74" s="30">
        <v>0</v>
      </c>
      <c r="AU74" s="30">
        <v>430</v>
      </c>
      <c r="AV74" s="30">
        <v>0</v>
      </c>
      <c r="AW74" s="30">
        <v>0</v>
      </c>
      <c r="AX74" s="30">
        <v>0</v>
      </c>
      <c r="AY74" s="30">
        <v>0</v>
      </c>
      <c r="AZ74" s="30">
        <v>0</v>
      </c>
      <c r="BA74" s="30">
        <v>0</v>
      </c>
      <c r="BB74" s="30">
        <v>0</v>
      </c>
      <c r="BC74" s="30">
        <v>0</v>
      </c>
      <c r="BD74" s="30">
        <v>0</v>
      </c>
      <c r="BE74" s="30">
        <v>0</v>
      </c>
      <c r="BF74" s="30">
        <v>0</v>
      </c>
      <c r="BG74" s="30">
        <v>0</v>
      </c>
      <c r="BH74" s="30">
        <v>0</v>
      </c>
      <c r="BI74" s="30">
        <v>0</v>
      </c>
      <c r="BJ74" s="31">
        <v>0</v>
      </c>
    </row>
    <row r="75" spans="1:62" ht="14.1" customHeight="1" x14ac:dyDescent="0.25">
      <c r="A75" s="21">
        <f t="shared" si="0"/>
        <v>62</v>
      </c>
      <c r="B75" s="149" t="s">
        <v>112</v>
      </c>
      <c r="C75" s="33">
        <v>4863</v>
      </c>
      <c r="D75" s="148" t="s">
        <v>46</v>
      </c>
      <c r="E75" s="25">
        <f>MAX(O75:AU75)</f>
        <v>532</v>
      </c>
      <c r="F75" s="25" t="str">
        <f>VLOOKUP(E75,Tab!$A$2:$B$255,2,TRUE)</f>
        <v>Não</v>
      </c>
      <c r="G75" s="26">
        <f>LARGE(O75:BJ75,1)</f>
        <v>532</v>
      </c>
      <c r="H75" s="26">
        <f>LARGE(O75:BJ75,2)</f>
        <v>523</v>
      </c>
      <c r="I75" s="26">
        <f>LARGE(O75:BJ75,3)</f>
        <v>520</v>
      </c>
      <c r="J75" s="26">
        <f>LARGE(O75:BJ75,4)</f>
        <v>507</v>
      </c>
      <c r="K75" s="26">
        <f>LARGE(O75:BJ75,5)</f>
        <v>0</v>
      </c>
      <c r="L75" s="27">
        <f>SUM(G75:K75)</f>
        <v>2082</v>
      </c>
      <c r="M75" s="28">
        <f>L75/5</f>
        <v>416.4</v>
      </c>
      <c r="N75" s="29"/>
      <c r="O75" s="30">
        <v>0</v>
      </c>
      <c r="P75" s="30">
        <v>0</v>
      </c>
      <c r="Q75" s="30">
        <v>0</v>
      </c>
      <c r="R75" s="172">
        <v>523</v>
      </c>
      <c r="S75" s="167">
        <v>0</v>
      </c>
      <c r="T75" s="30">
        <v>0</v>
      </c>
      <c r="U75" s="30">
        <v>532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520</v>
      </c>
      <c r="AI75" s="30">
        <v>0</v>
      </c>
      <c r="AJ75" s="30">
        <v>0</v>
      </c>
      <c r="AK75" s="30">
        <v>507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v>0</v>
      </c>
      <c r="AY75" s="30">
        <v>0</v>
      </c>
      <c r="AZ75" s="30">
        <v>0</v>
      </c>
      <c r="BA75" s="30">
        <v>0</v>
      </c>
      <c r="BB75" s="30">
        <v>0</v>
      </c>
      <c r="BC75" s="30">
        <v>0</v>
      </c>
      <c r="BD75" s="30">
        <v>0</v>
      </c>
      <c r="BE75" s="30">
        <v>0</v>
      </c>
      <c r="BF75" s="30">
        <v>0</v>
      </c>
      <c r="BG75" s="30">
        <v>0</v>
      </c>
      <c r="BH75" s="30">
        <v>0</v>
      </c>
      <c r="BI75" s="30">
        <v>0</v>
      </c>
      <c r="BJ75" s="31">
        <v>0</v>
      </c>
    </row>
    <row r="76" spans="1:62" s="5" customFormat="1" ht="14.1" customHeight="1" x14ac:dyDescent="0.25">
      <c r="A76" s="21">
        <f t="shared" si="0"/>
        <v>63</v>
      </c>
      <c r="B76" s="43" t="s">
        <v>312</v>
      </c>
      <c r="C76" s="33">
        <v>14794</v>
      </c>
      <c r="D76" s="150" t="s">
        <v>63</v>
      </c>
      <c r="E76" s="25">
        <f>MAX(O76:AU76)</f>
        <v>521</v>
      </c>
      <c r="F76" s="25" t="str">
        <f>VLOOKUP(E76,Tab!$A$2:$B$255,2,TRUE)</f>
        <v>Não</v>
      </c>
      <c r="G76" s="26">
        <f>LARGE(O76:BJ76,1)</f>
        <v>521</v>
      </c>
      <c r="H76" s="26">
        <f>LARGE(O76:BJ76,2)</f>
        <v>520</v>
      </c>
      <c r="I76" s="26">
        <f>LARGE(O76:BJ76,3)</f>
        <v>518</v>
      </c>
      <c r="J76" s="26">
        <f>LARGE(O76:BJ76,4)</f>
        <v>510</v>
      </c>
      <c r="K76" s="26">
        <f>LARGE(O76:BJ76,5)</f>
        <v>0</v>
      </c>
      <c r="L76" s="27">
        <f>SUM(G76:K76)</f>
        <v>2069</v>
      </c>
      <c r="M76" s="28">
        <f>L76/5</f>
        <v>413.8</v>
      </c>
      <c r="N76" s="29"/>
      <c r="O76" s="30">
        <v>0</v>
      </c>
      <c r="P76" s="30">
        <v>0</v>
      </c>
      <c r="Q76" s="30">
        <v>0</v>
      </c>
      <c r="R76" s="172">
        <v>0</v>
      </c>
      <c r="S76" s="167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520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510</v>
      </c>
      <c r="AH76" s="30">
        <v>0</v>
      </c>
      <c r="AI76" s="30">
        <v>0</v>
      </c>
      <c r="AJ76" s="30">
        <v>518</v>
      </c>
      <c r="AK76" s="30">
        <v>0</v>
      </c>
      <c r="AL76" s="30">
        <v>0</v>
      </c>
      <c r="AM76" s="30">
        <v>0</v>
      </c>
      <c r="AN76" s="30">
        <v>521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1">
        <v>0</v>
      </c>
    </row>
    <row r="77" spans="1:62" ht="14.1" customHeight="1" x14ac:dyDescent="0.25">
      <c r="A77" s="21">
        <f t="shared" si="0"/>
        <v>64</v>
      </c>
      <c r="B77" s="43" t="s">
        <v>313</v>
      </c>
      <c r="C77" s="33">
        <v>14797</v>
      </c>
      <c r="D77" s="150" t="s">
        <v>63</v>
      </c>
      <c r="E77" s="25">
        <f>MAX(O77:AU77)</f>
        <v>526</v>
      </c>
      <c r="F77" s="25" t="str">
        <f>VLOOKUP(E77,Tab!$A$2:$B$255,2,TRUE)</f>
        <v>Não</v>
      </c>
      <c r="G77" s="26">
        <f>LARGE(O77:BJ77,1)</f>
        <v>526</v>
      </c>
      <c r="H77" s="26">
        <f>LARGE(O77:BJ77,2)</f>
        <v>518</v>
      </c>
      <c r="I77" s="26">
        <f>LARGE(O77:BJ77,3)</f>
        <v>515</v>
      </c>
      <c r="J77" s="26">
        <f>LARGE(O77:BJ77,4)</f>
        <v>502</v>
      </c>
      <c r="K77" s="26">
        <f>LARGE(O77:BJ77,5)</f>
        <v>0</v>
      </c>
      <c r="L77" s="27">
        <f>SUM(G77:K77)</f>
        <v>2061</v>
      </c>
      <c r="M77" s="28">
        <f>L77/5</f>
        <v>412.2</v>
      </c>
      <c r="N77" s="29"/>
      <c r="O77" s="30">
        <v>0</v>
      </c>
      <c r="P77" s="30">
        <v>0</v>
      </c>
      <c r="Q77" s="30">
        <v>0</v>
      </c>
      <c r="R77" s="172">
        <v>0</v>
      </c>
      <c r="S77" s="167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518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526</v>
      </c>
      <c r="AH77" s="30">
        <v>0</v>
      </c>
      <c r="AI77" s="30">
        <v>0</v>
      </c>
      <c r="AJ77" s="30">
        <v>502</v>
      </c>
      <c r="AK77" s="30">
        <v>0</v>
      </c>
      <c r="AL77" s="30">
        <v>0</v>
      </c>
      <c r="AM77" s="30">
        <v>0</v>
      </c>
      <c r="AN77" s="30">
        <v>515</v>
      </c>
      <c r="AO77" s="30">
        <v>0</v>
      </c>
      <c r="AP77" s="30">
        <v>0</v>
      </c>
      <c r="AQ77" s="30">
        <v>0</v>
      </c>
      <c r="AR77" s="30">
        <v>0</v>
      </c>
      <c r="AS77" s="30">
        <v>0</v>
      </c>
      <c r="AT77" s="30">
        <v>0</v>
      </c>
      <c r="AU77" s="30">
        <v>0</v>
      </c>
      <c r="AV77" s="30">
        <v>0</v>
      </c>
      <c r="AW77" s="30">
        <v>0</v>
      </c>
      <c r="AX77" s="30">
        <v>0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1">
        <v>0</v>
      </c>
    </row>
    <row r="78" spans="1:62" ht="14.1" customHeight="1" x14ac:dyDescent="0.25">
      <c r="A78" s="21">
        <f t="shared" ref="A78:A141" si="1">A77+1</f>
        <v>65</v>
      </c>
      <c r="B78" s="41" t="s">
        <v>273</v>
      </c>
      <c r="C78" s="33">
        <v>14490</v>
      </c>
      <c r="D78" s="38" t="s">
        <v>153</v>
      </c>
      <c r="E78" s="25">
        <f>MAX(O78:AU78)</f>
        <v>510</v>
      </c>
      <c r="F78" s="25" t="str">
        <f>VLOOKUP(E78,Tab!$A$2:$B$255,2,TRUE)</f>
        <v>Não</v>
      </c>
      <c r="G78" s="26">
        <f>LARGE(O78:BJ78,1)</f>
        <v>512</v>
      </c>
      <c r="H78" s="26">
        <f>LARGE(O78:BJ78,2)</f>
        <v>510</v>
      </c>
      <c r="I78" s="26">
        <f>LARGE(O78:BJ78,3)</f>
        <v>508</v>
      </c>
      <c r="J78" s="26">
        <f>LARGE(O78:BJ78,4)</f>
        <v>499</v>
      </c>
      <c r="K78" s="26">
        <f>LARGE(O78:BJ78,5)</f>
        <v>0</v>
      </c>
      <c r="L78" s="27">
        <f>SUM(G78:K78)</f>
        <v>2029</v>
      </c>
      <c r="M78" s="28">
        <f>L78/5</f>
        <v>405.8</v>
      </c>
      <c r="N78" s="29"/>
      <c r="O78" s="30">
        <v>0</v>
      </c>
      <c r="P78" s="30">
        <v>0</v>
      </c>
      <c r="Q78" s="30">
        <v>0</v>
      </c>
      <c r="R78" s="172">
        <v>0</v>
      </c>
      <c r="S78" s="167">
        <v>510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30">
        <v>0</v>
      </c>
      <c r="AS78" s="30">
        <v>0</v>
      </c>
      <c r="AT78" s="30">
        <v>0</v>
      </c>
      <c r="AU78" s="30">
        <v>0</v>
      </c>
      <c r="AV78" s="30">
        <v>0</v>
      </c>
      <c r="AW78" s="30">
        <v>0</v>
      </c>
      <c r="AX78" s="30">
        <v>0</v>
      </c>
      <c r="AY78" s="30">
        <v>0</v>
      </c>
      <c r="AZ78" s="30">
        <v>0</v>
      </c>
      <c r="BA78" s="30">
        <v>499</v>
      </c>
      <c r="BB78" s="30">
        <v>0</v>
      </c>
      <c r="BC78" s="30">
        <v>0</v>
      </c>
      <c r="BD78" s="30">
        <v>508</v>
      </c>
      <c r="BE78" s="30">
        <v>0</v>
      </c>
      <c r="BF78" s="30">
        <v>0</v>
      </c>
      <c r="BG78" s="30">
        <v>512</v>
      </c>
      <c r="BH78" s="30">
        <v>0</v>
      </c>
      <c r="BI78" s="30">
        <v>0</v>
      </c>
      <c r="BJ78" s="31">
        <v>0</v>
      </c>
    </row>
    <row r="79" spans="1:62" ht="14.1" customHeight="1" x14ac:dyDescent="0.25">
      <c r="A79" s="21">
        <f t="shared" si="1"/>
        <v>66</v>
      </c>
      <c r="B79" s="149" t="s">
        <v>200</v>
      </c>
      <c r="C79" s="33">
        <v>14775</v>
      </c>
      <c r="D79" s="148" t="s">
        <v>44</v>
      </c>
      <c r="E79" s="25">
        <f>MAX(O79:AU79)</f>
        <v>521</v>
      </c>
      <c r="F79" s="25" t="str">
        <f>VLOOKUP(E79,Tab!$A$2:$B$255,2,TRUE)</f>
        <v>Não</v>
      </c>
      <c r="G79" s="26">
        <f>LARGE(O79:BJ79,1)</f>
        <v>521</v>
      </c>
      <c r="H79" s="26">
        <f>LARGE(O79:BJ79,2)</f>
        <v>506</v>
      </c>
      <c r="I79" s="26">
        <f>LARGE(O79:BJ79,3)</f>
        <v>505</v>
      </c>
      <c r="J79" s="26">
        <f>LARGE(O79:BJ79,4)</f>
        <v>487</v>
      </c>
      <c r="K79" s="26">
        <f>LARGE(O79:BJ79,5)</f>
        <v>0</v>
      </c>
      <c r="L79" s="27">
        <f>SUM(G79:K79)</f>
        <v>2019</v>
      </c>
      <c r="M79" s="28">
        <f>L79/5</f>
        <v>403.8</v>
      </c>
      <c r="N79" s="29"/>
      <c r="O79" s="30">
        <v>0</v>
      </c>
      <c r="P79" s="30">
        <v>0</v>
      </c>
      <c r="Q79" s="30">
        <v>0</v>
      </c>
      <c r="R79" s="172">
        <v>0</v>
      </c>
      <c r="S79" s="167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505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30">
        <v>0</v>
      </c>
      <c r="AH79" s="30">
        <v>0</v>
      </c>
      <c r="AI79" s="30">
        <v>0</v>
      </c>
      <c r="AJ79" s="30">
        <v>0</v>
      </c>
      <c r="AK79" s="30">
        <v>0</v>
      </c>
      <c r="AL79" s="30">
        <v>0</v>
      </c>
      <c r="AM79" s="30">
        <v>0</v>
      </c>
      <c r="AN79" s="30">
        <v>506</v>
      </c>
      <c r="AO79" s="30">
        <v>0</v>
      </c>
      <c r="AP79" s="30">
        <v>0</v>
      </c>
      <c r="AQ79" s="30">
        <v>0</v>
      </c>
      <c r="AR79" s="30">
        <v>0</v>
      </c>
      <c r="AS79" s="30">
        <v>0</v>
      </c>
      <c r="AT79" s="30">
        <v>0</v>
      </c>
      <c r="AU79" s="30">
        <v>521</v>
      </c>
      <c r="AV79" s="30">
        <v>0</v>
      </c>
      <c r="AW79" s="30">
        <v>0</v>
      </c>
      <c r="AX79" s="30">
        <v>0</v>
      </c>
      <c r="AY79" s="30">
        <v>0</v>
      </c>
      <c r="AZ79" s="30">
        <v>0</v>
      </c>
      <c r="BA79" s="30">
        <v>0</v>
      </c>
      <c r="BB79" s="30">
        <v>0</v>
      </c>
      <c r="BC79" s="30">
        <v>0</v>
      </c>
      <c r="BD79" s="30">
        <v>0</v>
      </c>
      <c r="BE79" s="30">
        <v>487</v>
      </c>
      <c r="BF79" s="30">
        <v>0</v>
      </c>
      <c r="BG79" s="30">
        <v>0</v>
      </c>
      <c r="BH79" s="30">
        <v>0</v>
      </c>
      <c r="BI79" s="30">
        <v>0</v>
      </c>
      <c r="BJ79" s="31">
        <v>0</v>
      </c>
    </row>
    <row r="80" spans="1:62" ht="14.1" customHeight="1" x14ac:dyDescent="0.25">
      <c r="A80" s="21">
        <f t="shared" si="1"/>
        <v>67</v>
      </c>
      <c r="B80" s="149" t="s">
        <v>387</v>
      </c>
      <c r="C80" s="33">
        <v>13717</v>
      </c>
      <c r="D80" s="148" t="s">
        <v>102</v>
      </c>
      <c r="E80" s="25">
        <f>MAX(O80:AU80)</f>
        <v>494</v>
      </c>
      <c r="F80" s="25" t="e">
        <f>VLOOKUP(E80,Tab!$A$2:$B$255,2,TRUE)</f>
        <v>#N/A</v>
      </c>
      <c r="G80" s="26">
        <f>LARGE(O80:BJ80,1)</f>
        <v>494</v>
      </c>
      <c r="H80" s="26">
        <f>LARGE(O80:BJ80,2)</f>
        <v>477</v>
      </c>
      <c r="I80" s="26">
        <f>LARGE(O80:BJ80,3)</f>
        <v>462</v>
      </c>
      <c r="J80" s="26">
        <f>LARGE(O80:BJ80,4)</f>
        <v>447</v>
      </c>
      <c r="K80" s="26">
        <f>LARGE(O80:BJ80,5)</f>
        <v>0</v>
      </c>
      <c r="L80" s="27">
        <f>SUM(G80:K80)</f>
        <v>1880</v>
      </c>
      <c r="M80" s="28">
        <f>L80/5</f>
        <v>376</v>
      </c>
      <c r="N80" s="29"/>
      <c r="O80" s="30">
        <v>0</v>
      </c>
      <c r="P80" s="30">
        <v>0</v>
      </c>
      <c r="Q80" s="30">
        <v>0</v>
      </c>
      <c r="R80" s="172">
        <v>0</v>
      </c>
      <c r="S80" s="167">
        <v>0</v>
      </c>
      <c r="T80" s="30">
        <v>494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477</v>
      </c>
      <c r="AH80" s="30">
        <v>0</v>
      </c>
      <c r="AI80" s="30">
        <v>0</v>
      </c>
      <c r="AJ80" s="30">
        <v>447</v>
      </c>
      <c r="AK80" s="30">
        <v>0</v>
      </c>
      <c r="AL80" s="30">
        <v>0</v>
      </c>
      <c r="AM80" s="30">
        <v>0</v>
      </c>
      <c r="AN80" s="30">
        <v>462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0</v>
      </c>
      <c r="BA80" s="30">
        <v>0</v>
      </c>
      <c r="BB80" s="30">
        <v>0</v>
      </c>
      <c r="BC80" s="30">
        <v>0</v>
      </c>
      <c r="BD80" s="30">
        <v>0</v>
      </c>
      <c r="BE80" s="30">
        <v>0</v>
      </c>
      <c r="BF80" s="30">
        <v>0</v>
      </c>
      <c r="BG80" s="30">
        <v>0</v>
      </c>
      <c r="BH80" s="30">
        <v>0</v>
      </c>
      <c r="BI80" s="30">
        <v>0</v>
      </c>
      <c r="BJ80" s="31">
        <v>0</v>
      </c>
    </row>
    <row r="81" spans="1:62" ht="14.1" customHeight="1" x14ac:dyDescent="0.25">
      <c r="A81" s="21">
        <f t="shared" si="1"/>
        <v>68</v>
      </c>
      <c r="B81" s="149" t="s">
        <v>463</v>
      </c>
      <c r="C81" s="33">
        <v>14974</v>
      </c>
      <c r="D81" s="148" t="s">
        <v>41</v>
      </c>
      <c r="E81" s="25">
        <f>MAX(O81:AU81)</f>
        <v>481</v>
      </c>
      <c r="F81" s="25" t="e">
        <f>VLOOKUP(E81,Tab!$A$2:$B$255,2,TRUE)</f>
        <v>#N/A</v>
      </c>
      <c r="G81" s="26">
        <f>LARGE(O81:BJ81,1)</f>
        <v>481</v>
      </c>
      <c r="H81" s="26">
        <f>LARGE(O81:BJ81,2)</f>
        <v>466</v>
      </c>
      <c r="I81" s="26">
        <f>LARGE(O81:BJ81,3)</f>
        <v>459</v>
      </c>
      <c r="J81" s="26">
        <f>LARGE(O81:BJ81,4)</f>
        <v>458</v>
      </c>
      <c r="K81" s="26">
        <f>LARGE(O81:BJ81,5)</f>
        <v>0</v>
      </c>
      <c r="L81" s="27">
        <f>SUM(G81:K81)</f>
        <v>1864</v>
      </c>
      <c r="M81" s="28">
        <f>L81/5</f>
        <v>372.8</v>
      </c>
      <c r="N81" s="29"/>
      <c r="O81" s="30">
        <v>481</v>
      </c>
      <c r="P81" s="30">
        <v>0</v>
      </c>
      <c r="Q81" s="30">
        <v>0</v>
      </c>
      <c r="R81" s="172">
        <v>459</v>
      </c>
      <c r="S81" s="167">
        <v>0</v>
      </c>
      <c r="T81" s="30">
        <v>0</v>
      </c>
      <c r="U81" s="30">
        <v>466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</v>
      </c>
      <c r="AQ81" s="30">
        <v>0</v>
      </c>
      <c r="AR81" s="30">
        <v>0</v>
      </c>
      <c r="AS81" s="30">
        <v>0</v>
      </c>
      <c r="AT81" s="30">
        <v>0</v>
      </c>
      <c r="AU81" s="30">
        <v>0</v>
      </c>
      <c r="AV81" s="30">
        <v>0</v>
      </c>
      <c r="AW81" s="30">
        <v>0</v>
      </c>
      <c r="AX81" s="30">
        <v>0</v>
      </c>
      <c r="AY81" s="30">
        <v>0</v>
      </c>
      <c r="AZ81" s="30">
        <v>0</v>
      </c>
      <c r="BA81" s="30">
        <v>0</v>
      </c>
      <c r="BB81" s="30">
        <v>0</v>
      </c>
      <c r="BC81" s="30">
        <v>0</v>
      </c>
      <c r="BD81" s="30">
        <v>458</v>
      </c>
      <c r="BE81" s="30">
        <v>0</v>
      </c>
      <c r="BF81" s="30">
        <v>0</v>
      </c>
      <c r="BG81" s="30">
        <v>0</v>
      </c>
      <c r="BH81" s="30">
        <v>0</v>
      </c>
      <c r="BI81" s="30">
        <v>0</v>
      </c>
      <c r="BJ81" s="31">
        <v>0</v>
      </c>
    </row>
    <row r="82" spans="1:62" ht="14.1" customHeight="1" x14ac:dyDescent="0.25">
      <c r="A82" s="21">
        <f t="shared" si="1"/>
        <v>69</v>
      </c>
      <c r="B82" s="149" t="s">
        <v>414</v>
      </c>
      <c r="C82" s="33">
        <v>15381</v>
      </c>
      <c r="D82" s="148" t="s">
        <v>44</v>
      </c>
      <c r="E82" s="25">
        <f>MAX(O82:AU82)</f>
        <v>478</v>
      </c>
      <c r="F82" s="25" t="e">
        <f>VLOOKUP(E82,Tab!$A$2:$B$255,2,TRUE)</f>
        <v>#N/A</v>
      </c>
      <c r="G82" s="26">
        <f>LARGE(O82:BJ82,1)</f>
        <v>478</v>
      </c>
      <c r="H82" s="26">
        <f>LARGE(O82:BJ82,2)</f>
        <v>469</v>
      </c>
      <c r="I82" s="26">
        <f>LARGE(O82:BJ82,3)</f>
        <v>459</v>
      </c>
      <c r="J82" s="26">
        <f>LARGE(O82:BJ82,4)</f>
        <v>439</v>
      </c>
      <c r="K82" s="26">
        <f>LARGE(O82:BJ82,5)</f>
        <v>0</v>
      </c>
      <c r="L82" s="27">
        <f>SUM(G82:K82)</f>
        <v>1845</v>
      </c>
      <c r="M82" s="28">
        <f>L82/5</f>
        <v>369</v>
      </c>
      <c r="N82" s="29"/>
      <c r="O82" s="30">
        <v>0</v>
      </c>
      <c r="P82" s="30">
        <v>0</v>
      </c>
      <c r="Q82" s="30">
        <v>0</v>
      </c>
      <c r="R82" s="172">
        <v>0</v>
      </c>
      <c r="S82" s="167">
        <v>0</v>
      </c>
      <c r="T82" s="30">
        <v>478</v>
      </c>
      <c r="U82" s="30">
        <v>0</v>
      </c>
      <c r="V82" s="30">
        <v>0</v>
      </c>
      <c r="W82" s="30">
        <v>0</v>
      </c>
      <c r="X82" s="30">
        <v>0</v>
      </c>
      <c r="Y82" s="30">
        <v>459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469</v>
      </c>
      <c r="AH82" s="30">
        <v>0</v>
      </c>
      <c r="AI82" s="30">
        <v>0</v>
      </c>
      <c r="AJ82" s="30">
        <v>439</v>
      </c>
      <c r="AK82" s="30">
        <v>0</v>
      </c>
      <c r="AL82" s="30">
        <v>0</v>
      </c>
      <c r="AM82" s="30">
        <v>0</v>
      </c>
      <c r="AN82" s="30">
        <v>0</v>
      </c>
      <c r="AO82" s="30">
        <v>0</v>
      </c>
      <c r="AP82" s="30">
        <v>0</v>
      </c>
      <c r="AQ82" s="30">
        <v>0</v>
      </c>
      <c r="AR82" s="30">
        <v>0</v>
      </c>
      <c r="AS82" s="30">
        <v>0</v>
      </c>
      <c r="AT82" s="30">
        <v>0</v>
      </c>
      <c r="AU82" s="30">
        <v>0</v>
      </c>
      <c r="AV82" s="30">
        <v>0</v>
      </c>
      <c r="AW82" s="30">
        <v>0</v>
      </c>
      <c r="AX82" s="30">
        <v>0</v>
      </c>
      <c r="AY82" s="30">
        <v>0</v>
      </c>
      <c r="AZ82" s="30">
        <v>0</v>
      </c>
      <c r="BA82" s="30">
        <v>0</v>
      </c>
      <c r="BB82" s="30">
        <v>0</v>
      </c>
      <c r="BC82" s="30">
        <v>0</v>
      </c>
      <c r="BD82" s="30">
        <v>0</v>
      </c>
      <c r="BE82" s="30">
        <v>0</v>
      </c>
      <c r="BF82" s="30">
        <v>0</v>
      </c>
      <c r="BG82" s="30">
        <v>0</v>
      </c>
      <c r="BH82" s="30">
        <v>0</v>
      </c>
      <c r="BI82" s="30">
        <v>0</v>
      </c>
      <c r="BJ82" s="31">
        <v>0</v>
      </c>
    </row>
    <row r="83" spans="1:62" ht="14.1" customHeight="1" x14ac:dyDescent="0.25">
      <c r="A83" s="21">
        <f t="shared" si="1"/>
        <v>70</v>
      </c>
      <c r="B83" s="41" t="s">
        <v>279</v>
      </c>
      <c r="C83" s="33">
        <v>10179</v>
      </c>
      <c r="D83" s="38" t="s">
        <v>24</v>
      </c>
      <c r="E83" s="25">
        <f>MAX(O83:AU83)</f>
        <v>475</v>
      </c>
      <c r="F83" s="25" t="e">
        <f>VLOOKUP(E83,Tab!$A$2:$B$255,2,TRUE)</f>
        <v>#N/A</v>
      </c>
      <c r="G83" s="26">
        <f>LARGE(O83:BJ83,1)</f>
        <v>479</v>
      </c>
      <c r="H83" s="26">
        <f>LARGE(O83:BJ83,2)</f>
        <v>475</v>
      </c>
      <c r="I83" s="26">
        <f>LARGE(O83:BJ83,3)</f>
        <v>452</v>
      </c>
      <c r="J83" s="26">
        <f>LARGE(O83:BJ83,4)</f>
        <v>436</v>
      </c>
      <c r="K83" s="26">
        <f>LARGE(O83:BJ83,5)</f>
        <v>0</v>
      </c>
      <c r="L83" s="27">
        <f>SUM(G83:K83)</f>
        <v>1842</v>
      </c>
      <c r="M83" s="28">
        <f>L83/5</f>
        <v>368.4</v>
      </c>
      <c r="N83" s="29"/>
      <c r="O83" s="30">
        <v>0</v>
      </c>
      <c r="P83" s="30">
        <v>0</v>
      </c>
      <c r="Q83" s="30">
        <v>0</v>
      </c>
      <c r="R83" s="172">
        <v>0</v>
      </c>
      <c r="S83" s="167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436</v>
      </c>
      <c r="AA83" s="30">
        <v>0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  <c r="AG83" s="30">
        <v>0</v>
      </c>
      <c r="AH83" s="30">
        <v>0</v>
      </c>
      <c r="AI83" s="30">
        <v>0</v>
      </c>
      <c r="AJ83" s="30">
        <v>0</v>
      </c>
      <c r="AK83" s="30">
        <v>0</v>
      </c>
      <c r="AL83" s="30">
        <v>0</v>
      </c>
      <c r="AM83" s="30">
        <v>0</v>
      </c>
      <c r="AN83" s="30">
        <v>0</v>
      </c>
      <c r="AO83" s="30">
        <v>0</v>
      </c>
      <c r="AP83" s="30">
        <v>0</v>
      </c>
      <c r="AQ83" s="30">
        <v>0</v>
      </c>
      <c r="AR83" s="30">
        <v>0</v>
      </c>
      <c r="AS83" s="30">
        <v>475</v>
      </c>
      <c r="AT83" s="30">
        <v>0</v>
      </c>
      <c r="AU83" s="30">
        <v>0</v>
      </c>
      <c r="AV83" s="30">
        <v>0</v>
      </c>
      <c r="AW83" s="30">
        <v>0</v>
      </c>
      <c r="AX83" s="30">
        <v>452</v>
      </c>
      <c r="AY83" s="30">
        <v>0</v>
      </c>
      <c r="AZ83" s="30">
        <v>0</v>
      </c>
      <c r="BA83" s="30">
        <v>0</v>
      </c>
      <c r="BB83" s="30">
        <v>0</v>
      </c>
      <c r="BC83" s="30">
        <v>0</v>
      </c>
      <c r="BD83" s="30">
        <v>0</v>
      </c>
      <c r="BE83" s="30">
        <v>0</v>
      </c>
      <c r="BF83" s="30">
        <v>479</v>
      </c>
      <c r="BG83" s="30">
        <v>0</v>
      </c>
      <c r="BH83" s="30">
        <v>0</v>
      </c>
      <c r="BI83" s="30">
        <v>0</v>
      </c>
      <c r="BJ83" s="31">
        <v>0</v>
      </c>
    </row>
    <row r="84" spans="1:62" ht="14.1" customHeight="1" x14ac:dyDescent="0.25">
      <c r="A84" s="21">
        <f t="shared" si="1"/>
        <v>71</v>
      </c>
      <c r="B84" s="41" t="s">
        <v>116</v>
      </c>
      <c r="C84" s="33">
        <v>10162</v>
      </c>
      <c r="D84" s="38" t="s">
        <v>24</v>
      </c>
      <c r="E84" s="25">
        <f>MAX(O84:AU84)</f>
        <v>470</v>
      </c>
      <c r="F84" s="25" t="e">
        <f>VLOOKUP(E84,Tab!$A$2:$B$255,2,TRUE)</f>
        <v>#N/A</v>
      </c>
      <c r="G84" s="26">
        <f>LARGE(O84:BJ84,1)</f>
        <v>470</v>
      </c>
      <c r="H84" s="26">
        <f>LARGE(O84:BJ84,2)</f>
        <v>444</v>
      </c>
      <c r="I84" s="26">
        <f>LARGE(O84:BJ84,3)</f>
        <v>441</v>
      </c>
      <c r="J84" s="26">
        <f>LARGE(O84:BJ84,4)</f>
        <v>419</v>
      </c>
      <c r="K84" s="26">
        <f>LARGE(O84:BJ84,5)</f>
        <v>0</v>
      </c>
      <c r="L84" s="27">
        <f>SUM(G84:K84)</f>
        <v>1774</v>
      </c>
      <c r="M84" s="28">
        <f>L84/5</f>
        <v>354.8</v>
      </c>
      <c r="N84" s="29"/>
      <c r="O84" s="30">
        <v>0</v>
      </c>
      <c r="P84" s="30">
        <v>0</v>
      </c>
      <c r="Q84" s="30">
        <v>0</v>
      </c>
      <c r="R84" s="172">
        <v>0</v>
      </c>
      <c r="S84" s="167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30">
        <v>0</v>
      </c>
      <c r="AH84" s="30">
        <v>0</v>
      </c>
      <c r="AI84" s="30">
        <v>444</v>
      </c>
      <c r="AJ84" s="30">
        <v>0</v>
      </c>
      <c r="AK84" s="30">
        <v>0</v>
      </c>
      <c r="AL84" s="30">
        <v>419</v>
      </c>
      <c r="AM84" s="30">
        <v>0</v>
      </c>
      <c r="AN84" s="30">
        <v>0</v>
      </c>
      <c r="AO84" s="30">
        <v>470</v>
      </c>
      <c r="AP84" s="30">
        <v>0</v>
      </c>
      <c r="AQ84" s="30">
        <v>0</v>
      </c>
      <c r="AR84" s="30">
        <v>0</v>
      </c>
      <c r="AS84" s="30">
        <v>0</v>
      </c>
      <c r="AT84" s="30">
        <v>441</v>
      </c>
      <c r="AU84" s="30">
        <v>0</v>
      </c>
      <c r="AV84" s="30">
        <v>0</v>
      </c>
      <c r="AW84" s="30">
        <v>0</v>
      </c>
      <c r="AX84" s="30">
        <v>0</v>
      </c>
      <c r="AY84" s="30">
        <v>0</v>
      </c>
      <c r="AZ84" s="30">
        <v>0</v>
      </c>
      <c r="BA84" s="30">
        <v>0</v>
      </c>
      <c r="BB84" s="30">
        <v>0</v>
      </c>
      <c r="BC84" s="30">
        <v>0</v>
      </c>
      <c r="BD84" s="30">
        <v>0</v>
      </c>
      <c r="BE84" s="30">
        <v>0</v>
      </c>
      <c r="BF84" s="30">
        <v>0</v>
      </c>
      <c r="BG84" s="30">
        <v>0</v>
      </c>
      <c r="BH84" s="30">
        <v>0</v>
      </c>
      <c r="BI84" s="30">
        <v>0</v>
      </c>
      <c r="BJ84" s="31">
        <v>0</v>
      </c>
    </row>
    <row r="85" spans="1:62" ht="14.1" customHeight="1" x14ac:dyDescent="0.25">
      <c r="A85" s="21">
        <f t="shared" si="1"/>
        <v>72</v>
      </c>
      <c r="B85" s="39" t="s">
        <v>54</v>
      </c>
      <c r="C85" s="33">
        <v>12787</v>
      </c>
      <c r="D85" s="40" t="s">
        <v>39</v>
      </c>
      <c r="E85" s="25">
        <f>MAX(O85:AU85)</f>
        <v>545</v>
      </c>
      <c r="F85" s="25" t="str">
        <f>VLOOKUP(E85,Tab!$A$2:$B$255,2,TRUE)</f>
        <v>Não</v>
      </c>
      <c r="G85" s="26">
        <f>LARGE(O85:BJ85,1)</f>
        <v>545</v>
      </c>
      <c r="H85" s="26">
        <f>LARGE(O85:BJ85,2)</f>
        <v>543</v>
      </c>
      <c r="I85" s="26">
        <f>LARGE(O85:BJ85,3)</f>
        <v>535</v>
      </c>
      <c r="J85" s="26">
        <f>LARGE(O85:BJ85,4)</f>
        <v>0</v>
      </c>
      <c r="K85" s="26">
        <f>LARGE(O85:BJ85,5)</f>
        <v>0</v>
      </c>
      <c r="L85" s="27">
        <f>SUM(G85:K85)</f>
        <v>1623</v>
      </c>
      <c r="M85" s="28">
        <f>L85/5</f>
        <v>324.60000000000002</v>
      </c>
      <c r="N85" s="29"/>
      <c r="O85" s="30">
        <v>0</v>
      </c>
      <c r="P85" s="30">
        <v>0</v>
      </c>
      <c r="Q85" s="30">
        <v>0</v>
      </c>
      <c r="R85" s="172">
        <v>0</v>
      </c>
      <c r="S85" s="167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543</v>
      </c>
      <c r="Z85" s="30">
        <v>0</v>
      </c>
      <c r="AA85" s="30">
        <v>0</v>
      </c>
      <c r="AB85" s="30">
        <v>535</v>
      </c>
      <c r="AC85" s="30">
        <v>0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  <c r="AM85" s="30">
        <v>545</v>
      </c>
      <c r="AN85" s="30">
        <v>0</v>
      </c>
      <c r="AO85" s="30">
        <v>0</v>
      </c>
      <c r="AP85" s="30">
        <v>0</v>
      </c>
      <c r="AQ85" s="30">
        <v>0</v>
      </c>
      <c r="AR85" s="30">
        <v>0</v>
      </c>
      <c r="AS85" s="30">
        <v>0</v>
      </c>
      <c r="AT85" s="30">
        <v>0</v>
      </c>
      <c r="AU85" s="30">
        <v>0</v>
      </c>
      <c r="AV85" s="30">
        <v>0</v>
      </c>
      <c r="AW85" s="30">
        <v>0</v>
      </c>
      <c r="AX85" s="30">
        <v>0</v>
      </c>
      <c r="AY85" s="30">
        <v>0</v>
      </c>
      <c r="AZ85" s="30">
        <v>0</v>
      </c>
      <c r="BA85" s="30">
        <v>0</v>
      </c>
      <c r="BB85" s="30">
        <v>0</v>
      </c>
      <c r="BC85" s="30">
        <v>0</v>
      </c>
      <c r="BD85" s="30">
        <v>0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J85" s="31">
        <v>0</v>
      </c>
    </row>
    <row r="86" spans="1:62" ht="14.1" customHeight="1" x14ac:dyDescent="0.25">
      <c r="A86" s="21">
        <f t="shared" si="1"/>
        <v>73</v>
      </c>
      <c r="B86" s="43" t="s">
        <v>320</v>
      </c>
      <c r="C86" s="33">
        <v>14500</v>
      </c>
      <c r="D86" s="150" t="s">
        <v>326</v>
      </c>
      <c r="E86" s="25">
        <f>MAX(O86:AU86)</f>
        <v>539</v>
      </c>
      <c r="F86" s="25" t="str">
        <f>VLOOKUP(E86,Tab!$A$2:$B$255,2,TRUE)</f>
        <v>Não</v>
      </c>
      <c r="G86" s="26">
        <f>LARGE(O86:BJ86,1)</f>
        <v>545</v>
      </c>
      <c r="H86" s="26">
        <f>LARGE(O86:BJ86,2)</f>
        <v>539</v>
      </c>
      <c r="I86" s="26">
        <f>LARGE(O86:BJ86,3)</f>
        <v>530</v>
      </c>
      <c r="J86" s="26">
        <f>LARGE(O86:BJ86,4)</f>
        <v>0</v>
      </c>
      <c r="K86" s="26">
        <f>LARGE(O86:BJ86,5)</f>
        <v>0</v>
      </c>
      <c r="L86" s="27">
        <f>SUM(G86:K86)</f>
        <v>1614</v>
      </c>
      <c r="M86" s="28">
        <f>L86/5</f>
        <v>322.8</v>
      </c>
      <c r="N86" s="29"/>
      <c r="O86" s="30">
        <v>0</v>
      </c>
      <c r="P86" s="30">
        <v>0</v>
      </c>
      <c r="Q86" s="30">
        <v>0</v>
      </c>
      <c r="R86" s="172">
        <v>539</v>
      </c>
      <c r="S86" s="167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0</v>
      </c>
      <c r="AL86" s="30">
        <v>0</v>
      </c>
      <c r="AM86" s="30">
        <v>0</v>
      </c>
      <c r="AN86" s="30">
        <v>0</v>
      </c>
      <c r="AO86" s="30">
        <v>0</v>
      </c>
      <c r="AP86" s="30">
        <v>0</v>
      </c>
      <c r="AQ86" s="30">
        <v>0</v>
      </c>
      <c r="AR86" s="30">
        <v>0</v>
      </c>
      <c r="AS86" s="30">
        <v>0</v>
      </c>
      <c r="AT86" s="30">
        <v>0</v>
      </c>
      <c r="AU86" s="30">
        <v>0</v>
      </c>
      <c r="AV86" s="30">
        <v>0</v>
      </c>
      <c r="AW86" s="30">
        <v>0</v>
      </c>
      <c r="AX86" s="30">
        <v>0</v>
      </c>
      <c r="AY86" s="30">
        <v>0</v>
      </c>
      <c r="AZ86" s="30">
        <v>0</v>
      </c>
      <c r="BA86" s="30">
        <v>0</v>
      </c>
      <c r="BB86" s="30">
        <v>0</v>
      </c>
      <c r="BC86" s="30">
        <v>0</v>
      </c>
      <c r="BD86" s="30">
        <v>0</v>
      </c>
      <c r="BE86" s="30">
        <v>0</v>
      </c>
      <c r="BF86" s="30">
        <v>0</v>
      </c>
      <c r="BG86" s="30">
        <v>545</v>
      </c>
      <c r="BH86" s="30">
        <v>530</v>
      </c>
      <c r="BI86" s="30">
        <v>0</v>
      </c>
      <c r="BJ86" s="31">
        <v>0</v>
      </c>
    </row>
    <row r="87" spans="1:62" ht="14.1" customHeight="1" x14ac:dyDescent="0.25">
      <c r="A87" s="21">
        <f t="shared" si="1"/>
        <v>74</v>
      </c>
      <c r="B87" s="39" t="s">
        <v>72</v>
      </c>
      <c r="C87" s="33">
        <v>10928</v>
      </c>
      <c r="D87" s="40" t="s">
        <v>65</v>
      </c>
      <c r="E87" s="25">
        <f>MAX(O87:AU87)</f>
        <v>554</v>
      </c>
      <c r="F87" s="25" t="str">
        <f>VLOOKUP(E87,Tab!$A$2:$B$255,2,TRUE)</f>
        <v>Não</v>
      </c>
      <c r="G87" s="26">
        <f>LARGE(O87:BJ87,1)</f>
        <v>554</v>
      </c>
      <c r="H87" s="26">
        <f>LARGE(O87:BJ87,2)</f>
        <v>532</v>
      </c>
      <c r="I87" s="26">
        <f>LARGE(O87:BJ87,3)</f>
        <v>525</v>
      </c>
      <c r="J87" s="26">
        <f>LARGE(O87:BJ87,4)</f>
        <v>0</v>
      </c>
      <c r="K87" s="26">
        <f>LARGE(O87:BJ87,5)</f>
        <v>0</v>
      </c>
      <c r="L87" s="27">
        <f>SUM(G87:K87)</f>
        <v>1611</v>
      </c>
      <c r="M87" s="28">
        <f>L87/5</f>
        <v>322.2</v>
      </c>
      <c r="N87" s="29"/>
      <c r="O87" s="30">
        <v>0</v>
      </c>
      <c r="P87" s="30">
        <v>0</v>
      </c>
      <c r="Q87" s="30">
        <v>0</v>
      </c>
      <c r="R87" s="172">
        <v>0</v>
      </c>
      <c r="S87" s="167">
        <v>0</v>
      </c>
      <c r="T87" s="30">
        <v>525</v>
      </c>
      <c r="U87" s="30">
        <v>0</v>
      </c>
      <c r="V87" s="30">
        <v>0</v>
      </c>
      <c r="W87" s="30">
        <v>0</v>
      </c>
      <c r="X87" s="30">
        <v>0</v>
      </c>
      <c r="Y87" s="30">
        <v>532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30">
        <v>554</v>
      </c>
      <c r="AH87" s="30">
        <v>0</v>
      </c>
      <c r="AI87" s="30">
        <v>0</v>
      </c>
      <c r="AJ87" s="30">
        <v>0</v>
      </c>
      <c r="AK87" s="30">
        <v>0</v>
      </c>
      <c r="AL87" s="30">
        <v>0</v>
      </c>
      <c r="AM87" s="30">
        <v>0</v>
      </c>
      <c r="AN87" s="30">
        <v>0</v>
      </c>
      <c r="AO87" s="30">
        <v>0</v>
      </c>
      <c r="AP87" s="30">
        <v>0</v>
      </c>
      <c r="AQ87" s="30">
        <v>0</v>
      </c>
      <c r="AR87" s="30"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v>0</v>
      </c>
      <c r="AY87" s="30">
        <v>0</v>
      </c>
      <c r="AZ87" s="30">
        <v>0</v>
      </c>
      <c r="BA87" s="30">
        <v>0</v>
      </c>
      <c r="BB87" s="30">
        <v>0</v>
      </c>
      <c r="BC87" s="30">
        <v>0</v>
      </c>
      <c r="BD87" s="30">
        <v>0</v>
      </c>
      <c r="BE87" s="30">
        <v>0</v>
      </c>
      <c r="BF87" s="30">
        <v>0</v>
      </c>
      <c r="BG87" s="30">
        <v>0</v>
      </c>
      <c r="BH87" s="30">
        <v>0</v>
      </c>
      <c r="BI87" s="30">
        <v>0</v>
      </c>
      <c r="BJ87" s="31">
        <v>0</v>
      </c>
    </row>
    <row r="88" spans="1:62" s="42" customFormat="1" ht="14.1" customHeight="1" x14ac:dyDescent="0.25">
      <c r="A88" s="21">
        <f t="shared" si="1"/>
        <v>75</v>
      </c>
      <c r="B88" s="39" t="s">
        <v>395</v>
      </c>
      <c r="C88" s="33">
        <v>10370</v>
      </c>
      <c r="D88" s="40" t="s">
        <v>44</v>
      </c>
      <c r="E88" s="25">
        <f>MAX(O88:AU88)</f>
        <v>541</v>
      </c>
      <c r="F88" s="25" t="str">
        <f>VLOOKUP(E88,Tab!$A$2:$B$255,2,TRUE)</f>
        <v>Não</v>
      </c>
      <c r="G88" s="26">
        <f>LARGE(O88:BJ88,1)</f>
        <v>541</v>
      </c>
      <c r="H88" s="26">
        <f>LARGE(O88:BJ88,2)</f>
        <v>540</v>
      </c>
      <c r="I88" s="26">
        <f>LARGE(O88:BJ88,3)</f>
        <v>521</v>
      </c>
      <c r="J88" s="26">
        <f>LARGE(O88:BJ88,4)</f>
        <v>0</v>
      </c>
      <c r="K88" s="26">
        <f>LARGE(O88:BJ88,5)</f>
        <v>0</v>
      </c>
      <c r="L88" s="27">
        <f>SUM(G88:K88)</f>
        <v>1602</v>
      </c>
      <c r="M88" s="28">
        <f>L88/5</f>
        <v>320.39999999999998</v>
      </c>
      <c r="N88" s="29"/>
      <c r="O88" s="30">
        <v>0</v>
      </c>
      <c r="P88" s="30">
        <v>0</v>
      </c>
      <c r="Q88" s="30">
        <v>0</v>
      </c>
      <c r="R88" s="172">
        <v>0</v>
      </c>
      <c r="S88" s="167">
        <v>0</v>
      </c>
      <c r="T88" s="30">
        <v>541</v>
      </c>
      <c r="U88" s="30">
        <v>0</v>
      </c>
      <c r="V88" s="30">
        <v>0</v>
      </c>
      <c r="W88" s="30">
        <v>0</v>
      </c>
      <c r="X88" s="30">
        <v>0</v>
      </c>
      <c r="Y88" s="30">
        <v>521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30">
        <v>540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</v>
      </c>
      <c r="AN88" s="30">
        <v>0</v>
      </c>
      <c r="AO88" s="30">
        <v>0</v>
      </c>
      <c r="AP88" s="30">
        <v>0</v>
      </c>
      <c r="AQ88" s="30">
        <v>0</v>
      </c>
      <c r="AR88" s="30">
        <v>0</v>
      </c>
      <c r="AS88" s="30">
        <v>0</v>
      </c>
      <c r="AT88" s="30">
        <v>0</v>
      </c>
      <c r="AU88" s="30">
        <v>0</v>
      </c>
      <c r="AV88" s="30">
        <v>0</v>
      </c>
      <c r="AW88" s="30">
        <v>0</v>
      </c>
      <c r="AX88" s="30">
        <v>0</v>
      </c>
      <c r="AY88" s="30">
        <v>0</v>
      </c>
      <c r="AZ88" s="30">
        <v>0</v>
      </c>
      <c r="BA88" s="30">
        <v>0</v>
      </c>
      <c r="BB88" s="30">
        <v>0</v>
      </c>
      <c r="BC88" s="30">
        <v>0</v>
      </c>
      <c r="BD88" s="30">
        <v>0</v>
      </c>
      <c r="BE88" s="30">
        <v>0</v>
      </c>
      <c r="BF88" s="30">
        <v>0</v>
      </c>
      <c r="BG88" s="30">
        <v>0</v>
      </c>
      <c r="BH88" s="30">
        <v>0</v>
      </c>
      <c r="BI88" s="30">
        <v>0</v>
      </c>
      <c r="BJ88" s="31">
        <v>0</v>
      </c>
    </row>
    <row r="89" spans="1:62" ht="14.1" customHeight="1" x14ac:dyDescent="0.25">
      <c r="A89" s="21">
        <f t="shared" si="1"/>
        <v>76</v>
      </c>
      <c r="B89" s="149" t="s">
        <v>79</v>
      </c>
      <c r="C89" s="33">
        <v>10</v>
      </c>
      <c r="D89" s="148" t="s">
        <v>44</v>
      </c>
      <c r="E89" s="25">
        <f>MAX(O89:AU89)</f>
        <v>539</v>
      </c>
      <c r="F89" s="25" t="str">
        <f>VLOOKUP(E89,Tab!$A$2:$B$255,2,TRUE)</f>
        <v>Não</v>
      </c>
      <c r="G89" s="26">
        <f>LARGE(O89:BJ89,1)</f>
        <v>539</v>
      </c>
      <c r="H89" s="26">
        <f>LARGE(O89:BJ89,2)</f>
        <v>533</v>
      </c>
      <c r="I89" s="26">
        <f>LARGE(O89:BJ89,3)</f>
        <v>529</v>
      </c>
      <c r="J89" s="26">
        <f>LARGE(O89:BJ89,4)</f>
        <v>0</v>
      </c>
      <c r="K89" s="26">
        <f>LARGE(O89:BJ89,5)</f>
        <v>0</v>
      </c>
      <c r="L89" s="27">
        <f>SUM(G89:K89)</f>
        <v>1601</v>
      </c>
      <c r="M89" s="28">
        <f>L89/5</f>
        <v>320.2</v>
      </c>
      <c r="N89" s="29"/>
      <c r="O89" s="30">
        <v>0</v>
      </c>
      <c r="P89" s="30">
        <v>0</v>
      </c>
      <c r="Q89" s="30">
        <v>0</v>
      </c>
      <c r="R89" s="172">
        <v>0</v>
      </c>
      <c r="S89" s="167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529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>
        <v>539</v>
      </c>
      <c r="AH89" s="30">
        <v>0</v>
      </c>
      <c r="AI89" s="30">
        <v>0</v>
      </c>
      <c r="AJ89" s="30">
        <v>0</v>
      </c>
      <c r="AK89" s="30">
        <v>0</v>
      </c>
      <c r="AL89" s="30">
        <v>0</v>
      </c>
      <c r="AM89" s="30">
        <v>0</v>
      </c>
      <c r="AN89" s="30">
        <v>533</v>
      </c>
      <c r="AO89" s="30">
        <v>0</v>
      </c>
      <c r="AP89" s="30">
        <v>0</v>
      </c>
      <c r="AQ89" s="30">
        <v>0</v>
      </c>
      <c r="AR89" s="30">
        <v>0</v>
      </c>
      <c r="AS89" s="30">
        <v>0</v>
      </c>
      <c r="AT89" s="30">
        <v>0</v>
      </c>
      <c r="AU89" s="30">
        <v>0</v>
      </c>
      <c r="AV89" s="30">
        <v>0</v>
      </c>
      <c r="AW89" s="30">
        <v>0</v>
      </c>
      <c r="AX89" s="30">
        <v>0</v>
      </c>
      <c r="AY89" s="30">
        <v>0</v>
      </c>
      <c r="AZ89" s="30">
        <v>0</v>
      </c>
      <c r="BA89" s="30">
        <v>0</v>
      </c>
      <c r="BB89" s="30">
        <v>0</v>
      </c>
      <c r="BC89" s="30">
        <v>0</v>
      </c>
      <c r="BD89" s="30">
        <v>0</v>
      </c>
      <c r="BE89" s="30">
        <v>0</v>
      </c>
      <c r="BF89" s="30">
        <v>0</v>
      </c>
      <c r="BG89" s="30">
        <v>0</v>
      </c>
      <c r="BH89" s="30">
        <v>0</v>
      </c>
      <c r="BI89" s="30">
        <v>0</v>
      </c>
      <c r="BJ89" s="31">
        <v>0</v>
      </c>
    </row>
    <row r="90" spans="1:62" ht="14.1" customHeight="1" x14ac:dyDescent="0.25">
      <c r="A90" s="21">
        <f t="shared" si="1"/>
        <v>77</v>
      </c>
      <c r="B90" s="39" t="s">
        <v>154</v>
      </c>
      <c r="C90" s="33">
        <v>14175</v>
      </c>
      <c r="D90" s="40" t="s">
        <v>26</v>
      </c>
      <c r="E90" s="25">
        <f>MAX(O90:AU90)</f>
        <v>535</v>
      </c>
      <c r="F90" s="25" t="str">
        <f>VLOOKUP(E90,Tab!$A$2:$B$255,2,TRUE)</f>
        <v>Não</v>
      </c>
      <c r="G90" s="26">
        <f>LARGE(O90:BJ90,1)</f>
        <v>535</v>
      </c>
      <c r="H90" s="26">
        <f>LARGE(O90:BJ90,2)</f>
        <v>533</v>
      </c>
      <c r="I90" s="26">
        <f>LARGE(O90:BJ90,3)</f>
        <v>522</v>
      </c>
      <c r="J90" s="26">
        <f>LARGE(O90:BJ90,4)</f>
        <v>0</v>
      </c>
      <c r="K90" s="26">
        <f>LARGE(O90:BJ90,5)</f>
        <v>0</v>
      </c>
      <c r="L90" s="27">
        <f>SUM(G90:K90)</f>
        <v>1590</v>
      </c>
      <c r="M90" s="28">
        <f>L90/5</f>
        <v>318</v>
      </c>
      <c r="N90" s="29"/>
      <c r="O90" s="30">
        <v>0</v>
      </c>
      <c r="P90" s="30">
        <v>522</v>
      </c>
      <c r="Q90" s="30">
        <v>0</v>
      </c>
      <c r="R90" s="172">
        <v>0</v>
      </c>
      <c r="S90" s="167">
        <v>0</v>
      </c>
      <c r="T90" s="30">
        <v>533</v>
      </c>
      <c r="U90" s="30">
        <v>0</v>
      </c>
      <c r="V90" s="30">
        <v>0</v>
      </c>
      <c r="W90" s="30">
        <v>0</v>
      </c>
      <c r="X90" s="30">
        <v>0</v>
      </c>
      <c r="Y90" s="30">
        <v>535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0</v>
      </c>
      <c r="AJ90" s="30">
        <v>0</v>
      </c>
      <c r="AK90" s="30">
        <v>0</v>
      </c>
      <c r="AL90" s="30">
        <v>0</v>
      </c>
      <c r="AM90" s="30">
        <v>0</v>
      </c>
      <c r="AN90" s="30">
        <v>0</v>
      </c>
      <c r="AO90" s="30">
        <v>0</v>
      </c>
      <c r="AP90" s="30">
        <v>0</v>
      </c>
      <c r="AQ90" s="30">
        <v>0</v>
      </c>
      <c r="AR90" s="30">
        <v>0</v>
      </c>
      <c r="AS90" s="30">
        <v>0</v>
      </c>
      <c r="AT90" s="30">
        <v>0</v>
      </c>
      <c r="AU90" s="30">
        <v>0</v>
      </c>
      <c r="AV90" s="30">
        <v>0</v>
      </c>
      <c r="AW90" s="30">
        <v>0</v>
      </c>
      <c r="AX90" s="30">
        <v>0</v>
      </c>
      <c r="AY90" s="30">
        <v>0</v>
      </c>
      <c r="AZ90" s="30">
        <v>0</v>
      </c>
      <c r="BA90" s="30">
        <v>0</v>
      </c>
      <c r="BB90" s="30">
        <v>0</v>
      </c>
      <c r="BC90" s="30">
        <v>0</v>
      </c>
      <c r="BD90" s="30">
        <v>0</v>
      </c>
      <c r="BE90" s="30">
        <v>0</v>
      </c>
      <c r="BF90" s="30">
        <v>0</v>
      </c>
      <c r="BG90" s="30">
        <v>0</v>
      </c>
      <c r="BH90" s="30">
        <v>0</v>
      </c>
      <c r="BI90" s="30">
        <v>0</v>
      </c>
      <c r="BJ90" s="31">
        <v>0</v>
      </c>
    </row>
    <row r="91" spans="1:62" ht="14.1" customHeight="1" x14ac:dyDescent="0.25">
      <c r="A91" s="21">
        <f t="shared" si="1"/>
        <v>78</v>
      </c>
      <c r="B91" s="51" t="s">
        <v>144</v>
      </c>
      <c r="C91" s="33">
        <v>11359</v>
      </c>
      <c r="D91" s="148" t="s">
        <v>65</v>
      </c>
      <c r="E91" s="25">
        <f>MAX(O91:AU91)</f>
        <v>548</v>
      </c>
      <c r="F91" s="25" t="str">
        <f>VLOOKUP(E91,Tab!$A$2:$B$255,2,TRUE)</f>
        <v>Não</v>
      </c>
      <c r="G91" s="37">
        <f>LARGE(O91:BJ91,1)</f>
        <v>548</v>
      </c>
      <c r="H91" s="37">
        <f>LARGE(O91:BJ91,2)</f>
        <v>527</v>
      </c>
      <c r="I91" s="37">
        <f>LARGE(O91:BJ91,3)</f>
        <v>514</v>
      </c>
      <c r="J91" s="37">
        <f>LARGE(O91:BJ91,4)</f>
        <v>0</v>
      </c>
      <c r="K91" s="37">
        <f>LARGE(O91:BJ91,5)</f>
        <v>0</v>
      </c>
      <c r="L91" s="27">
        <f>SUM(G91:K91)</f>
        <v>1589</v>
      </c>
      <c r="M91" s="28">
        <f>L91/5</f>
        <v>317.8</v>
      </c>
      <c r="N91" s="29"/>
      <c r="O91" s="30">
        <v>0</v>
      </c>
      <c r="P91" s="30">
        <v>514</v>
      </c>
      <c r="Q91" s="30">
        <v>0</v>
      </c>
      <c r="R91" s="172">
        <v>0</v>
      </c>
      <c r="S91" s="167">
        <v>0</v>
      </c>
      <c r="T91" s="30">
        <v>527</v>
      </c>
      <c r="U91" s="30">
        <v>0</v>
      </c>
      <c r="V91" s="30">
        <v>0</v>
      </c>
      <c r="W91" s="30">
        <v>0</v>
      </c>
      <c r="X91" s="30">
        <v>0</v>
      </c>
      <c r="Y91" s="30">
        <v>548</v>
      </c>
      <c r="Z91" s="30">
        <v>0</v>
      </c>
      <c r="AA91" s="30">
        <v>0</v>
      </c>
      <c r="AB91" s="30">
        <v>0</v>
      </c>
      <c r="AC91" s="30">
        <v>0</v>
      </c>
      <c r="AD91" s="30">
        <v>0</v>
      </c>
      <c r="AE91" s="30">
        <v>0</v>
      </c>
      <c r="AF91" s="30">
        <v>0</v>
      </c>
      <c r="AG91" s="30">
        <v>0</v>
      </c>
      <c r="AH91" s="30">
        <v>0</v>
      </c>
      <c r="AI91" s="30">
        <v>0</v>
      </c>
      <c r="AJ91" s="30">
        <v>0</v>
      </c>
      <c r="AK91" s="30">
        <v>0</v>
      </c>
      <c r="AL91" s="30">
        <v>0</v>
      </c>
      <c r="AM91" s="30">
        <v>0</v>
      </c>
      <c r="AN91" s="30">
        <v>0</v>
      </c>
      <c r="AO91" s="30">
        <v>0</v>
      </c>
      <c r="AP91" s="30">
        <v>0</v>
      </c>
      <c r="AQ91" s="30">
        <v>0</v>
      </c>
      <c r="AR91" s="30">
        <v>0</v>
      </c>
      <c r="AS91" s="30">
        <v>0</v>
      </c>
      <c r="AT91" s="30">
        <v>0</v>
      </c>
      <c r="AU91" s="30">
        <v>0</v>
      </c>
      <c r="AV91" s="30">
        <v>0</v>
      </c>
      <c r="AW91" s="30">
        <v>0</v>
      </c>
      <c r="AX91" s="30">
        <v>0</v>
      </c>
      <c r="AY91" s="30">
        <v>0</v>
      </c>
      <c r="AZ91" s="30">
        <v>0</v>
      </c>
      <c r="BA91" s="30">
        <v>0</v>
      </c>
      <c r="BB91" s="30">
        <v>0</v>
      </c>
      <c r="BC91" s="30">
        <v>0</v>
      </c>
      <c r="BD91" s="30">
        <v>0</v>
      </c>
      <c r="BE91" s="30">
        <v>0</v>
      </c>
      <c r="BF91" s="30">
        <v>0</v>
      </c>
      <c r="BG91" s="30">
        <v>0</v>
      </c>
      <c r="BH91" s="30">
        <v>0</v>
      </c>
      <c r="BI91" s="30">
        <v>0</v>
      </c>
      <c r="BJ91" s="31">
        <v>0</v>
      </c>
    </row>
    <row r="92" spans="1:62" ht="14.1" customHeight="1" x14ac:dyDescent="0.25">
      <c r="A92" s="21">
        <f t="shared" si="1"/>
        <v>79</v>
      </c>
      <c r="B92" s="149" t="s">
        <v>421</v>
      </c>
      <c r="C92" s="33">
        <v>12222</v>
      </c>
      <c r="D92" s="148" t="s">
        <v>26</v>
      </c>
      <c r="E92" s="25">
        <f>MAX(O92:AU92)</f>
        <v>530</v>
      </c>
      <c r="F92" s="25" t="str">
        <f>VLOOKUP(E92,Tab!$A$2:$B$255,2,TRUE)</f>
        <v>Não</v>
      </c>
      <c r="G92" s="26">
        <f>LARGE(O92:BJ92,1)</f>
        <v>530</v>
      </c>
      <c r="H92" s="26">
        <f>LARGE(O92:BJ92,2)</f>
        <v>529</v>
      </c>
      <c r="I92" s="26">
        <f>LARGE(O92:BJ92,3)</f>
        <v>526</v>
      </c>
      <c r="J92" s="26">
        <f>LARGE(O92:BJ92,4)</f>
        <v>0</v>
      </c>
      <c r="K92" s="26">
        <f>LARGE(O92:BJ92,5)</f>
        <v>0</v>
      </c>
      <c r="L92" s="27">
        <f>SUM(G92:K92)</f>
        <v>1585</v>
      </c>
      <c r="M92" s="28">
        <f>L92/5</f>
        <v>317</v>
      </c>
      <c r="N92" s="29"/>
      <c r="O92" s="30">
        <v>0</v>
      </c>
      <c r="P92" s="30">
        <v>0</v>
      </c>
      <c r="Q92" s="30">
        <v>0</v>
      </c>
      <c r="R92" s="172">
        <v>0</v>
      </c>
      <c r="S92" s="167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529</v>
      </c>
      <c r="Z92" s="30">
        <v>0</v>
      </c>
      <c r="AA92" s="30">
        <v>0</v>
      </c>
      <c r="AB92" s="30">
        <v>0</v>
      </c>
      <c r="AC92" s="30">
        <v>0</v>
      </c>
      <c r="AD92" s="30">
        <v>0</v>
      </c>
      <c r="AE92" s="30">
        <v>0</v>
      </c>
      <c r="AF92" s="30">
        <v>0</v>
      </c>
      <c r="AG92" s="30">
        <v>526</v>
      </c>
      <c r="AH92" s="30">
        <v>0</v>
      </c>
      <c r="AI92" s="30">
        <v>0</v>
      </c>
      <c r="AJ92" s="30">
        <v>0</v>
      </c>
      <c r="AK92" s="30">
        <v>0</v>
      </c>
      <c r="AL92" s="30">
        <v>0</v>
      </c>
      <c r="AM92" s="30">
        <v>0</v>
      </c>
      <c r="AN92" s="30">
        <v>530</v>
      </c>
      <c r="AO92" s="30">
        <v>0</v>
      </c>
      <c r="AP92" s="30">
        <v>0</v>
      </c>
      <c r="AQ92" s="30">
        <v>0</v>
      </c>
      <c r="AR92" s="30">
        <v>0</v>
      </c>
      <c r="AS92" s="30">
        <v>0</v>
      </c>
      <c r="AT92" s="30">
        <v>0</v>
      </c>
      <c r="AU92" s="30">
        <v>0</v>
      </c>
      <c r="AV92" s="30">
        <v>0</v>
      </c>
      <c r="AW92" s="30">
        <v>0</v>
      </c>
      <c r="AX92" s="30">
        <v>0</v>
      </c>
      <c r="AY92" s="30">
        <v>0</v>
      </c>
      <c r="AZ92" s="30">
        <v>0</v>
      </c>
      <c r="BA92" s="30">
        <v>0</v>
      </c>
      <c r="BB92" s="30">
        <v>0</v>
      </c>
      <c r="BC92" s="30">
        <v>0</v>
      </c>
      <c r="BD92" s="30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1">
        <v>0</v>
      </c>
    </row>
    <row r="93" spans="1:62" ht="14.1" customHeight="1" x14ac:dyDescent="0.25">
      <c r="A93" s="21">
        <f t="shared" si="1"/>
        <v>80</v>
      </c>
      <c r="B93" s="41" t="s">
        <v>131</v>
      </c>
      <c r="C93" s="33">
        <v>963</v>
      </c>
      <c r="D93" s="38" t="s">
        <v>63</v>
      </c>
      <c r="E93" s="25">
        <f>MAX(O93:AU93)</f>
        <v>529</v>
      </c>
      <c r="F93" s="25" t="str">
        <f>VLOOKUP(E93,Tab!$A$2:$B$255,2,TRUE)</f>
        <v>Não</v>
      </c>
      <c r="G93" s="26">
        <f>LARGE(O93:BJ93,1)</f>
        <v>529</v>
      </c>
      <c r="H93" s="26">
        <f>LARGE(O93:BJ93,2)</f>
        <v>528</v>
      </c>
      <c r="I93" s="26">
        <f>LARGE(O93:BJ93,3)</f>
        <v>521</v>
      </c>
      <c r="J93" s="26">
        <f>LARGE(O93:BJ93,4)</f>
        <v>0</v>
      </c>
      <c r="K93" s="26">
        <f>LARGE(O93:BJ93,5)</f>
        <v>0</v>
      </c>
      <c r="L93" s="27">
        <f>SUM(G93:K93)</f>
        <v>1578</v>
      </c>
      <c r="M93" s="28">
        <f>L93/5</f>
        <v>315.60000000000002</v>
      </c>
      <c r="N93" s="29"/>
      <c r="O93" s="30">
        <v>0</v>
      </c>
      <c r="P93" s="30">
        <v>528</v>
      </c>
      <c r="Q93" s="30">
        <v>0</v>
      </c>
      <c r="R93" s="172">
        <v>521</v>
      </c>
      <c r="S93" s="167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529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0</v>
      </c>
      <c r="AL93" s="30">
        <v>0</v>
      </c>
      <c r="AM93" s="30">
        <v>0</v>
      </c>
      <c r="AN93" s="30">
        <v>0</v>
      </c>
      <c r="AO93" s="30">
        <v>0</v>
      </c>
      <c r="AP93" s="30">
        <v>0</v>
      </c>
      <c r="AQ93" s="30">
        <v>0</v>
      </c>
      <c r="AR93" s="30">
        <v>0</v>
      </c>
      <c r="AS93" s="30">
        <v>0</v>
      </c>
      <c r="AT93" s="30">
        <v>0</v>
      </c>
      <c r="AU93" s="30">
        <v>0</v>
      </c>
      <c r="AV93" s="30">
        <v>0</v>
      </c>
      <c r="AW93" s="30">
        <v>0</v>
      </c>
      <c r="AX93" s="30">
        <v>0</v>
      </c>
      <c r="AY93" s="30">
        <v>0</v>
      </c>
      <c r="AZ93" s="30">
        <v>0</v>
      </c>
      <c r="BA93" s="30">
        <v>0</v>
      </c>
      <c r="BB93" s="30">
        <v>0</v>
      </c>
      <c r="BC93" s="30">
        <v>0</v>
      </c>
      <c r="BD93" s="30">
        <v>0</v>
      </c>
      <c r="BE93" s="30">
        <v>0</v>
      </c>
      <c r="BF93" s="30">
        <v>0</v>
      </c>
      <c r="BG93" s="30">
        <v>0</v>
      </c>
      <c r="BH93" s="30">
        <v>0</v>
      </c>
      <c r="BI93" s="30">
        <v>0</v>
      </c>
      <c r="BJ93" s="31">
        <v>0</v>
      </c>
    </row>
    <row r="94" spans="1:62" ht="14.1" customHeight="1" x14ac:dyDescent="0.25">
      <c r="A94" s="21">
        <f t="shared" si="1"/>
        <v>81</v>
      </c>
      <c r="B94" s="149" t="s">
        <v>462</v>
      </c>
      <c r="C94" s="33">
        <v>14437</v>
      </c>
      <c r="D94" s="148" t="s">
        <v>153</v>
      </c>
      <c r="E94" s="25">
        <f>MAX(O94:AU94)</f>
        <v>538</v>
      </c>
      <c r="F94" s="25" t="str">
        <f>VLOOKUP(E94,Tab!$A$2:$B$255,2,TRUE)</f>
        <v>Não</v>
      </c>
      <c r="G94" s="26">
        <f>LARGE(O94:BJ94,1)</f>
        <v>538</v>
      </c>
      <c r="H94" s="26">
        <f>LARGE(O94:BJ94,2)</f>
        <v>537</v>
      </c>
      <c r="I94" s="26">
        <f>LARGE(O94:BJ94,3)</f>
        <v>500</v>
      </c>
      <c r="J94" s="26">
        <f>LARGE(O94:BJ94,4)</f>
        <v>0</v>
      </c>
      <c r="K94" s="26">
        <f>LARGE(O94:BJ94,5)</f>
        <v>0</v>
      </c>
      <c r="L94" s="27">
        <f>SUM(G94:K94)</f>
        <v>1575</v>
      </c>
      <c r="M94" s="28">
        <f>L94/5</f>
        <v>315</v>
      </c>
      <c r="N94" s="29"/>
      <c r="O94" s="30">
        <v>0</v>
      </c>
      <c r="P94" s="30">
        <v>0</v>
      </c>
      <c r="Q94" s="30">
        <v>0</v>
      </c>
      <c r="R94" s="172">
        <v>538</v>
      </c>
      <c r="S94" s="167">
        <v>0</v>
      </c>
      <c r="T94" s="30">
        <v>0</v>
      </c>
      <c r="U94" s="30">
        <v>0</v>
      </c>
      <c r="V94" s="30">
        <v>0</v>
      </c>
      <c r="W94" s="30">
        <v>0</v>
      </c>
      <c r="X94" s="30">
        <v>537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  <c r="AG94" s="30">
        <v>0</v>
      </c>
      <c r="AH94" s="30">
        <v>0</v>
      </c>
      <c r="AI94" s="30">
        <v>0</v>
      </c>
      <c r="AJ94" s="30">
        <v>0</v>
      </c>
      <c r="AK94" s="30">
        <v>0</v>
      </c>
      <c r="AL94" s="30">
        <v>0</v>
      </c>
      <c r="AM94" s="30">
        <v>0</v>
      </c>
      <c r="AN94" s="30">
        <v>0</v>
      </c>
      <c r="AO94" s="30">
        <v>0</v>
      </c>
      <c r="AP94" s="30">
        <v>0</v>
      </c>
      <c r="AQ94" s="30">
        <v>0</v>
      </c>
      <c r="AR94" s="30">
        <v>0</v>
      </c>
      <c r="AS94" s="30">
        <v>0</v>
      </c>
      <c r="AT94" s="30">
        <v>0</v>
      </c>
      <c r="AU94" s="30">
        <v>0</v>
      </c>
      <c r="AV94" s="30">
        <v>0</v>
      </c>
      <c r="AW94" s="30">
        <v>0</v>
      </c>
      <c r="AX94" s="30">
        <v>0</v>
      </c>
      <c r="AY94" s="30">
        <v>0</v>
      </c>
      <c r="AZ94" s="30">
        <v>0</v>
      </c>
      <c r="BA94" s="30">
        <v>0</v>
      </c>
      <c r="BB94" s="30">
        <v>0</v>
      </c>
      <c r="BC94" s="30">
        <v>0</v>
      </c>
      <c r="BD94" s="30">
        <v>500</v>
      </c>
      <c r="BE94" s="30">
        <v>0</v>
      </c>
      <c r="BF94" s="30">
        <v>0</v>
      </c>
      <c r="BG94" s="30">
        <v>0</v>
      </c>
      <c r="BH94" s="30">
        <v>0</v>
      </c>
      <c r="BI94" s="30">
        <v>0</v>
      </c>
      <c r="BJ94" s="31">
        <v>0</v>
      </c>
    </row>
    <row r="95" spans="1:62" ht="14.1" customHeight="1" x14ac:dyDescent="0.25">
      <c r="A95" s="21">
        <f t="shared" si="1"/>
        <v>82</v>
      </c>
      <c r="B95" s="43" t="s">
        <v>110</v>
      </c>
      <c r="C95" s="33">
        <v>320</v>
      </c>
      <c r="D95" s="150" t="s">
        <v>61</v>
      </c>
      <c r="E95" s="25">
        <f>MAX(O95:AU95)</f>
        <v>538</v>
      </c>
      <c r="F95" s="25" t="str">
        <f>VLOOKUP(E95,Tab!$A$2:$B$255,2,TRUE)</f>
        <v>Não</v>
      </c>
      <c r="G95" s="26">
        <f>LARGE(O95:BJ95,1)</f>
        <v>538</v>
      </c>
      <c r="H95" s="26">
        <f>LARGE(O95:BJ95,2)</f>
        <v>516</v>
      </c>
      <c r="I95" s="26">
        <f>LARGE(O95:BJ95,3)</f>
        <v>515</v>
      </c>
      <c r="J95" s="26">
        <f>LARGE(O95:BJ95,4)</f>
        <v>0</v>
      </c>
      <c r="K95" s="26">
        <f>LARGE(O95:BJ95,5)</f>
        <v>0</v>
      </c>
      <c r="L95" s="27">
        <f>SUM(G95:K95)</f>
        <v>1569</v>
      </c>
      <c r="M95" s="28">
        <f>L95/5</f>
        <v>313.8</v>
      </c>
      <c r="N95" s="29"/>
      <c r="O95" s="30">
        <v>0</v>
      </c>
      <c r="P95" s="30">
        <v>0</v>
      </c>
      <c r="Q95" s="30">
        <v>0</v>
      </c>
      <c r="R95" s="172">
        <v>0</v>
      </c>
      <c r="S95" s="167">
        <v>0</v>
      </c>
      <c r="T95" s="30">
        <v>515</v>
      </c>
      <c r="U95" s="30">
        <v>0</v>
      </c>
      <c r="V95" s="30">
        <v>0</v>
      </c>
      <c r="W95" s="30">
        <v>0</v>
      </c>
      <c r="X95" s="30">
        <v>0</v>
      </c>
      <c r="Y95" s="30">
        <v>538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30">
        <v>516</v>
      </c>
      <c r="AH95" s="30">
        <v>0</v>
      </c>
      <c r="AI95" s="30">
        <v>0</v>
      </c>
      <c r="AJ95" s="30">
        <v>0</v>
      </c>
      <c r="AK95" s="30">
        <v>0</v>
      </c>
      <c r="AL95" s="30">
        <v>0</v>
      </c>
      <c r="AM95" s="30">
        <v>0</v>
      </c>
      <c r="AN95" s="30">
        <v>0</v>
      </c>
      <c r="AO95" s="30">
        <v>0</v>
      </c>
      <c r="AP95" s="30">
        <v>0</v>
      </c>
      <c r="AQ95" s="30">
        <v>0</v>
      </c>
      <c r="AR95" s="30"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v>0</v>
      </c>
      <c r="AY95" s="30">
        <v>0</v>
      </c>
      <c r="AZ95" s="30">
        <v>0</v>
      </c>
      <c r="BA95" s="30">
        <v>0</v>
      </c>
      <c r="BB95" s="30">
        <v>0</v>
      </c>
      <c r="BC95" s="30">
        <v>0</v>
      </c>
      <c r="BD95" s="30">
        <v>0</v>
      </c>
      <c r="BE95" s="30">
        <v>0</v>
      </c>
      <c r="BF95" s="30">
        <v>0</v>
      </c>
      <c r="BG95" s="30">
        <v>0</v>
      </c>
      <c r="BH95" s="30">
        <v>0</v>
      </c>
      <c r="BI95" s="30">
        <v>0</v>
      </c>
      <c r="BJ95" s="31">
        <v>0</v>
      </c>
    </row>
    <row r="96" spans="1:62" ht="14.1" customHeight="1" x14ac:dyDescent="0.25">
      <c r="A96" s="21">
        <f t="shared" si="1"/>
        <v>83</v>
      </c>
      <c r="B96" s="39" t="s">
        <v>367</v>
      </c>
      <c r="C96" s="33">
        <v>10998</v>
      </c>
      <c r="D96" s="40" t="s">
        <v>44</v>
      </c>
      <c r="E96" s="25">
        <f>MAX(O96:AU96)</f>
        <v>532</v>
      </c>
      <c r="F96" s="25" t="str">
        <f>VLOOKUP(E96,Tab!$A$2:$B$255,2,TRUE)</f>
        <v>Não</v>
      </c>
      <c r="G96" s="26">
        <f>LARGE(O96:BJ96,1)</f>
        <v>532</v>
      </c>
      <c r="H96" s="26">
        <f>LARGE(O96:BJ96,2)</f>
        <v>522</v>
      </c>
      <c r="I96" s="26">
        <f>LARGE(O96:BJ96,3)</f>
        <v>513</v>
      </c>
      <c r="J96" s="26">
        <f>LARGE(O96:BJ96,4)</f>
        <v>0</v>
      </c>
      <c r="K96" s="26">
        <f>LARGE(O96:BJ96,5)</f>
        <v>0</v>
      </c>
      <c r="L96" s="27">
        <f>SUM(G96:K96)</f>
        <v>1567</v>
      </c>
      <c r="M96" s="28">
        <f>L96/5</f>
        <v>313.39999999999998</v>
      </c>
      <c r="N96" s="29"/>
      <c r="O96" s="30">
        <v>0</v>
      </c>
      <c r="P96" s="30">
        <v>0</v>
      </c>
      <c r="Q96" s="30">
        <v>0</v>
      </c>
      <c r="R96" s="172">
        <v>0</v>
      </c>
      <c r="S96" s="167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513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30">
        <v>532</v>
      </c>
      <c r="AH96" s="30">
        <v>0</v>
      </c>
      <c r="AI96" s="30">
        <v>0</v>
      </c>
      <c r="AJ96" s="30">
        <v>522</v>
      </c>
      <c r="AK96" s="30">
        <v>0</v>
      </c>
      <c r="AL96" s="30">
        <v>0</v>
      </c>
      <c r="AM96" s="30">
        <v>0</v>
      </c>
      <c r="AN96" s="30">
        <v>0</v>
      </c>
      <c r="AO96" s="30">
        <v>0</v>
      </c>
      <c r="AP96" s="30">
        <v>0</v>
      </c>
      <c r="AQ96" s="30">
        <v>0</v>
      </c>
      <c r="AR96" s="30">
        <v>0</v>
      </c>
      <c r="AS96" s="30">
        <v>0</v>
      </c>
      <c r="AT96" s="30">
        <v>0</v>
      </c>
      <c r="AU96" s="30">
        <v>0</v>
      </c>
      <c r="AV96" s="30">
        <v>0</v>
      </c>
      <c r="AW96" s="30">
        <v>0</v>
      </c>
      <c r="AX96" s="30">
        <v>0</v>
      </c>
      <c r="AY96" s="30">
        <v>0</v>
      </c>
      <c r="AZ96" s="30">
        <v>0</v>
      </c>
      <c r="BA96" s="30">
        <v>0</v>
      </c>
      <c r="BB96" s="30">
        <v>0</v>
      </c>
      <c r="BC96" s="30">
        <v>0</v>
      </c>
      <c r="BD96" s="30">
        <v>0</v>
      </c>
      <c r="BE96" s="30">
        <v>0</v>
      </c>
      <c r="BF96" s="30">
        <v>0</v>
      </c>
      <c r="BG96" s="30">
        <v>0</v>
      </c>
      <c r="BH96" s="30">
        <v>0</v>
      </c>
      <c r="BI96" s="30">
        <v>0</v>
      </c>
      <c r="BJ96" s="31">
        <v>0</v>
      </c>
    </row>
    <row r="97" spans="1:62" ht="14.1" customHeight="1" x14ac:dyDescent="0.25">
      <c r="A97" s="21">
        <f t="shared" si="1"/>
        <v>84</v>
      </c>
      <c r="B97" s="39" t="s">
        <v>369</v>
      </c>
      <c r="C97" s="33">
        <v>12347</v>
      </c>
      <c r="D97" s="40" t="s">
        <v>80</v>
      </c>
      <c r="E97" s="25">
        <f>MAX(O97:AU97)</f>
        <v>540</v>
      </c>
      <c r="F97" s="25" t="str">
        <f>VLOOKUP(E97,Tab!$A$2:$B$255,2,TRUE)</f>
        <v>Não</v>
      </c>
      <c r="G97" s="26">
        <f>LARGE(O97:BJ97,1)</f>
        <v>540</v>
      </c>
      <c r="H97" s="26">
        <f>LARGE(O97:BJ97,2)</f>
        <v>520</v>
      </c>
      <c r="I97" s="26">
        <f>LARGE(O97:BJ97,3)</f>
        <v>505</v>
      </c>
      <c r="J97" s="26">
        <f>LARGE(O97:BJ97,4)</f>
        <v>0</v>
      </c>
      <c r="K97" s="26">
        <f>LARGE(O97:BJ97,5)</f>
        <v>0</v>
      </c>
      <c r="L97" s="27">
        <f>SUM(G97:K97)</f>
        <v>1565</v>
      </c>
      <c r="M97" s="28">
        <f>L97/5</f>
        <v>313</v>
      </c>
      <c r="N97" s="29"/>
      <c r="O97" s="30">
        <v>0</v>
      </c>
      <c r="P97" s="30">
        <v>505</v>
      </c>
      <c r="Q97" s="30">
        <v>0</v>
      </c>
      <c r="R97" s="172">
        <v>0</v>
      </c>
      <c r="S97" s="167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520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540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0</v>
      </c>
      <c r="AU97" s="30">
        <v>0</v>
      </c>
      <c r="AV97" s="30">
        <v>0</v>
      </c>
      <c r="AW97" s="30">
        <v>0</v>
      </c>
      <c r="AX97" s="30">
        <v>0</v>
      </c>
      <c r="AY97" s="30">
        <v>0</v>
      </c>
      <c r="AZ97" s="30">
        <v>0</v>
      </c>
      <c r="BA97" s="30">
        <v>0</v>
      </c>
      <c r="BB97" s="30">
        <v>0</v>
      </c>
      <c r="BC97" s="30">
        <v>0</v>
      </c>
      <c r="BD97" s="30">
        <v>0</v>
      </c>
      <c r="BE97" s="30">
        <v>0</v>
      </c>
      <c r="BF97" s="30">
        <v>0</v>
      </c>
      <c r="BG97" s="30">
        <v>0</v>
      </c>
      <c r="BH97" s="30">
        <v>0</v>
      </c>
      <c r="BI97" s="30">
        <v>0</v>
      </c>
      <c r="BJ97" s="31">
        <v>0</v>
      </c>
    </row>
    <row r="98" spans="1:62" ht="14.1" customHeight="1" x14ac:dyDescent="0.25">
      <c r="A98" s="21">
        <f t="shared" si="1"/>
        <v>85</v>
      </c>
      <c r="B98" s="149" t="s">
        <v>412</v>
      </c>
      <c r="C98" s="33">
        <v>305</v>
      </c>
      <c r="D98" s="148" t="s">
        <v>26</v>
      </c>
      <c r="E98" s="25">
        <f>MAX(O98:AU98)</f>
        <v>525</v>
      </c>
      <c r="F98" s="25" t="str">
        <f>VLOOKUP(E98,Tab!$A$2:$B$255,2,TRUE)</f>
        <v>Não</v>
      </c>
      <c r="G98" s="26">
        <f>LARGE(O98:BJ98,1)</f>
        <v>525</v>
      </c>
      <c r="H98" s="26">
        <f>LARGE(O98:BJ98,2)</f>
        <v>520</v>
      </c>
      <c r="I98" s="26">
        <f>LARGE(O98:BJ98,3)</f>
        <v>512</v>
      </c>
      <c r="J98" s="26">
        <f>LARGE(O98:BJ98,4)</f>
        <v>0</v>
      </c>
      <c r="K98" s="26">
        <f>LARGE(O98:BJ98,5)</f>
        <v>0</v>
      </c>
      <c r="L98" s="27">
        <f>SUM(G98:K98)</f>
        <v>1557</v>
      </c>
      <c r="M98" s="28">
        <f>L98/5</f>
        <v>311.39999999999998</v>
      </c>
      <c r="N98" s="29"/>
      <c r="O98" s="30">
        <v>0</v>
      </c>
      <c r="P98" s="30">
        <v>0</v>
      </c>
      <c r="Q98" s="30">
        <v>0</v>
      </c>
      <c r="R98" s="172">
        <v>0</v>
      </c>
      <c r="S98" s="167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525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520</v>
      </c>
      <c r="AH98" s="30">
        <v>0</v>
      </c>
      <c r="AI98" s="30">
        <v>0</v>
      </c>
      <c r="AJ98" s="30">
        <v>512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  <c r="AT98" s="30">
        <v>0</v>
      </c>
      <c r="AU98" s="30">
        <v>0</v>
      </c>
      <c r="AV98" s="30">
        <v>0</v>
      </c>
      <c r="AW98" s="30">
        <v>0</v>
      </c>
      <c r="AX98" s="30">
        <v>0</v>
      </c>
      <c r="AY98" s="30">
        <v>0</v>
      </c>
      <c r="AZ98" s="30">
        <v>0</v>
      </c>
      <c r="BA98" s="30">
        <v>0</v>
      </c>
      <c r="BB98" s="30">
        <v>0</v>
      </c>
      <c r="BC98" s="30">
        <v>0</v>
      </c>
      <c r="BD98" s="30">
        <v>0</v>
      </c>
      <c r="BE98" s="30">
        <v>0</v>
      </c>
      <c r="BF98" s="30">
        <v>0</v>
      </c>
      <c r="BG98" s="30">
        <v>0</v>
      </c>
      <c r="BH98" s="30">
        <v>0</v>
      </c>
      <c r="BI98" s="30">
        <v>0</v>
      </c>
      <c r="BJ98" s="31">
        <v>0</v>
      </c>
    </row>
    <row r="99" spans="1:62" ht="14.1" customHeight="1" x14ac:dyDescent="0.25">
      <c r="A99" s="21">
        <f t="shared" si="1"/>
        <v>86</v>
      </c>
      <c r="B99" s="39" t="s">
        <v>59</v>
      </c>
      <c r="C99" s="33">
        <v>13852</v>
      </c>
      <c r="D99" s="40" t="s">
        <v>58</v>
      </c>
      <c r="E99" s="25">
        <f>MAX(O99:AU99)</f>
        <v>531</v>
      </c>
      <c r="F99" s="25" t="str">
        <f>VLOOKUP(E99,Tab!$A$2:$B$255,2,TRUE)</f>
        <v>Não</v>
      </c>
      <c r="G99" s="26">
        <f>LARGE(O99:BJ99,1)</f>
        <v>531</v>
      </c>
      <c r="H99" s="26">
        <f>LARGE(O99:BJ99,2)</f>
        <v>511</v>
      </c>
      <c r="I99" s="26">
        <f>LARGE(O99:BJ99,3)</f>
        <v>507</v>
      </c>
      <c r="J99" s="26">
        <f>LARGE(O99:BJ99,4)</f>
        <v>0</v>
      </c>
      <c r="K99" s="26">
        <f>LARGE(O99:BJ99,5)</f>
        <v>0</v>
      </c>
      <c r="L99" s="27">
        <f>SUM(G99:K99)</f>
        <v>1549</v>
      </c>
      <c r="M99" s="28">
        <f>L99/5</f>
        <v>309.8</v>
      </c>
      <c r="N99" s="29"/>
      <c r="O99" s="30">
        <v>0</v>
      </c>
      <c r="P99" s="30">
        <v>511</v>
      </c>
      <c r="Q99" s="30">
        <v>0</v>
      </c>
      <c r="R99" s="172">
        <v>0</v>
      </c>
      <c r="S99" s="167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507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531</v>
      </c>
      <c r="AV99" s="30">
        <v>0</v>
      </c>
      <c r="AW99" s="30">
        <v>0</v>
      </c>
      <c r="AX99" s="30">
        <v>0</v>
      </c>
      <c r="AY99" s="30">
        <v>0</v>
      </c>
      <c r="AZ99" s="30">
        <v>0</v>
      </c>
      <c r="BA99" s="30">
        <v>0</v>
      </c>
      <c r="BB99" s="30">
        <v>0</v>
      </c>
      <c r="BC99" s="30">
        <v>0</v>
      </c>
      <c r="BD99" s="30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0</v>
      </c>
      <c r="BJ99" s="31">
        <v>0</v>
      </c>
    </row>
    <row r="100" spans="1:62" ht="14.1" customHeight="1" x14ac:dyDescent="0.25">
      <c r="A100" s="21">
        <f t="shared" si="1"/>
        <v>87</v>
      </c>
      <c r="B100" s="39" t="s">
        <v>90</v>
      </c>
      <c r="C100" s="33">
        <v>12745</v>
      </c>
      <c r="D100" s="40" t="s">
        <v>26</v>
      </c>
      <c r="E100" s="25">
        <f>MAX(O100:AU100)</f>
        <v>523</v>
      </c>
      <c r="F100" s="25" t="str">
        <f>VLOOKUP(E100,Tab!$A$2:$B$255,2,TRUE)</f>
        <v>Não</v>
      </c>
      <c r="G100" s="26">
        <f>LARGE(O100:BJ100,1)</f>
        <v>523</v>
      </c>
      <c r="H100" s="26">
        <f>LARGE(O100:BJ100,2)</f>
        <v>513</v>
      </c>
      <c r="I100" s="26">
        <f>LARGE(O100:BJ100,3)</f>
        <v>512</v>
      </c>
      <c r="J100" s="26">
        <f>LARGE(O100:BJ100,4)</f>
        <v>0</v>
      </c>
      <c r="K100" s="26">
        <f>LARGE(O100:BJ100,5)</f>
        <v>0</v>
      </c>
      <c r="L100" s="27">
        <f>SUM(G100:K100)</f>
        <v>1548</v>
      </c>
      <c r="M100" s="28">
        <f>L100/5</f>
        <v>309.60000000000002</v>
      </c>
      <c r="N100" s="29"/>
      <c r="O100" s="30">
        <v>0</v>
      </c>
      <c r="P100" s="30">
        <v>523</v>
      </c>
      <c r="Q100" s="30">
        <v>0</v>
      </c>
      <c r="R100" s="172">
        <v>0</v>
      </c>
      <c r="S100" s="167">
        <v>0</v>
      </c>
      <c r="T100" s="30">
        <v>512</v>
      </c>
      <c r="U100" s="30">
        <v>0</v>
      </c>
      <c r="V100" s="30">
        <v>0</v>
      </c>
      <c r="W100" s="30">
        <v>0</v>
      </c>
      <c r="X100" s="30">
        <v>0</v>
      </c>
      <c r="Y100" s="30">
        <v>513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v>0</v>
      </c>
      <c r="AY100" s="30">
        <v>0</v>
      </c>
      <c r="AZ100" s="30">
        <v>0</v>
      </c>
      <c r="BA100" s="30">
        <v>0</v>
      </c>
      <c r="BB100" s="30">
        <v>0</v>
      </c>
      <c r="BC100" s="30">
        <v>0</v>
      </c>
      <c r="BD100" s="30">
        <v>0</v>
      </c>
      <c r="BE100" s="30">
        <v>0</v>
      </c>
      <c r="BF100" s="30">
        <v>0</v>
      </c>
      <c r="BG100" s="30">
        <v>0</v>
      </c>
      <c r="BH100" s="30">
        <v>0</v>
      </c>
      <c r="BI100" s="30">
        <v>0</v>
      </c>
      <c r="BJ100" s="31">
        <v>0</v>
      </c>
    </row>
    <row r="101" spans="1:62" ht="14.1" customHeight="1" x14ac:dyDescent="0.25">
      <c r="A101" s="21">
        <f t="shared" si="1"/>
        <v>88</v>
      </c>
      <c r="B101" s="149" t="s">
        <v>96</v>
      </c>
      <c r="C101" s="33">
        <v>1012</v>
      </c>
      <c r="D101" s="148" t="s">
        <v>46</v>
      </c>
      <c r="E101" s="25">
        <f>MAX(O101:AU101)</f>
        <v>506</v>
      </c>
      <c r="F101" s="25" t="str">
        <f>VLOOKUP(E101,Tab!$A$2:$B$255,2,TRUE)</f>
        <v>Não</v>
      </c>
      <c r="G101" s="26">
        <f>LARGE(O101:BJ101,1)</f>
        <v>521</v>
      </c>
      <c r="H101" s="26">
        <f>LARGE(O101:BJ101,2)</f>
        <v>506</v>
      </c>
      <c r="I101" s="26">
        <f>LARGE(O101:BJ101,3)</f>
        <v>484</v>
      </c>
      <c r="J101" s="26">
        <f>LARGE(O101:BJ101,4)</f>
        <v>0</v>
      </c>
      <c r="K101" s="26">
        <f>LARGE(O101:BJ101,5)</f>
        <v>0</v>
      </c>
      <c r="L101" s="27">
        <f>SUM(G101:K101)</f>
        <v>1511</v>
      </c>
      <c r="M101" s="28">
        <f>L101/5</f>
        <v>302.2</v>
      </c>
      <c r="N101" s="29"/>
      <c r="O101" s="30">
        <v>0</v>
      </c>
      <c r="P101" s="30">
        <v>0</v>
      </c>
      <c r="Q101" s="30">
        <v>0</v>
      </c>
      <c r="R101" s="172">
        <v>0</v>
      </c>
      <c r="S101" s="167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0</v>
      </c>
      <c r="AO101" s="30">
        <v>0</v>
      </c>
      <c r="AP101" s="30">
        <v>506</v>
      </c>
      <c r="AQ101" s="30">
        <v>0</v>
      </c>
      <c r="AR101" s="30">
        <v>0</v>
      </c>
      <c r="AS101" s="30">
        <v>0</v>
      </c>
      <c r="AT101" s="30">
        <v>0</v>
      </c>
      <c r="AU101" s="30">
        <v>0</v>
      </c>
      <c r="AV101" s="30">
        <v>484</v>
      </c>
      <c r="AW101" s="30">
        <v>0</v>
      </c>
      <c r="AX101" s="30">
        <v>0</v>
      </c>
      <c r="AY101" s="30">
        <v>0</v>
      </c>
      <c r="AZ101" s="30">
        <v>0</v>
      </c>
      <c r="BA101" s="30">
        <v>0</v>
      </c>
      <c r="BB101" s="30">
        <v>0</v>
      </c>
      <c r="BC101" s="30">
        <v>521</v>
      </c>
      <c r="BD101" s="30">
        <v>0</v>
      </c>
      <c r="BE101" s="30">
        <v>0</v>
      </c>
      <c r="BF101" s="30">
        <v>0</v>
      </c>
      <c r="BG101" s="30">
        <v>0</v>
      </c>
      <c r="BH101" s="30">
        <v>0</v>
      </c>
      <c r="BI101" s="30">
        <v>0</v>
      </c>
      <c r="BJ101" s="31">
        <v>0</v>
      </c>
    </row>
    <row r="102" spans="1:62" ht="14.1" customHeight="1" x14ac:dyDescent="0.25">
      <c r="A102" s="21">
        <f t="shared" si="1"/>
        <v>89</v>
      </c>
      <c r="B102" s="43" t="s">
        <v>92</v>
      </c>
      <c r="C102" s="33">
        <v>192</v>
      </c>
      <c r="D102" s="150" t="s">
        <v>24</v>
      </c>
      <c r="E102" s="25">
        <f>MAX(O102:AU102)</f>
        <v>512</v>
      </c>
      <c r="F102" s="25" t="str">
        <f>VLOOKUP(E102,Tab!$A$2:$B$255,2,TRUE)</f>
        <v>Não</v>
      </c>
      <c r="G102" s="26">
        <f>LARGE(O102:BJ102,1)</f>
        <v>512</v>
      </c>
      <c r="H102" s="26">
        <f>LARGE(O102:BJ102,2)</f>
        <v>500</v>
      </c>
      <c r="I102" s="26">
        <f>LARGE(O102:BJ102,3)</f>
        <v>498</v>
      </c>
      <c r="J102" s="26">
        <f>LARGE(O102:BJ102,4)</f>
        <v>0</v>
      </c>
      <c r="K102" s="26">
        <f>LARGE(O102:BJ102,5)</f>
        <v>0</v>
      </c>
      <c r="L102" s="27">
        <f>SUM(G102:K102)</f>
        <v>1510</v>
      </c>
      <c r="M102" s="28">
        <f>L102/5</f>
        <v>302</v>
      </c>
      <c r="N102" s="29"/>
      <c r="O102" s="30">
        <v>0</v>
      </c>
      <c r="P102" s="30">
        <v>0</v>
      </c>
      <c r="Q102" s="30">
        <v>0</v>
      </c>
      <c r="R102" s="172">
        <v>0</v>
      </c>
      <c r="S102" s="167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  <c r="AG102" s="30">
        <v>0</v>
      </c>
      <c r="AH102" s="30">
        <v>0</v>
      </c>
      <c r="AI102" s="30">
        <v>0</v>
      </c>
      <c r="AJ102" s="30">
        <v>0</v>
      </c>
      <c r="AK102" s="30">
        <v>0</v>
      </c>
      <c r="AL102" s="30">
        <v>512</v>
      </c>
      <c r="AM102" s="30">
        <v>0</v>
      </c>
      <c r="AN102" s="30">
        <v>0</v>
      </c>
      <c r="AO102" s="30">
        <v>500</v>
      </c>
      <c r="AP102" s="30">
        <v>0</v>
      </c>
      <c r="AQ102" s="30">
        <v>0</v>
      </c>
      <c r="AR102" s="30">
        <v>0</v>
      </c>
      <c r="AS102" s="30">
        <v>0</v>
      </c>
      <c r="AT102" s="30">
        <v>0</v>
      </c>
      <c r="AU102" s="30">
        <v>0</v>
      </c>
      <c r="AV102" s="30">
        <v>0</v>
      </c>
      <c r="AW102" s="30">
        <v>0</v>
      </c>
      <c r="AX102" s="30">
        <v>0</v>
      </c>
      <c r="AY102" s="30">
        <v>0</v>
      </c>
      <c r="AZ102" s="30">
        <v>498</v>
      </c>
      <c r="BA102" s="30">
        <v>0</v>
      </c>
      <c r="BB102" s="30">
        <v>0</v>
      </c>
      <c r="BC102" s="30">
        <v>0</v>
      </c>
      <c r="BD102" s="30">
        <v>0</v>
      </c>
      <c r="BE102" s="30">
        <v>0</v>
      </c>
      <c r="BF102" s="30">
        <v>0</v>
      </c>
      <c r="BG102" s="30">
        <v>0</v>
      </c>
      <c r="BH102" s="30">
        <v>0</v>
      </c>
      <c r="BI102" s="30">
        <v>0</v>
      </c>
      <c r="BJ102" s="31">
        <v>0</v>
      </c>
    </row>
    <row r="103" spans="1:62" ht="14.1" customHeight="1" x14ac:dyDescent="0.25">
      <c r="A103" s="21">
        <f t="shared" si="1"/>
        <v>90</v>
      </c>
      <c r="B103" s="41" t="s">
        <v>334</v>
      </c>
      <c r="C103" s="33">
        <v>11912</v>
      </c>
      <c r="D103" s="38" t="s">
        <v>77</v>
      </c>
      <c r="E103" s="25">
        <f>MAX(O103:AU103)</f>
        <v>520</v>
      </c>
      <c r="F103" s="25" t="str">
        <f>VLOOKUP(E103,Tab!$A$2:$B$255,2,TRUE)</f>
        <v>Não</v>
      </c>
      <c r="G103" s="26">
        <f>LARGE(O103:BJ103,1)</f>
        <v>521</v>
      </c>
      <c r="H103" s="26">
        <f>LARGE(O103:BJ103,2)</f>
        <v>520</v>
      </c>
      <c r="I103" s="26">
        <f>LARGE(O103:BJ103,3)</f>
        <v>468</v>
      </c>
      <c r="J103" s="26">
        <f>LARGE(O103:BJ103,4)</f>
        <v>0</v>
      </c>
      <c r="K103" s="26">
        <f>LARGE(O103:BJ103,5)</f>
        <v>0</v>
      </c>
      <c r="L103" s="27">
        <f>SUM(G103:K103)</f>
        <v>1509</v>
      </c>
      <c r="M103" s="28">
        <f>L103/5</f>
        <v>301.8</v>
      </c>
      <c r="N103" s="29"/>
      <c r="O103" s="30">
        <v>0</v>
      </c>
      <c r="P103" s="30">
        <v>0</v>
      </c>
      <c r="Q103" s="30">
        <v>0</v>
      </c>
      <c r="R103" s="172">
        <v>0</v>
      </c>
      <c r="S103" s="167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520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v>0</v>
      </c>
      <c r="AY103" s="30">
        <v>0</v>
      </c>
      <c r="AZ103" s="30">
        <v>0</v>
      </c>
      <c r="BA103" s="30">
        <v>521</v>
      </c>
      <c r="BB103" s="30">
        <v>0</v>
      </c>
      <c r="BC103" s="30">
        <v>468</v>
      </c>
      <c r="BD103" s="30">
        <v>0</v>
      </c>
      <c r="BE103" s="30">
        <v>0</v>
      </c>
      <c r="BF103" s="30">
        <v>0</v>
      </c>
      <c r="BG103" s="30">
        <v>0</v>
      </c>
      <c r="BH103" s="30">
        <v>0</v>
      </c>
      <c r="BI103" s="30">
        <v>0</v>
      </c>
      <c r="BJ103" s="31">
        <v>0</v>
      </c>
    </row>
    <row r="104" spans="1:62" ht="14.1" customHeight="1" x14ac:dyDescent="0.25">
      <c r="A104" s="21">
        <f t="shared" si="1"/>
        <v>91</v>
      </c>
      <c r="B104" s="39" t="s">
        <v>309</v>
      </c>
      <c r="C104" s="33">
        <v>14834</v>
      </c>
      <c r="D104" s="40" t="s">
        <v>26</v>
      </c>
      <c r="E104" s="25">
        <f>MAX(O104:AU104)</f>
        <v>533</v>
      </c>
      <c r="F104" s="25" t="str">
        <f>VLOOKUP(E104,Tab!$A$2:$B$255,2,TRUE)</f>
        <v>Não</v>
      </c>
      <c r="G104" s="26">
        <f>LARGE(O104:BJ104,1)</f>
        <v>533</v>
      </c>
      <c r="H104" s="26">
        <f>LARGE(O104:BJ104,2)</f>
        <v>491</v>
      </c>
      <c r="I104" s="26">
        <f>LARGE(O104:BJ104,3)</f>
        <v>483</v>
      </c>
      <c r="J104" s="26">
        <f>LARGE(O104:BJ104,4)</f>
        <v>0</v>
      </c>
      <c r="K104" s="26">
        <f>LARGE(O104:BJ104,5)</f>
        <v>0</v>
      </c>
      <c r="L104" s="27">
        <f>SUM(G104:K104)</f>
        <v>1507</v>
      </c>
      <c r="M104" s="28">
        <f>L104/5</f>
        <v>301.39999999999998</v>
      </c>
      <c r="N104" s="29"/>
      <c r="O104" s="30">
        <v>0</v>
      </c>
      <c r="P104" s="30">
        <v>0</v>
      </c>
      <c r="Q104" s="30">
        <v>0</v>
      </c>
      <c r="R104" s="172">
        <v>0</v>
      </c>
      <c r="S104" s="167">
        <v>0</v>
      </c>
      <c r="T104" s="30">
        <v>533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483</v>
      </c>
      <c r="AH104" s="30">
        <v>0</v>
      </c>
      <c r="AI104" s="30">
        <v>0</v>
      </c>
      <c r="AJ104" s="30">
        <v>491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v>0</v>
      </c>
      <c r="AS104" s="30">
        <v>0</v>
      </c>
      <c r="AT104" s="30">
        <v>0</v>
      </c>
      <c r="AU104" s="30">
        <v>0</v>
      </c>
      <c r="AV104" s="30">
        <v>0</v>
      </c>
      <c r="AW104" s="30">
        <v>0</v>
      </c>
      <c r="AX104" s="30">
        <v>0</v>
      </c>
      <c r="AY104" s="30">
        <v>0</v>
      </c>
      <c r="AZ104" s="30">
        <v>0</v>
      </c>
      <c r="BA104" s="30">
        <v>0</v>
      </c>
      <c r="BB104" s="30">
        <v>0</v>
      </c>
      <c r="BC104" s="30">
        <v>0</v>
      </c>
      <c r="BD104" s="30">
        <v>0</v>
      </c>
      <c r="BE104" s="30">
        <v>0</v>
      </c>
      <c r="BF104" s="30">
        <v>0</v>
      </c>
      <c r="BG104" s="30">
        <v>0</v>
      </c>
      <c r="BH104" s="30">
        <v>0</v>
      </c>
      <c r="BI104" s="30">
        <v>0</v>
      </c>
      <c r="BJ104" s="31">
        <v>0</v>
      </c>
    </row>
    <row r="105" spans="1:62" ht="14.1" customHeight="1" x14ac:dyDescent="0.25">
      <c r="A105" s="21">
        <f t="shared" si="1"/>
        <v>92</v>
      </c>
      <c r="B105" s="39" t="s">
        <v>246</v>
      </c>
      <c r="C105" s="33">
        <v>14057</v>
      </c>
      <c r="D105" s="40" t="s">
        <v>85</v>
      </c>
      <c r="E105" s="25">
        <f>MAX(O105:AU105)</f>
        <v>482</v>
      </c>
      <c r="F105" s="25" t="e">
        <f>VLOOKUP(E105,Tab!$A$2:$B$255,2,TRUE)</f>
        <v>#N/A</v>
      </c>
      <c r="G105" s="26">
        <f>LARGE(O105:BJ105,1)</f>
        <v>482</v>
      </c>
      <c r="H105" s="26">
        <f>LARGE(O105:BJ105,2)</f>
        <v>470</v>
      </c>
      <c r="I105" s="26">
        <f>LARGE(O105:BJ105,3)</f>
        <v>466</v>
      </c>
      <c r="J105" s="26">
        <f>LARGE(O105:BJ105,4)</f>
        <v>0</v>
      </c>
      <c r="K105" s="26">
        <f>LARGE(O105:BJ105,5)</f>
        <v>0</v>
      </c>
      <c r="L105" s="27">
        <f>SUM(G105:K105)</f>
        <v>1418</v>
      </c>
      <c r="M105" s="28">
        <f>L105/5</f>
        <v>283.60000000000002</v>
      </c>
      <c r="N105" s="29"/>
      <c r="O105" s="30">
        <v>0</v>
      </c>
      <c r="P105" s="30">
        <v>0</v>
      </c>
      <c r="Q105" s="30">
        <v>0</v>
      </c>
      <c r="R105" s="172">
        <v>0</v>
      </c>
      <c r="S105" s="167">
        <v>0</v>
      </c>
      <c r="T105" s="30">
        <v>482</v>
      </c>
      <c r="U105" s="30">
        <v>0</v>
      </c>
      <c r="V105" s="30">
        <v>0</v>
      </c>
      <c r="W105" s="30">
        <v>0</v>
      </c>
      <c r="X105" s="30">
        <v>0</v>
      </c>
      <c r="Y105" s="30">
        <v>466</v>
      </c>
      <c r="Z105" s="30">
        <v>0</v>
      </c>
      <c r="AA105" s="30">
        <v>0</v>
      </c>
      <c r="AB105" s="30">
        <v>470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  <c r="AT105" s="30">
        <v>0</v>
      </c>
      <c r="AU105" s="30">
        <v>0</v>
      </c>
      <c r="AV105" s="30">
        <v>0</v>
      </c>
      <c r="AW105" s="30">
        <v>0</v>
      </c>
      <c r="AX105" s="30">
        <v>0</v>
      </c>
      <c r="AY105" s="30">
        <v>0</v>
      </c>
      <c r="AZ105" s="30">
        <v>0</v>
      </c>
      <c r="BA105" s="30">
        <v>0</v>
      </c>
      <c r="BB105" s="30">
        <v>0</v>
      </c>
      <c r="BC105" s="30">
        <v>0</v>
      </c>
      <c r="BD105" s="30">
        <v>0</v>
      </c>
      <c r="BE105" s="30">
        <v>0</v>
      </c>
      <c r="BF105" s="30">
        <v>0</v>
      </c>
      <c r="BG105" s="30">
        <v>0</v>
      </c>
      <c r="BH105" s="30">
        <v>0</v>
      </c>
      <c r="BI105" s="30">
        <v>0</v>
      </c>
      <c r="BJ105" s="31">
        <v>0</v>
      </c>
    </row>
    <row r="106" spans="1:62" ht="14.1" customHeight="1" x14ac:dyDescent="0.25">
      <c r="A106" s="21">
        <f t="shared" si="1"/>
        <v>93</v>
      </c>
      <c r="B106" s="41" t="s">
        <v>281</v>
      </c>
      <c r="C106" s="33">
        <v>14499</v>
      </c>
      <c r="D106" s="38" t="s">
        <v>138</v>
      </c>
      <c r="E106" s="25">
        <f>MAX(O106:AU106)</f>
        <v>454</v>
      </c>
      <c r="F106" s="25" t="e">
        <f>VLOOKUP(E106,Tab!$A$2:$B$255,2,TRUE)</f>
        <v>#N/A</v>
      </c>
      <c r="G106" s="26">
        <f>LARGE(O106:BJ106,1)</f>
        <v>486</v>
      </c>
      <c r="H106" s="26">
        <f>LARGE(O106:BJ106,2)</f>
        <v>477</v>
      </c>
      <c r="I106" s="26">
        <f>LARGE(O106:BJ106,3)</f>
        <v>454</v>
      </c>
      <c r="J106" s="26">
        <f>LARGE(O106:BJ106,4)</f>
        <v>0</v>
      </c>
      <c r="K106" s="26">
        <f>LARGE(O106:BJ106,5)</f>
        <v>0</v>
      </c>
      <c r="L106" s="27">
        <f>SUM(G106:K106)</f>
        <v>1417</v>
      </c>
      <c r="M106" s="28">
        <f>L106/5</f>
        <v>283.39999999999998</v>
      </c>
      <c r="N106" s="29"/>
      <c r="O106" s="30">
        <v>0</v>
      </c>
      <c r="P106" s="30">
        <v>0</v>
      </c>
      <c r="Q106" s="30">
        <v>0</v>
      </c>
      <c r="R106" s="172">
        <v>0</v>
      </c>
      <c r="S106" s="167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454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0</v>
      </c>
      <c r="AU106" s="30">
        <v>0</v>
      </c>
      <c r="AV106" s="30">
        <v>0</v>
      </c>
      <c r="AW106" s="30">
        <v>477</v>
      </c>
      <c r="AX106" s="30">
        <v>0</v>
      </c>
      <c r="AY106" s="30">
        <v>0</v>
      </c>
      <c r="AZ106" s="30">
        <v>0</v>
      </c>
      <c r="BA106" s="30">
        <v>0</v>
      </c>
      <c r="BB106" s="30">
        <v>0</v>
      </c>
      <c r="BC106" s="30">
        <v>0</v>
      </c>
      <c r="BD106" s="30">
        <v>0</v>
      </c>
      <c r="BE106" s="30">
        <v>0</v>
      </c>
      <c r="BF106" s="30">
        <v>0</v>
      </c>
      <c r="BG106" s="30">
        <v>0</v>
      </c>
      <c r="BH106" s="30">
        <v>0</v>
      </c>
      <c r="BI106" s="30">
        <v>486</v>
      </c>
      <c r="BJ106" s="31">
        <v>0</v>
      </c>
    </row>
    <row r="107" spans="1:62" ht="14.1" customHeight="1" x14ac:dyDescent="0.25">
      <c r="A107" s="21">
        <f t="shared" si="1"/>
        <v>94</v>
      </c>
      <c r="B107" s="39" t="s">
        <v>370</v>
      </c>
      <c r="C107" s="33">
        <v>14628</v>
      </c>
      <c r="D107" s="40" t="s">
        <v>80</v>
      </c>
      <c r="E107" s="25">
        <f>MAX(O107:AU107)</f>
        <v>481</v>
      </c>
      <c r="F107" s="25" t="e">
        <f>VLOOKUP(E107,Tab!$A$2:$B$255,2,TRUE)</f>
        <v>#N/A</v>
      </c>
      <c r="G107" s="26">
        <f>LARGE(O107:BJ107,1)</f>
        <v>481</v>
      </c>
      <c r="H107" s="26">
        <f>LARGE(O107:BJ107,2)</f>
        <v>458</v>
      </c>
      <c r="I107" s="26">
        <f>LARGE(O107:BJ107,3)</f>
        <v>454</v>
      </c>
      <c r="J107" s="26">
        <f>LARGE(O107:BJ107,4)</f>
        <v>0</v>
      </c>
      <c r="K107" s="26">
        <f>LARGE(O107:BJ107,5)</f>
        <v>0</v>
      </c>
      <c r="L107" s="27">
        <f>SUM(G107:K107)</f>
        <v>1393</v>
      </c>
      <c r="M107" s="28">
        <f>L107/5</f>
        <v>278.60000000000002</v>
      </c>
      <c r="N107" s="29"/>
      <c r="O107" s="30">
        <v>0</v>
      </c>
      <c r="P107" s="30">
        <v>454</v>
      </c>
      <c r="Q107" s="30">
        <v>0</v>
      </c>
      <c r="R107" s="172">
        <v>0</v>
      </c>
      <c r="S107" s="167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  <c r="AG107" s="30">
        <v>481</v>
      </c>
      <c r="AH107" s="30">
        <v>0</v>
      </c>
      <c r="AI107" s="30">
        <v>0</v>
      </c>
      <c r="AJ107" s="30">
        <v>0</v>
      </c>
      <c r="AK107" s="30">
        <v>0</v>
      </c>
      <c r="AL107" s="30">
        <v>0</v>
      </c>
      <c r="AM107" s="30">
        <v>0</v>
      </c>
      <c r="AN107" s="30">
        <v>458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  <c r="AT107" s="30">
        <v>0</v>
      </c>
      <c r="AU107" s="30">
        <v>0</v>
      </c>
      <c r="AV107" s="30">
        <v>0</v>
      </c>
      <c r="AW107" s="30">
        <v>0</v>
      </c>
      <c r="AX107" s="30">
        <v>0</v>
      </c>
      <c r="AY107" s="30">
        <v>0</v>
      </c>
      <c r="AZ107" s="30">
        <v>0</v>
      </c>
      <c r="BA107" s="30">
        <v>0</v>
      </c>
      <c r="BB107" s="30">
        <v>0</v>
      </c>
      <c r="BC107" s="30">
        <v>0</v>
      </c>
      <c r="BD107" s="30">
        <v>0</v>
      </c>
      <c r="BE107" s="30">
        <v>0</v>
      </c>
      <c r="BF107" s="30">
        <v>0</v>
      </c>
      <c r="BG107" s="30">
        <v>0</v>
      </c>
      <c r="BH107" s="30">
        <v>0</v>
      </c>
      <c r="BI107" s="30">
        <v>0</v>
      </c>
      <c r="BJ107" s="31">
        <v>0</v>
      </c>
    </row>
    <row r="108" spans="1:62" ht="14.1" customHeight="1" x14ac:dyDescent="0.25">
      <c r="A108" s="21">
        <f t="shared" si="1"/>
        <v>95</v>
      </c>
      <c r="B108" s="41" t="s">
        <v>341</v>
      </c>
      <c r="C108" s="33">
        <v>14356</v>
      </c>
      <c r="D108" s="38" t="s">
        <v>36</v>
      </c>
      <c r="E108" s="25">
        <f>MAX(O108:AU108)</f>
        <v>457</v>
      </c>
      <c r="F108" s="25" t="e">
        <f>VLOOKUP(E108,Tab!$A$2:$B$255,2,TRUE)</f>
        <v>#N/A</v>
      </c>
      <c r="G108" s="26">
        <f>LARGE(O108:BJ108,1)</f>
        <v>457</v>
      </c>
      <c r="H108" s="26">
        <f>LARGE(O108:BJ108,2)</f>
        <v>454</v>
      </c>
      <c r="I108" s="26">
        <f>LARGE(O108:BJ108,3)</f>
        <v>453</v>
      </c>
      <c r="J108" s="26">
        <f>LARGE(O108:BJ108,4)</f>
        <v>0</v>
      </c>
      <c r="K108" s="26">
        <f>LARGE(O108:BJ108,5)</f>
        <v>0</v>
      </c>
      <c r="L108" s="27">
        <f>SUM(G108:K108)</f>
        <v>1364</v>
      </c>
      <c r="M108" s="28">
        <f>L108/5</f>
        <v>272.8</v>
      </c>
      <c r="N108" s="29"/>
      <c r="O108" s="30">
        <v>0</v>
      </c>
      <c r="P108" s="30">
        <v>0</v>
      </c>
      <c r="Q108" s="30">
        <v>0</v>
      </c>
      <c r="R108" s="172">
        <v>0</v>
      </c>
      <c r="S108" s="167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0</v>
      </c>
      <c r="AJ108" s="30">
        <v>0</v>
      </c>
      <c r="AK108" s="30">
        <v>0</v>
      </c>
      <c r="AL108" s="30">
        <v>0</v>
      </c>
      <c r="AM108" s="30">
        <v>0</v>
      </c>
      <c r="AN108" s="30">
        <v>457</v>
      </c>
      <c r="AO108" s="30">
        <v>0</v>
      </c>
      <c r="AP108" s="30">
        <v>0</v>
      </c>
      <c r="AQ108" s="30">
        <v>454</v>
      </c>
      <c r="AR108" s="30">
        <v>0</v>
      </c>
      <c r="AS108" s="30">
        <v>0</v>
      </c>
      <c r="AT108" s="30">
        <v>0</v>
      </c>
      <c r="AU108" s="30">
        <v>453</v>
      </c>
      <c r="AV108" s="30">
        <v>0</v>
      </c>
      <c r="AW108" s="30">
        <v>0</v>
      </c>
      <c r="AX108" s="30">
        <v>0</v>
      </c>
      <c r="AY108" s="30">
        <v>0</v>
      </c>
      <c r="AZ108" s="30">
        <v>0</v>
      </c>
      <c r="BA108" s="30">
        <v>0</v>
      </c>
      <c r="BB108" s="30">
        <v>0</v>
      </c>
      <c r="BC108" s="30">
        <v>0</v>
      </c>
      <c r="BD108" s="30">
        <v>0</v>
      </c>
      <c r="BE108" s="30">
        <v>0</v>
      </c>
      <c r="BF108" s="30">
        <v>0</v>
      </c>
      <c r="BG108" s="30">
        <v>0</v>
      </c>
      <c r="BH108" s="30">
        <v>0</v>
      </c>
      <c r="BI108" s="30">
        <v>0</v>
      </c>
      <c r="BJ108" s="31">
        <v>0</v>
      </c>
    </row>
    <row r="109" spans="1:62" ht="14.1" customHeight="1" x14ac:dyDescent="0.25">
      <c r="A109" s="21">
        <f t="shared" si="1"/>
        <v>96</v>
      </c>
      <c r="B109" s="39" t="s">
        <v>516</v>
      </c>
      <c r="C109" s="33">
        <v>12791</v>
      </c>
      <c r="D109" s="40" t="s">
        <v>250</v>
      </c>
      <c r="E109" s="25">
        <f>MAX(O109:AU109)</f>
        <v>471</v>
      </c>
      <c r="F109" s="25" t="e">
        <f>VLOOKUP(E109,Tab!$A$2:$B$255,2,TRUE)</f>
        <v>#N/A</v>
      </c>
      <c r="G109" s="26">
        <f>LARGE(O109:BJ109,1)</f>
        <v>471</v>
      </c>
      <c r="H109" s="26">
        <f>LARGE(O109:BJ109,2)</f>
        <v>372</v>
      </c>
      <c r="I109" s="26">
        <f>LARGE(O109:BJ109,3)</f>
        <v>357</v>
      </c>
      <c r="J109" s="26">
        <f>LARGE(O109:BJ109,4)</f>
        <v>0</v>
      </c>
      <c r="K109" s="26">
        <f>LARGE(O109:BJ109,5)</f>
        <v>0</v>
      </c>
      <c r="L109" s="27">
        <f>SUM(G109:K109)</f>
        <v>1200</v>
      </c>
      <c r="M109" s="28">
        <f>L109/5</f>
        <v>240</v>
      </c>
      <c r="N109" s="29"/>
      <c r="O109" s="30">
        <v>0</v>
      </c>
      <c r="P109" s="30">
        <v>357</v>
      </c>
      <c r="Q109" s="30">
        <v>0</v>
      </c>
      <c r="R109" s="172">
        <v>0</v>
      </c>
      <c r="S109" s="167">
        <v>0</v>
      </c>
      <c r="T109" s="30">
        <v>471</v>
      </c>
      <c r="U109" s="30">
        <v>0</v>
      </c>
      <c r="V109" s="30">
        <v>0</v>
      </c>
      <c r="W109" s="30">
        <v>0</v>
      </c>
      <c r="X109" s="30">
        <v>0</v>
      </c>
      <c r="Y109" s="30">
        <v>372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30">
        <v>0</v>
      </c>
      <c r="AX109" s="30">
        <v>0</v>
      </c>
      <c r="AY109" s="30">
        <v>0</v>
      </c>
      <c r="AZ109" s="30">
        <v>0</v>
      </c>
      <c r="BA109" s="30">
        <v>0</v>
      </c>
      <c r="BB109" s="30">
        <v>0</v>
      </c>
      <c r="BC109" s="30">
        <v>0</v>
      </c>
      <c r="BD109" s="30">
        <v>0</v>
      </c>
      <c r="BE109" s="30">
        <v>0</v>
      </c>
      <c r="BF109" s="30">
        <v>0</v>
      </c>
      <c r="BG109" s="30">
        <v>0</v>
      </c>
      <c r="BH109" s="30">
        <v>0</v>
      </c>
      <c r="BI109" s="30">
        <v>0</v>
      </c>
      <c r="BJ109" s="31">
        <v>0</v>
      </c>
    </row>
    <row r="110" spans="1:62" ht="14.1" customHeight="1" x14ac:dyDescent="0.25">
      <c r="A110" s="21">
        <f t="shared" si="1"/>
        <v>97</v>
      </c>
      <c r="B110" s="22" t="s">
        <v>32</v>
      </c>
      <c r="C110" s="23">
        <v>498</v>
      </c>
      <c r="D110" s="24" t="s">
        <v>26</v>
      </c>
      <c r="E110" s="25">
        <f>MAX(O110:AU110)</f>
        <v>575</v>
      </c>
      <c r="F110" s="25" t="str">
        <f>VLOOKUP(E110,Tab!$A$2:$B$255,2,TRUE)</f>
        <v>A</v>
      </c>
      <c r="G110" s="26">
        <f>LARGE(O110:BJ110,1)</f>
        <v>575</v>
      </c>
      <c r="H110" s="26">
        <f>LARGE(O110:BJ110,2)</f>
        <v>570</v>
      </c>
      <c r="I110" s="26">
        <f>LARGE(O110:BJ110,3)</f>
        <v>0</v>
      </c>
      <c r="J110" s="26">
        <f>LARGE(O110:BJ110,4)</f>
        <v>0</v>
      </c>
      <c r="K110" s="26">
        <f>LARGE(O110:BJ110,5)</f>
        <v>0</v>
      </c>
      <c r="L110" s="27">
        <f>SUM(G110:K110)</f>
        <v>1145</v>
      </c>
      <c r="M110" s="28">
        <f>L110/5</f>
        <v>229</v>
      </c>
      <c r="N110" s="29"/>
      <c r="O110" s="30">
        <v>0</v>
      </c>
      <c r="P110" s="30">
        <v>570</v>
      </c>
      <c r="Q110" s="30">
        <v>0</v>
      </c>
      <c r="R110" s="172">
        <v>0</v>
      </c>
      <c r="S110" s="167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575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30">
        <v>0</v>
      </c>
      <c r="AS110" s="30">
        <v>0</v>
      </c>
      <c r="AT110" s="30">
        <v>0</v>
      </c>
      <c r="AU110" s="30">
        <v>0</v>
      </c>
      <c r="AV110" s="30">
        <v>0</v>
      </c>
      <c r="AW110" s="30">
        <v>0</v>
      </c>
      <c r="AX110" s="30">
        <v>0</v>
      </c>
      <c r="AY110" s="30">
        <v>0</v>
      </c>
      <c r="AZ110" s="30">
        <v>0</v>
      </c>
      <c r="BA110" s="30">
        <v>0</v>
      </c>
      <c r="BB110" s="30">
        <v>0</v>
      </c>
      <c r="BC110" s="30">
        <v>0</v>
      </c>
      <c r="BD110" s="30">
        <v>0</v>
      </c>
      <c r="BE110" s="30">
        <v>0</v>
      </c>
      <c r="BF110" s="30">
        <v>0</v>
      </c>
      <c r="BG110" s="30">
        <v>0</v>
      </c>
      <c r="BH110" s="30">
        <v>0</v>
      </c>
      <c r="BI110" s="30">
        <v>0</v>
      </c>
      <c r="BJ110" s="31">
        <v>0</v>
      </c>
    </row>
    <row r="111" spans="1:62" ht="14.1" customHeight="1" x14ac:dyDescent="0.25">
      <c r="A111" s="21">
        <f t="shared" si="1"/>
        <v>98</v>
      </c>
      <c r="B111" s="41" t="s">
        <v>57</v>
      </c>
      <c r="C111" s="33">
        <v>1779</v>
      </c>
      <c r="D111" s="38" t="s">
        <v>58</v>
      </c>
      <c r="E111" s="25">
        <f>MAX(O111:AU111)</f>
        <v>556</v>
      </c>
      <c r="F111" s="25" t="str">
        <f>VLOOKUP(E111,Tab!$A$2:$B$255,2,TRUE)</f>
        <v>Não</v>
      </c>
      <c r="G111" s="26">
        <f>LARGE(O111:BJ111,1)</f>
        <v>556</v>
      </c>
      <c r="H111" s="26">
        <f>LARGE(O111:BJ111,2)</f>
        <v>553</v>
      </c>
      <c r="I111" s="26">
        <f>LARGE(O111:BJ111,3)</f>
        <v>0</v>
      </c>
      <c r="J111" s="26">
        <f>LARGE(O111:BJ111,4)</f>
        <v>0</v>
      </c>
      <c r="K111" s="26">
        <f>LARGE(O111:BJ111,5)</f>
        <v>0</v>
      </c>
      <c r="L111" s="27">
        <f>SUM(G111:K111)</f>
        <v>1109</v>
      </c>
      <c r="M111" s="28">
        <f>L111/5</f>
        <v>221.8</v>
      </c>
      <c r="N111" s="29"/>
      <c r="O111" s="30">
        <v>0</v>
      </c>
      <c r="P111" s="30">
        <v>0</v>
      </c>
      <c r="Q111" s="30">
        <v>0</v>
      </c>
      <c r="R111" s="172">
        <v>0</v>
      </c>
      <c r="S111" s="167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556</v>
      </c>
      <c r="AH111" s="30">
        <v>0</v>
      </c>
      <c r="AI111" s="30">
        <v>0</v>
      </c>
      <c r="AJ111" s="30">
        <v>553</v>
      </c>
      <c r="AK111" s="30">
        <v>0</v>
      </c>
      <c r="AL111" s="30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0</v>
      </c>
      <c r="AR111" s="30">
        <v>0</v>
      </c>
      <c r="AS111" s="30">
        <v>0</v>
      </c>
      <c r="AT111" s="30">
        <v>0</v>
      </c>
      <c r="AU111" s="30">
        <v>0</v>
      </c>
      <c r="AV111" s="30">
        <v>0</v>
      </c>
      <c r="AW111" s="30">
        <v>0</v>
      </c>
      <c r="AX111" s="30">
        <v>0</v>
      </c>
      <c r="AY111" s="30">
        <v>0</v>
      </c>
      <c r="AZ111" s="30">
        <v>0</v>
      </c>
      <c r="BA111" s="30">
        <v>0</v>
      </c>
      <c r="BB111" s="30">
        <v>0</v>
      </c>
      <c r="BC111" s="30">
        <v>0</v>
      </c>
      <c r="BD111" s="30">
        <v>0</v>
      </c>
      <c r="BE111" s="30">
        <v>0</v>
      </c>
      <c r="BF111" s="30">
        <v>0</v>
      </c>
      <c r="BG111" s="30">
        <v>0</v>
      </c>
      <c r="BH111" s="30">
        <v>0</v>
      </c>
      <c r="BI111" s="30">
        <v>0</v>
      </c>
      <c r="BJ111" s="31">
        <v>0</v>
      </c>
    </row>
    <row r="112" spans="1:62" ht="14.1" customHeight="1" x14ac:dyDescent="0.25">
      <c r="A112" s="21">
        <f t="shared" si="1"/>
        <v>99</v>
      </c>
      <c r="B112" s="39" t="s">
        <v>357</v>
      </c>
      <c r="C112" s="33">
        <v>3276</v>
      </c>
      <c r="D112" s="40" t="s">
        <v>65</v>
      </c>
      <c r="E112" s="25">
        <f>MAX(O112:AU112)</f>
        <v>554</v>
      </c>
      <c r="F112" s="25" t="str">
        <f>VLOOKUP(E112,Tab!$A$2:$B$255,2,TRUE)</f>
        <v>Não</v>
      </c>
      <c r="G112" s="26">
        <f>LARGE(O112:BJ112,1)</f>
        <v>554</v>
      </c>
      <c r="H112" s="26">
        <f>LARGE(O112:BJ112,2)</f>
        <v>554</v>
      </c>
      <c r="I112" s="26">
        <f>LARGE(O112:BJ112,3)</f>
        <v>0</v>
      </c>
      <c r="J112" s="26">
        <f>LARGE(O112:BJ112,4)</f>
        <v>0</v>
      </c>
      <c r="K112" s="26">
        <f>LARGE(O112:BJ112,5)</f>
        <v>0</v>
      </c>
      <c r="L112" s="27">
        <f>SUM(G112:K112)</f>
        <v>1108</v>
      </c>
      <c r="M112" s="28">
        <f>L112/5</f>
        <v>221.6</v>
      </c>
      <c r="N112" s="29"/>
      <c r="O112" s="30">
        <v>0</v>
      </c>
      <c r="P112" s="30">
        <v>0</v>
      </c>
      <c r="Q112" s="30">
        <v>0</v>
      </c>
      <c r="R112" s="172">
        <v>0</v>
      </c>
      <c r="S112" s="167">
        <v>0</v>
      </c>
      <c r="T112" s="30">
        <v>554</v>
      </c>
      <c r="U112" s="30">
        <v>0</v>
      </c>
      <c r="V112" s="30">
        <v>0</v>
      </c>
      <c r="W112" s="30">
        <v>0</v>
      </c>
      <c r="X112" s="30">
        <v>0</v>
      </c>
      <c r="Y112" s="30">
        <v>554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0</v>
      </c>
      <c r="AL112" s="30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0</v>
      </c>
      <c r="AS112" s="30">
        <v>0</v>
      </c>
      <c r="AT112" s="30">
        <v>0</v>
      </c>
      <c r="AU112" s="30">
        <v>0</v>
      </c>
      <c r="AV112" s="30">
        <v>0</v>
      </c>
      <c r="AW112" s="30">
        <v>0</v>
      </c>
      <c r="AX112" s="30">
        <v>0</v>
      </c>
      <c r="AY112" s="30">
        <v>0</v>
      </c>
      <c r="AZ112" s="30">
        <v>0</v>
      </c>
      <c r="BA112" s="30">
        <v>0</v>
      </c>
      <c r="BB112" s="30">
        <v>0</v>
      </c>
      <c r="BC112" s="30">
        <v>0</v>
      </c>
      <c r="BD112" s="30">
        <v>0</v>
      </c>
      <c r="BE112" s="30">
        <v>0</v>
      </c>
      <c r="BF112" s="30">
        <v>0</v>
      </c>
      <c r="BG112" s="30">
        <v>0</v>
      </c>
      <c r="BH112" s="30">
        <v>0</v>
      </c>
      <c r="BI112" s="30">
        <v>0</v>
      </c>
      <c r="BJ112" s="31">
        <v>0</v>
      </c>
    </row>
    <row r="113" spans="1:62" ht="14.1" customHeight="1" x14ac:dyDescent="0.25">
      <c r="A113" s="21">
        <f t="shared" si="1"/>
        <v>100</v>
      </c>
      <c r="B113" s="43" t="s">
        <v>140</v>
      </c>
      <c r="C113" s="33">
        <v>13683</v>
      </c>
      <c r="D113" s="150" t="s">
        <v>65</v>
      </c>
      <c r="E113" s="25">
        <f>MAX(O113:AU113)</f>
        <v>556</v>
      </c>
      <c r="F113" s="25" t="str">
        <f>VLOOKUP(E113,Tab!$A$2:$B$255,2,TRUE)</f>
        <v>Não</v>
      </c>
      <c r="G113" s="26">
        <f>LARGE(O113:BJ113,1)</f>
        <v>556</v>
      </c>
      <c r="H113" s="26">
        <f>LARGE(O113:BJ113,2)</f>
        <v>549</v>
      </c>
      <c r="I113" s="26">
        <f>LARGE(O113:BJ113,3)</f>
        <v>0</v>
      </c>
      <c r="J113" s="26">
        <f>LARGE(O113:BJ113,4)</f>
        <v>0</v>
      </c>
      <c r="K113" s="26">
        <f>LARGE(O113:BJ113,5)</f>
        <v>0</v>
      </c>
      <c r="L113" s="27">
        <f>SUM(G113:K113)</f>
        <v>1105</v>
      </c>
      <c r="M113" s="28">
        <f>L113/5</f>
        <v>221</v>
      </c>
      <c r="N113" s="29"/>
      <c r="O113" s="30">
        <v>0</v>
      </c>
      <c r="P113" s="30">
        <v>0</v>
      </c>
      <c r="Q113" s="30">
        <v>0</v>
      </c>
      <c r="R113" s="172">
        <v>0</v>
      </c>
      <c r="S113" s="167">
        <v>0</v>
      </c>
      <c r="T113" s="30">
        <v>556</v>
      </c>
      <c r="U113" s="30">
        <v>0</v>
      </c>
      <c r="V113" s="30">
        <v>0</v>
      </c>
      <c r="W113" s="30">
        <v>0</v>
      </c>
      <c r="X113" s="30">
        <v>0</v>
      </c>
      <c r="Y113" s="30">
        <v>549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30">
        <v>0</v>
      </c>
      <c r="AX113" s="30">
        <v>0</v>
      </c>
      <c r="AY113" s="30">
        <v>0</v>
      </c>
      <c r="AZ113" s="30">
        <v>0</v>
      </c>
      <c r="BA113" s="30">
        <v>0</v>
      </c>
      <c r="BB113" s="30">
        <v>0</v>
      </c>
      <c r="BC113" s="30">
        <v>0</v>
      </c>
      <c r="BD113" s="30">
        <v>0</v>
      </c>
      <c r="BE113" s="30">
        <v>0</v>
      </c>
      <c r="BF113" s="30">
        <v>0</v>
      </c>
      <c r="BG113" s="30">
        <v>0</v>
      </c>
      <c r="BH113" s="30">
        <v>0</v>
      </c>
      <c r="BI113" s="30">
        <v>0</v>
      </c>
      <c r="BJ113" s="31">
        <v>0</v>
      </c>
    </row>
    <row r="114" spans="1:62" ht="14.1" customHeight="1" x14ac:dyDescent="0.25">
      <c r="A114" s="21">
        <f t="shared" si="1"/>
        <v>101</v>
      </c>
      <c r="B114" s="149" t="s">
        <v>33</v>
      </c>
      <c r="C114" s="33">
        <v>11945</v>
      </c>
      <c r="D114" s="148" t="s">
        <v>34</v>
      </c>
      <c r="E114" s="25">
        <f>MAX(O114:AU114)</f>
        <v>549</v>
      </c>
      <c r="F114" s="25" t="str">
        <f>VLOOKUP(E114,Tab!$A$2:$B$255,2,TRUE)</f>
        <v>Não</v>
      </c>
      <c r="G114" s="26">
        <f>LARGE(O114:BJ114,1)</f>
        <v>549</v>
      </c>
      <c r="H114" s="26">
        <f>LARGE(O114:BJ114,2)</f>
        <v>547</v>
      </c>
      <c r="I114" s="26">
        <f>LARGE(O114:BJ114,3)</f>
        <v>0</v>
      </c>
      <c r="J114" s="26">
        <f>LARGE(O114:BJ114,4)</f>
        <v>0</v>
      </c>
      <c r="K114" s="26">
        <f>LARGE(O114:BJ114,5)</f>
        <v>0</v>
      </c>
      <c r="L114" s="27">
        <f>SUM(G114:K114)</f>
        <v>1096</v>
      </c>
      <c r="M114" s="28">
        <f>L114/5</f>
        <v>219.2</v>
      </c>
      <c r="N114" s="29"/>
      <c r="O114" s="30">
        <v>0</v>
      </c>
      <c r="P114" s="30">
        <v>0</v>
      </c>
      <c r="Q114" s="30">
        <v>0</v>
      </c>
      <c r="R114" s="172">
        <v>0</v>
      </c>
      <c r="S114" s="167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549</v>
      </c>
      <c r="Z114" s="30">
        <v>0</v>
      </c>
      <c r="AA114" s="30">
        <v>0</v>
      </c>
      <c r="AB114" s="30">
        <v>547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  <c r="AT114" s="30">
        <v>0</v>
      </c>
      <c r="AU114" s="30">
        <v>0</v>
      </c>
      <c r="AV114" s="30">
        <v>0</v>
      </c>
      <c r="AW114" s="30">
        <v>0</v>
      </c>
      <c r="AX114" s="30">
        <v>0</v>
      </c>
      <c r="AY114" s="30">
        <v>0</v>
      </c>
      <c r="AZ114" s="30">
        <v>0</v>
      </c>
      <c r="BA114" s="30">
        <v>0</v>
      </c>
      <c r="BB114" s="30">
        <v>0</v>
      </c>
      <c r="BC114" s="30">
        <v>0</v>
      </c>
      <c r="BD114" s="30">
        <v>0</v>
      </c>
      <c r="BE114" s="30">
        <v>0</v>
      </c>
      <c r="BF114" s="30">
        <v>0</v>
      </c>
      <c r="BG114" s="30">
        <v>0</v>
      </c>
      <c r="BH114" s="30">
        <v>0</v>
      </c>
      <c r="BI114" s="30">
        <v>0</v>
      </c>
      <c r="BJ114" s="31">
        <v>0</v>
      </c>
    </row>
    <row r="115" spans="1:62" ht="14.1" customHeight="1" x14ac:dyDescent="0.25">
      <c r="A115" s="21">
        <f t="shared" si="1"/>
        <v>102</v>
      </c>
      <c r="B115" s="41" t="s">
        <v>48</v>
      </c>
      <c r="C115" s="33">
        <v>11668</v>
      </c>
      <c r="D115" s="38" t="s">
        <v>49</v>
      </c>
      <c r="E115" s="25">
        <f>MAX(O115:AU115)</f>
        <v>547</v>
      </c>
      <c r="F115" s="25" t="str">
        <f>VLOOKUP(E115,Tab!$A$2:$B$255,2,TRUE)</f>
        <v>Não</v>
      </c>
      <c r="G115" s="26">
        <f>LARGE(O115:BJ115,1)</f>
        <v>547</v>
      </c>
      <c r="H115" s="26">
        <f>LARGE(O115:BJ115,2)</f>
        <v>540</v>
      </c>
      <c r="I115" s="26">
        <f>LARGE(O115:BJ115,3)</f>
        <v>0</v>
      </c>
      <c r="J115" s="26">
        <f>LARGE(O115:BJ115,4)</f>
        <v>0</v>
      </c>
      <c r="K115" s="26">
        <f>LARGE(O115:BJ115,5)</f>
        <v>0</v>
      </c>
      <c r="L115" s="27">
        <f>SUM(G115:K115)</f>
        <v>1087</v>
      </c>
      <c r="M115" s="28">
        <f>L115/5</f>
        <v>217.4</v>
      </c>
      <c r="N115" s="29"/>
      <c r="O115" s="30">
        <v>0</v>
      </c>
      <c r="P115" s="30">
        <v>0</v>
      </c>
      <c r="Q115" s="30">
        <v>0</v>
      </c>
      <c r="R115" s="172">
        <v>0</v>
      </c>
      <c r="S115" s="167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540</v>
      </c>
      <c r="AK115" s="30">
        <v>0</v>
      </c>
      <c r="AL115" s="30">
        <v>0</v>
      </c>
      <c r="AM115" s="30">
        <v>0</v>
      </c>
      <c r="AN115" s="30">
        <v>547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v>0</v>
      </c>
      <c r="AY115" s="30">
        <v>0</v>
      </c>
      <c r="AZ115" s="30">
        <v>0</v>
      </c>
      <c r="BA115" s="30">
        <v>0</v>
      </c>
      <c r="BB115" s="30">
        <v>0</v>
      </c>
      <c r="BC115" s="30">
        <v>0</v>
      </c>
      <c r="BD115" s="30">
        <v>0</v>
      </c>
      <c r="BE115" s="30">
        <v>0</v>
      </c>
      <c r="BF115" s="30">
        <v>0</v>
      </c>
      <c r="BG115" s="30">
        <v>0</v>
      </c>
      <c r="BH115" s="30">
        <v>0</v>
      </c>
      <c r="BI115" s="30">
        <v>0</v>
      </c>
      <c r="BJ115" s="31">
        <v>0</v>
      </c>
    </row>
    <row r="116" spans="1:62" ht="14.1" customHeight="1" x14ac:dyDescent="0.25">
      <c r="A116" s="21">
        <f t="shared" si="1"/>
        <v>103</v>
      </c>
      <c r="B116" s="39" t="s">
        <v>226</v>
      </c>
      <c r="C116" s="33">
        <v>3268</v>
      </c>
      <c r="D116" s="40" t="s">
        <v>44</v>
      </c>
      <c r="E116" s="25">
        <f>MAX(O116:AU116)</f>
        <v>548</v>
      </c>
      <c r="F116" s="25" t="str">
        <f>VLOOKUP(E116,Tab!$A$2:$B$255,2,TRUE)</f>
        <v>Não</v>
      </c>
      <c r="G116" s="26">
        <f>LARGE(O116:BJ116,1)</f>
        <v>548</v>
      </c>
      <c r="H116" s="26">
        <f>LARGE(O116:BJ116,2)</f>
        <v>538</v>
      </c>
      <c r="I116" s="26">
        <f>LARGE(O116:BJ116,3)</f>
        <v>0</v>
      </c>
      <c r="J116" s="26">
        <f>LARGE(O116:BJ116,4)</f>
        <v>0</v>
      </c>
      <c r="K116" s="26">
        <f>LARGE(O116:BJ116,5)</f>
        <v>0</v>
      </c>
      <c r="L116" s="27">
        <f>SUM(G116:K116)</f>
        <v>1086</v>
      </c>
      <c r="M116" s="28">
        <f>L116/5</f>
        <v>217.2</v>
      </c>
      <c r="N116" s="29"/>
      <c r="O116" s="30">
        <v>0</v>
      </c>
      <c r="P116" s="30">
        <v>0</v>
      </c>
      <c r="Q116" s="30">
        <v>0</v>
      </c>
      <c r="R116" s="172">
        <v>0</v>
      </c>
      <c r="S116" s="167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548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538</v>
      </c>
      <c r="AH116" s="30">
        <v>0</v>
      </c>
      <c r="AI116" s="30">
        <v>0</v>
      </c>
      <c r="AJ116" s="30">
        <v>0</v>
      </c>
      <c r="AK116" s="30">
        <v>0</v>
      </c>
      <c r="AL116" s="30">
        <v>0</v>
      </c>
      <c r="AM116" s="30">
        <v>0</v>
      </c>
      <c r="AN116" s="30">
        <v>0</v>
      </c>
      <c r="AO116" s="30">
        <v>0</v>
      </c>
      <c r="AP116" s="30">
        <v>0</v>
      </c>
      <c r="AQ116" s="30">
        <v>0</v>
      </c>
      <c r="AR116" s="30">
        <v>0</v>
      </c>
      <c r="AS116" s="30">
        <v>0</v>
      </c>
      <c r="AT116" s="30">
        <v>0</v>
      </c>
      <c r="AU116" s="30">
        <v>0</v>
      </c>
      <c r="AV116" s="30">
        <v>0</v>
      </c>
      <c r="AW116" s="30">
        <v>0</v>
      </c>
      <c r="AX116" s="30">
        <v>0</v>
      </c>
      <c r="AY116" s="30">
        <v>0</v>
      </c>
      <c r="AZ116" s="30">
        <v>0</v>
      </c>
      <c r="BA116" s="30">
        <v>0</v>
      </c>
      <c r="BB116" s="30">
        <v>0</v>
      </c>
      <c r="BC116" s="30">
        <v>0</v>
      </c>
      <c r="BD116" s="30">
        <v>0</v>
      </c>
      <c r="BE116" s="30">
        <v>0</v>
      </c>
      <c r="BF116" s="30">
        <v>0</v>
      </c>
      <c r="BG116" s="30">
        <v>0</v>
      </c>
      <c r="BH116" s="30">
        <v>0</v>
      </c>
      <c r="BI116" s="30">
        <v>0</v>
      </c>
      <c r="BJ116" s="31">
        <v>0</v>
      </c>
    </row>
    <row r="117" spans="1:62" ht="14.1" customHeight="1" x14ac:dyDescent="0.25">
      <c r="A117" s="21">
        <f t="shared" si="1"/>
        <v>104</v>
      </c>
      <c r="B117" s="35" t="s">
        <v>64</v>
      </c>
      <c r="C117" s="23">
        <v>2090</v>
      </c>
      <c r="D117" s="24" t="s">
        <v>65</v>
      </c>
      <c r="E117" s="25">
        <f>MAX(O117:AU117)</f>
        <v>537</v>
      </c>
      <c r="F117" s="25" t="str">
        <f>VLOOKUP(E117,Tab!$A$2:$B$255,2,TRUE)</f>
        <v>Não</v>
      </c>
      <c r="G117" s="26">
        <f>LARGE(O117:BJ117,1)</f>
        <v>537</v>
      </c>
      <c r="H117" s="26">
        <f>LARGE(O117:BJ117,2)</f>
        <v>533</v>
      </c>
      <c r="I117" s="26">
        <f>LARGE(O117:BJ117,3)</f>
        <v>0</v>
      </c>
      <c r="J117" s="26">
        <f>LARGE(O117:BJ117,4)</f>
        <v>0</v>
      </c>
      <c r="K117" s="26">
        <f>LARGE(O117:BJ117,5)</f>
        <v>0</v>
      </c>
      <c r="L117" s="27">
        <f>SUM(G117:K117)</f>
        <v>1070</v>
      </c>
      <c r="M117" s="28">
        <f>L117/5</f>
        <v>214</v>
      </c>
      <c r="N117" s="29"/>
      <c r="O117" s="30">
        <v>0</v>
      </c>
      <c r="P117" s="30">
        <v>0</v>
      </c>
      <c r="Q117" s="30">
        <v>0</v>
      </c>
      <c r="R117" s="172">
        <v>0</v>
      </c>
      <c r="S117" s="167">
        <v>0</v>
      </c>
      <c r="T117" s="30">
        <v>533</v>
      </c>
      <c r="U117" s="30">
        <v>0</v>
      </c>
      <c r="V117" s="30">
        <v>0</v>
      </c>
      <c r="W117" s="30">
        <v>0</v>
      </c>
      <c r="X117" s="30">
        <v>0</v>
      </c>
      <c r="Y117" s="30">
        <v>537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v>0</v>
      </c>
      <c r="AI117" s="30">
        <v>0</v>
      </c>
      <c r="AJ117" s="30">
        <v>0</v>
      </c>
      <c r="AK117" s="30">
        <v>0</v>
      </c>
      <c r="AL117" s="30">
        <v>0</v>
      </c>
      <c r="AM117" s="30">
        <v>0</v>
      </c>
      <c r="AN117" s="30">
        <v>0</v>
      </c>
      <c r="AO117" s="30">
        <v>0</v>
      </c>
      <c r="AP117" s="30">
        <v>0</v>
      </c>
      <c r="AQ117" s="30">
        <v>0</v>
      </c>
      <c r="AR117" s="30">
        <v>0</v>
      </c>
      <c r="AS117" s="30">
        <v>0</v>
      </c>
      <c r="AT117" s="30">
        <v>0</v>
      </c>
      <c r="AU117" s="30">
        <v>0</v>
      </c>
      <c r="AV117" s="30">
        <v>0</v>
      </c>
      <c r="AW117" s="30">
        <v>0</v>
      </c>
      <c r="AX117" s="30">
        <v>0</v>
      </c>
      <c r="AY117" s="30">
        <v>0</v>
      </c>
      <c r="AZ117" s="30">
        <v>0</v>
      </c>
      <c r="BA117" s="30">
        <v>0</v>
      </c>
      <c r="BB117" s="30">
        <v>0</v>
      </c>
      <c r="BC117" s="30">
        <v>0</v>
      </c>
      <c r="BD117" s="30">
        <v>0</v>
      </c>
      <c r="BE117" s="30">
        <v>0</v>
      </c>
      <c r="BF117" s="30">
        <v>0</v>
      </c>
      <c r="BG117" s="30">
        <v>0</v>
      </c>
      <c r="BH117" s="30">
        <v>0</v>
      </c>
      <c r="BI117" s="30">
        <v>0</v>
      </c>
      <c r="BJ117" s="31">
        <v>0</v>
      </c>
    </row>
    <row r="118" spans="1:62" ht="14.1" customHeight="1" x14ac:dyDescent="0.25">
      <c r="A118" s="21">
        <f t="shared" si="1"/>
        <v>105</v>
      </c>
      <c r="B118" s="149" t="s">
        <v>142</v>
      </c>
      <c r="C118" s="33">
        <v>362</v>
      </c>
      <c r="D118" s="148" t="s">
        <v>65</v>
      </c>
      <c r="E118" s="25">
        <f>MAX(O118:AU118)</f>
        <v>542</v>
      </c>
      <c r="F118" s="25" t="str">
        <f>VLOOKUP(E118,Tab!$A$2:$B$255,2,TRUE)</f>
        <v>Não</v>
      </c>
      <c r="G118" s="26">
        <f>LARGE(O118:BJ118,1)</f>
        <v>542</v>
      </c>
      <c r="H118" s="26">
        <f>LARGE(O118:BJ118,2)</f>
        <v>527</v>
      </c>
      <c r="I118" s="26">
        <f>LARGE(O118:BJ118,3)</f>
        <v>0</v>
      </c>
      <c r="J118" s="26">
        <f>LARGE(O118:BJ118,4)</f>
        <v>0</v>
      </c>
      <c r="K118" s="26">
        <f>LARGE(O118:BJ118,5)</f>
        <v>0</v>
      </c>
      <c r="L118" s="27">
        <f>SUM(G118:K118)</f>
        <v>1069</v>
      </c>
      <c r="M118" s="28">
        <f>L118/5</f>
        <v>213.8</v>
      </c>
      <c r="N118" s="29"/>
      <c r="O118" s="30">
        <v>0</v>
      </c>
      <c r="P118" s="30">
        <v>0</v>
      </c>
      <c r="Q118" s="30">
        <v>0</v>
      </c>
      <c r="R118" s="172">
        <v>0</v>
      </c>
      <c r="S118" s="167">
        <v>0</v>
      </c>
      <c r="T118" s="30">
        <v>542</v>
      </c>
      <c r="U118" s="30">
        <v>0</v>
      </c>
      <c r="V118" s="30">
        <v>0</v>
      </c>
      <c r="W118" s="30">
        <v>0</v>
      </c>
      <c r="X118" s="30">
        <v>0</v>
      </c>
      <c r="Y118" s="30">
        <v>527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30">
        <v>0</v>
      </c>
      <c r="AI118" s="30">
        <v>0</v>
      </c>
      <c r="AJ118" s="30">
        <v>0</v>
      </c>
      <c r="AK118" s="30">
        <v>0</v>
      </c>
      <c r="AL118" s="30">
        <v>0</v>
      </c>
      <c r="AM118" s="30">
        <v>0</v>
      </c>
      <c r="AN118" s="30">
        <v>0</v>
      </c>
      <c r="AO118" s="30">
        <v>0</v>
      </c>
      <c r="AP118" s="30">
        <v>0</v>
      </c>
      <c r="AQ118" s="30">
        <v>0</v>
      </c>
      <c r="AR118" s="30">
        <v>0</v>
      </c>
      <c r="AS118" s="30">
        <v>0</v>
      </c>
      <c r="AT118" s="30">
        <v>0</v>
      </c>
      <c r="AU118" s="30">
        <v>0</v>
      </c>
      <c r="AV118" s="30">
        <v>0</v>
      </c>
      <c r="AW118" s="30">
        <v>0</v>
      </c>
      <c r="AX118" s="30">
        <v>0</v>
      </c>
      <c r="AY118" s="30">
        <v>0</v>
      </c>
      <c r="AZ118" s="30">
        <v>0</v>
      </c>
      <c r="BA118" s="30">
        <v>0</v>
      </c>
      <c r="BB118" s="30">
        <v>0</v>
      </c>
      <c r="BC118" s="30">
        <v>0</v>
      </c>
      <c r="BD118" s="30">
        <v>0</v>
      </c>
      <c r="BE118" s="30">
        <v>0</v>
      </c>
      <c r="BF118" s="30">
        <v>0</v>
      </c>
      <c r="BG118" s="30">
        <v>0</v>
      </c>
      <c r="BH118" s="30">
        <v>0</v>
      </c>
      <c r="BI118" s="30">
        <v>0</v>
      </c>
      <c r="BJ118" s="31">
        <v>0</v>
      </c>
    </row>
    <row r="119" spans="1:62" ht="14.1" customHeight="1" x14ac:dyDescent="0.25">
      <c r="A119" s="21">
        <f t="shared" si="1"/>
        <v>106</v>
      </c>
      <c r="B119" s="149" t="s">
        <v>123</v>
      </c>
      <c r="C119" s="33">
        <v>9796</v>
      </c>
      <c r="D119" s="148" t="s">
        <v>58</v>
      </c>
      <c r="E119" s="25">
        <f>MAX(O119:AU119)</f>
        <v>539</v>
      </c>
      <c r="F119" s="25" t="str">
        <f>VLOOKUP(E119,Tab!$A$2:$B$255,2,TRUE)</f>
        <v>Não</v>
      </c>
      <c r="G119" s="26">
        <f>LARGE(O119:BJ119,1)</f>
        <v>539</v>
      </c>
      <c r="H119" s="26">
        <f>LARGE(O119:BJ119,2)</f>
        <v>515</v>
      </c>
      <c r="I119" s="26">
        <f>LARGE(O119:BJ119,3)</f>
        <v>0</v>
      </c>
      <c r="J119" s="26">
        <f>LARGE(O119:BJ119,4)</f>
        <v>0</v>
      </c>
      <c r="K119" s="26">
        <f>LARGE(O119:BJ119,5)</f>
        <v>0</v>
      </c>
      <c r="L119" s="27">
        <f>SUM(G119:K119)</f>
        <v>1054</v>
      </c>
      <c r="M119" s="28">
        <f>L119/5</f>
        <v>210.8</v>
      </c>
      <c r="N119" s="29"/>
      <c r="O119" s="30">
        <v>0</v>
      </c>
      <c r="P119" s="30">
        <v>0</v>
      </c>
      <c r="Q119" s="30">
        <v>0</v>
      </c>
      <c r="R119" s="172">
        <v>0</v>
      </c>
      <c r="S119" s="167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515</v>
      </c>
      <c r="AH119" s="30">
        <v>0</v>
      </c>
      <c r="AI119" s="30">
        <v>0</v>
      </c>
      <c r="AJ119" s="30">
        <v>0</v>
      </c>
      <c r="AK119" s="30">
        <v>0</v>
      </c>
      <c r="AL119" s="30">
        <v>0</v>
      </c>
      <c r="AM119" s="30">
        <v>0</v>
      </c>
      <c r="AN119" s="30">
        <v>0</v>
      </c>
      <c r="AO119" s="30">
        <v>0</v>
      </c>
      <c r="AP119" s="30">
        <v>0</v>
      </c>
      <c r="AQ119" s="30">
        <v>0</v>
      </c>
      <c r="AR119" s="30">
        <v>0</v>
      </c>
      <c r="AS119" s="30">
        <v>0</v>
      </c>
      <c r="AT119" s="30">
        <v>0</v>
      </c>
      <c r="AU119" s="30">
        <v>539</v>
      </c>
      <c r="AV119" s="30">
        <v>0</v>
      </c>
      <c r="AW119" s="30">
        <v>0</v>
      </c>
      <c r="AX119" s="30">
        <v>0</v>
      </c>
      <c r="AY119" s="30">
        <v>0</v>
      </c>
      <c r="AZ119" s="30">
        <v>0</v>
      </c>
      <c r="BA119" s="30">
        <v>0</v>
      </c>
      <c r="BB119" s="30">
        <v>0</v>
      </c>
      <c r="BC119" s="30">
        <v>0</v>
      </c>
      <c r="BD119" s="30">
        <v>0</v>
      </c>
      <c r="BE119" s="30">
        <v>0</v>
      </c>
      <c r="BF119" s="30">
        <v>0</v>
      </c>
      <c r="BG119" s="30">
        <v>0</v>
      </c>
      <c r="BH119" s="30">
        <v>0</v>
      </c>
      <c r="BI119" s="30">
        <v>0</v>
      </c>
      <c r="BJ119" s="31">
        <v>0</v>
      </c>
    </row>
    <row r="120" spans="1:62" ht="14.1" customHeight="1" x14ac:dyDescent="0.25">
      <c r="A120" s="21">
        <f t="shared" si="1"/>
        <v>107</v>
      </c>
      <c r="B120" s="39" t="s">
        <v>366</v>
      </c>
      <c r="C120" s="33">
        <v>15141</v>
      </c>
      <c r="D120" s="40" t="s">
        <v>326</v>
      </c>
      <c r="E120" s="25">
        <f>MAX(O120:AU120)</f>
        <v>0</v>
      </c>
      <c r="F120" s="25" t="e">
        <f>VLOOKUP(E120,Tab!$A$2:$B$255,2,TRUE)</f>
        <v>#N/A</v>
      </c>
      <c r="G120" s="26">
        <f>LARGE(O120:BJ120,1)</f>
        <v>537</v>
      </c>
      <c r="H120" s="26">
        <f>LARGE(O120:BJ120,2)</f>
        <v>515</v>
      </c>
      <c r="I120" s="26">
        <f>LARGE(O120:BJ120,3)</f>
        <v>0</v>
      </c>
      <c r="J120" s="26">
        <f>LARGE(O120:BJ120,4)</f>
        <v>0</v>
      </c>
      <c r="K120" s="26">
        <f>LARGE(O120:BJ120,5)</f>
        <v>0</v>
      </c>
      <c r="L120" s="27">
        <f>SUM(G120:K120)</f>
        <v>1052</v>
      </c>
      <c r="M120" s="28">
        <f>L120/5</f>
        <v>210.4</v>
      </c>
      <c r="N120" s="29"/>
      <c r="O120" s="30">
        <v>0</v>
      </c>
      <c r="P120" s="30">
        <v>0</v>
      </c>
      <c r="Q120" s="30">
        <v>0</v>
      </c>
      <c r="R120" s="172">
        <v>0</v>
      </c>
      <c r="S120" s="167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30">
        <v>0</v>
      </c>
      <c r="AI120" s="30">
        <v>0</v>
      </c>
      <c r="AJ120" s="30">
        <v>0</v>
      </c>
      <c r="AK120" s="30">
        <v>0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</v>
      </c>
      <c r="AT120" s="30">
        <v>0</v>
      </c>
      <c r="AU120" s="30">
        <v>0</v>
      </c>
      <c r="AV120" s="30">
        <v>0</v>
      </c>
      <c r="AW120" s="30">
        <v>0</v>
      </c>
      <c r="AX120" s="30">
        <v>0</v>
      </c>
      <c r="AY120" s="30">
        <v>0</v>
      </c>
      <c r="AZ120" s="30">
        <v>0</v>
      </c>
      <c r="BA120" s="30">
        <v>537</v>
      </c>
      <c r="BB120" s="30">
        <v>0</v>
      </c>
      <c r="BC120" s="30">
        <v>0</v>
      </c>
      <c r="BD120" s="30">
        <v>0</v>
      </c>
      <c r="BE120" s="30">
        <v>0</v>
      </c>
      <c r="BF120" s="30">
        <v>0</v>
      </c>
      <c r="BG120" s="30">
        <v>515</v>
      </c>
      <c r="BH120" s="30">
        <v>0</v>
      </c>
      <c r="BI120" s="30">
        <v>0</v>
      </c>
      <c r="BJ120" s="31">
        <v>0</v>
      </c>
    </row>
    <row r="121" spans="1:62" s="5" customFormat="1" ht="14.1" customHeight="1" x14ac:dyDescent="0.25">
      <c r="A121" s="21">
        <f t="shared" si="1"/>
        <v>108</v>
      </c>
      <c r="B121" s="41" t="s">
        <v>276</v>
      </c>
      <c r="C121" s="33">
        <v>13652</v>
      </c>
      <c r="D121" s="38" t="s">
        <v>44</v>
      </c>
      <c r="E121" s="25">
        <f>MAX(O121:AU121)</f>
        <v>538</v>
      </c>
      <c r="F121" s="25" t="str">
        <f>VLOOKUP(E121,Tab!$A$2:$B$255,2,TRUE)</f>
        <v>Não</v>
      </c>
      <c r="G121" s="26">
        <f>LARGE(O121:BJ121,1)</f>
        <v>538</v>
      </c>
      <c r="H121" s="26">
        <f>LARGE(O121:BJ121,2)</f>
        <v>508</v>
      </c>
      <c r="I121" s="26">
        <f>LARGE(O121:BJ121,3)</f>
        <v>0</v>
      </c>
      <c r="J121" s="26">
        <f>LARGE(O121:BJ121,4)</f>
        <v>0</v>
      </c>
      <c r="K121" s="26">
        <f>LARGE(O121:BJ121,5)</f>
        <v>0</v>
      </c>
      <c r="L121" s="27">
        <f>SUM(G121:K121)</f>
        <v>1046</v>
      </c>
      <c r="M121" s="28">
        <f>L121/5</f>
        <v>209.2</v>
      </c>
      <c r="N121" s="29"/>
      <c r="O121" s="30">
        <v>0</v>
      </c>
      <c r="P121" s="30">
        <v>0</v>
      </c>
      <c r="Q121" s="30">
        <v>0</v>
      </c>
      <c r="R121" s="172">
        <v>0</v>
      </c>
      <c r="S121" s="167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30">
        <v>0</v>
      </c>
      <c r="AI121" s="30">
        <v>0</v>
      </c>
      <c r="AJ121" s="30">
        <v>0</v>
      </c>
      <c r="AK121" s="30">
        <v>0</v>
      </c>
      <c r="AL121" s="30">
        <v>0</v>
      </c>
      <c r="AM121" s="30">
        <v>0</v>
      </c>
      <c r="AN121" s="30">
        <v>538</v>
      </c>
      <c r="AO121" s="30">
        <v>0</v>
      </c>
      <c r="AP121" s="30">
        <v>0</v>
      </c>
      <c r="AQ121" s="30">
        <v>0</v>
      </c>
      <c r="AR121" s="30">
        <v>0</v>
      </c>
      <c r="AS121" s="30">
        <v>0</v>
      </c>
      <c r="AT121" s="30">
        <v>0</v>
      </c>
      <c r="AU121" s="30">
        <v>0</v>
      </c>
      <c r="AV121" s="30">
        <v>0</v>
      </c>
      <c r="AW121" s="30">
        <v>508</v>
      </c>
      <c r="AX121" s="30">
        <v>0</v>
      </c>
      <c r="AY121" s="30">
        <v>0</v>
      </c>
      <c r="AZ121" s="30">
        <v>0</v>
      </c>
      <c r="BA121" s="30">
        <v>0</v>
      </c>
      <c r="BB121" s="30">
        <v>0</v>
      </c>
      <c r="BC121" s="30">
        <v>0</v>
      </c>
      <c r="BD121" s="30">
        <v>0</v>
      </c>
      <c r="BE121" s="30">
        <v>0</v>
      </c>
      <c r="BF121" s="30">
        <v>0</v>
      </c>
      <c r="BG121" s="30">
        <v>0</v>
      </c>
      <c r="BH121" s="30">
        <v>0</v>
      </c>
      <c r="BI121" s="30">
        <v>0</v>
      </c>
      <c r="BJ121" s="31">
        <v>0</v>
      </c>
    </row>
    <row r="122" spans="1:62" ht="14.1" customHeight="1" x14ac:dyDescent="0.25">
      <c r="A122" s="21">
        <f t="shared" si="1"/>
        <v>109</v>
      </c>
      <c r="B122" s="149" t="s">
        <v>70</v>
      </c>
      <c r="C122" s="33">
        <v>10778</v>
      </c>
      <c r="D122" s="148" t="s">
        <v>71</v>
      </c>
      <c r="E122" s="25">
        <f>MAX(O122:AU122)</f>
        <v>527</v>
      </c>
      <c r="F122" s="25" t="str">
        <f>VLOOKUP(E122,Tab!$A$2:$B$255,2,TRUE)</f>
        <v>Não</v>
      </c>
      <c r="G122" s="26">
        <f>LARGE(O122:BJ122,1)</f>
        <v>527</v>
      </c>
      <c r="H122" s="26">
        <f>LARGE(O122:BJ122,2)</f>
        <v>517</v>
      </c>
      <c r="I122" s="26">
        <f>LARGE(O122:BJ122,3)</f>
        <v>0</v>
      </c>
      <c r="J122" s="26">
        <f>LARGE(O122:BJ122,4)</f>
        <v>0</v>
      </c>
      <c r="K122" s="26">
        <f>LARGE(O122:BJ122,5)</f>
        <v>0</v>
      </c>
      <c r="L122" s="27">
        <f>SUM(G122:K122)</f>
        <v>1044</v>
      </c>
      <c r="M122" s="28">
        <f>L122/5</f>
        <v>208.8</v>
      </c>
      <c r="N122" s="29"/>
      <c r="O122" s="30">
        <v>0</v>
      </c>
      <c r="P122" s="30">
        <v>0</v>
      </c>
      <c r="Q122" s="30">
        <v>0</v>
      </c>
      <c r="R122" s="172">
        <v>0</v>
      </c>
      <c r="S122" s="167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517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527</v>
      </c>
      <c r="AH122" s="30">
        <v>0</v>
      </c>
      <c r="AI122" s="30">
        <v>0</v>
      </c>
      <c r="AJ122" s="30">
        <v>0</v>
      </c>
      <c r="AK122" s="30">
        <v>0</v>
      </c>
      <c r="AL122" s="30">
        <v>0</v>
      </c>
      <c r="AM122" s="30">
        <v>0</v>
      </c>
      <c r="AN122" s="30">
        <v>0</v>
      </c>
      <c r="AO122" s="30">
        <v>0</v>
      </c>
      <c r="AP122" s="30">
        <v>0</v>
      </c>
      <c r="AQ122" s="30">
        <v>0</v>
      </c>
      <c r="AR122" s="30">
        <v>0</v>
      </c>
      <c r="AS122" s="30">
        <v>0</v>
      </c>
      <c r="AT122" s="30">
        <v>0</v>
      </c>
      <c r="AU122" s="30">
        <v>0</v>
      </c>
      <c r="AV122" s="30">
        <v>0</v>
      </c>
      <c r="AW122" s="30">
        <v>0</v>
      </c>
      <c r="AX122" s="30">
        <v>0</v>
      </c>
      <c r="AY122" s="30">
        <v>0</v>
      </c>
      <c r="AZ122" s="30">
        <v>0</v>
      </c>
      <c r="BA122" s="30">
        <v>0</v>
      </c>
      <c r="BB122" s="30">
        <v>0</v>
      </c>
      <c r="BC122" s="30">
        <v>0</v>
      </c>
      <c r="BD122" s="30">
        <v>0</v>
      </c>
      <c r="BE122" s="30">
        <v>0</v>
      </c>
      <c r="BF122" s="30">
        <v>0</v>
      </c>
      <c r="BG122" s="30">
        <v>0</v>
      </c>
      <c r="BH122" s="30">
        <v>0</v>
      </c>
      <c r="BI122" s="30">
        <v>0</v>
      </c>
      <c r="BJ122" s="31">
        <v>0</v>
      </c>
    </row>
    <row r="123" spans="1:62" ht="14.1" customHeight="1" x14ac:dyDescent="0.25">
      <c r="A123" s="21">
        <f t="shared" si="1"/>
        <v>110</v>
      </c>
      <c r="B123" s="39" t="s">
        <v>514</v>
      </c>
      <c r="C123" s="33">
        <v>14358</v>
      </c>
      <c r="D123" s="40" t="s">
        <v>168</v>
      </c>
      <c r="E123" s="25">
        <f>MAX(O123:AU123)</f>
        <v>538</v>
      </c>
      <c r="F123" s="25" t="str">
        <f>VLOOKUP(E123,Tab!$A$2:$B$255,2,TRUE)</f>
        <v>Não</v>
      </c>
      <c r="G123" s="26">
        <f>LARGE(O123:BJ123,1)</f>
        <v>538</v>
      </c>
      <c r="H123" s="26">
        <f>LARGE(O123:BJ123,2)</f>
        <v>505</v>
      </c>
      <c r="I123" s="26">
        <f>LARGE(O123:BJ123,3)</f>
        <v>0</v>
      </c>
      <c r="J123" s="26">
        <f>LARGE(O123:BJ123,4)</f>
        <v>0</v>
      </c>
      <c r="K123" s="26">
        <f>LARGE(O123:BJ123,5)</f>
        <v>0</v>
      </c>
      <c r="L123" s="27">
        <f>SUM(G123:K123)</f>
        <v>1043</v>
      </c>
      <c r="M123" s="28">
        <f>L123/5</f>
        <v>208.6</v>
      </c>
      <c r="N123" s="29"/>
      <c r="O123" s="30">
        <v>0</v>
      </c>
      <c r="P123" s="30">
        <v>505</v>
      </c>
      <c r="Q123" s="30">
        <v>0</v>
      </c>
      <c r="R123" s="172">
        <v>0</v>
      </c>
      <c r="S123" s="167">
        <v>0</v>
      </c>
      <c r="T123" s="30">
        <v>538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30">
        <v>0</v>
      </c>
      <c r="AX123" s="30">
        <v>0</v>
      </c>
      <c r="AY123" s="30">
        <v>0</v>
      </c>
      <c r="AZ123" s="30">
        <v>0</v>
      </c>
      <c r="BA123" s="30">
        <v>0</v>
      </c>
      <c r="BB123" s="30">
        <v>0</v>
      </c>
      <c r="BC123" s="30">
        <v>0</v>
      </c>
      <c r="BD123" s="30">
        <v>0</v>
      </c>
      <c r="BE123" s="30">
        <v>0</v>
      </c>
      <c r="BF123" s="30">
        <v>0</v>
      </c>
      <c r="BG123" s="30">
        <v>0</v>
      </c>
      <c r="BH123" s="30">
        <v>0</v>
      </c>
      <c r="BI123" s="30">
        <v>0</v>
      </c>
      <c r="BJ123" s="31">
        <v>0</v>
      </c>
    </row>
    <row r="124" spans="1:62" ht="14.1" customHeight="1" x14ac:dyDescent="0.25">
      <c r="A124" s="21">
        <f t="shared" si="1"/>
        <v>111</v>
      </c>
      <c r="B124" s="39" t="s">
        <v>481</v>
      </c>
      <c r="C124" s="33">
        <v>14962</v>
      </c>
      <c r="D124" s="40" t="s">
        <v>44</v>
      </c>
      <c r="E124" s="25">
        <f>MAX(O124:AU124)</f>
        <v>525</v>
      </c>
      <c r="F124" s="25" t="str">
        <f>VLOOKUP(E124,Tab!$A$2:$B$255,2,TRUE)</f>
        <v>Não</v>
      </c>
      <c r="G124" s="26">
        <f>LARGE(O124:BJ124,1)</f>
        <v>525</v>
      </c>
      <c r="H124" s="26">
        <f>LARGE(O124:BJ124,2)</f>
        <v>518</v>
      </c>
      <c r="I124" s="26">
        <f>LARGE(O124:BJ124,3)</f>
        <v>0</v>
      </c>
      <c r="J124" s="26">
        <f>LARGE(O124:BJ124,4)</f>
        <v>0</v>
      </c>
      <c r="K124" s="26">
        <f>LARGE(O124:BJ124,5)</f>
        <v>0</v>
      </c>
      <c r="L124" s="27">
        <f>SUM(G124:K124)</f>
        <v>1043</v>
      </c>
      <c r="M124" s="28">
        <f>L124/5</f>
        <v>208.6</v>
      </c>
      <c r="N124" s="29"/>
      <c r="O124" s="30">
        <v>0</v>
      </c>
      <c r="P124" s="30">
        <v>0</v>
      </c>
      <c r="Q124" s="30">
        <v>0</v>
      </c>
      <c r="R124" s="172">
        <v>0</v>
      </c>
      <c r="S124" s="167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525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518</v>
      </c>
      <c r="AH124" s="30">
        <v>0</v>
      </c>
      <c r="AI124" s="30">
        <v>0</v>
      </c>
      <c r="AJ124" s="30">
        <v>0</v>
      </c>
      <c r="AK124" s="30">
        <v>0</v>
      </c>
      <c r="AL124" s="30">
        <v>0</v>
      </c>
      <c r="AM124" s="30">
        <v>0</v>
      </c>
      <c r="AN124" s="30">
        <v>0</v>
      </c>
      <c r="AO124" s="30">
        <v>0</v>
      </c>
      <c r="AP124" s="30">
        <v>0</v>
      </c>
      <c r="AQ124" s="30">
        <v>0</v>
      </c>
      <c r="AR124" s="30">
        <v>0</v>
      </c>
      <c r="AS124" s="30">
        <v>0</v>
      </c>
      <c r="AT124" s="30">
        <v>0</v>
      </c>
      <c r="AU124" s="30">
        <v>0</v>
      </c>
      <c r="AV124" s="30">
        <v>0</v>
      </c>
      <c r="AW124" s="30">
        <v>0</v>
      </c>
      <c r="AX124" s="30">
        <v>0</v>
      </c>
      <c r="AY124" s="30">
        <v>0</v>
      </c>
      <c r="AZ124" s="30">
        <v>0</v>
      </c>
      <c r="BA124" s="30">
        <v>0</v>
      </c>
      <c r="BB124" s="30">
        <v>0</v>
      </c>
      <c r="BC124" s="30">
        <v>0</v>
      </c>
      <c r="BD124" s="30">
        <v>0</v>
      </c>
      <c r="BE124" s="30">
        <v>0</v>
      </c>
      <c r="BF124" s="30">
        <v>0</v>
      </c>
      <c r="BG124" s="30">
        <v>0</v>
      </c>
      <c r="BH124" s="30">
        <v>0</v>
      </c>
      <c r="BI124" s="30">
        <v>0</v>
      </c>
      <c r="BJ124" s="31">
        <v>0</v>
      </c>
    </row>
    <row r="125" spans="1:62" ht="14.1" customHeight="1" x14ac:dyDescent="0.25">
      <c r="A125" s="21">
        <f t="shared" si="1"/>
        <v>112</v>
      </c>
      <c r="B125" s="149" t="s">
        <v>399</v>
      </c>
      <c r="C125" s="33">
        <v>15287</v>
      </c>
      <c r="D125" s="148" t="s">
        <v>65</v>
      </c>
      <c r="E125" s="25">
        <f>MAX(O125:AU125)</f>
        <v>523</v>
      </c>
      <c r="F125" s="25" t="str">
        <f>VLOOKUP(E125,Tab!$A$2:$B$255,2,TRUE)</f>
        <v>Não</v>
      </c>
      <c r="G125" s="26">
        <f>LARGE(O125:BJ125,1)</f>
        <v>523</v>
      </c>
      <c r="H125" s="26">
        <f>LARGE(O125:BJ125,2)</f>
        <v>517</v>
      </c>
      <c r="I125" s="26">
        <f>LARGE(O125:BJ125,3)</f>
        <v>0</v>
      </c>
      <c r="J125" s="26">
        <f>LARGE(O125:BJ125,4)</f>
        <v>0</v>
      </c>
      <c r="K125" s="26">
        <f>LARGE(O125:BJ125,5)</f>
        <v>0</v>
      </c>
      <c r="L125" s="27">
        <f>SUM(G125:K125)</f>
        <v>1040</v>
      </c>
      <c r="M125" s="28">
        <f>L125/5</f>
        <v>208</v>
      </c>
      <c r="N125" s="29"/>
      <c r="O125" s="30">
        <v>0</v>
      </c>
      <c r="P125" s="30">
        <v>0</v>
      </c>
      <c r="Q125" s="30">
        <v>0</v>
      </c>
      <c r="R125" s="172">
        <v>0</v>
      </c>
      <c r="S125" s="167">
        <v>0</v>
      </c>
      <c r="T125" s="30">
        <v>523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30">
        <v>0</v>
      </c>
      <c r="AX125" s="30">
        <v>0</v>
      </c>
      <c r="AY125" s="30">
        <v>0</v>
      </c>
      <c r="AZ125" s="30">
        <v>0</v>
      </c>
      <c r="BA125" s="30">
        <v>0</v>
      </c>
      <c r="BB125" s="30">
        <v>0</v>
      </c>
      <c r="BC125" s="30">
        <v>0</v>
      </c>
      <c r="BD125" s="30">
        <v>0</v>
      </c>
      <c r="BE125" s="30">
        <v>0</v>
      </c>
      <c r="BF125" s="30">
        <v>0</v>
      </c>
      <c r="BG125" s="30">
        <v>0</v>
      </c>
      <c r="BH125" s="30">
        <v>0</v>
      </c>
      <c r="BI125" s="30">
        <v>517</v>
      </c>
      <c r="BJ125" s="31">
        <v>0</v>
      </c>
    </row>
    <row r="126" spans="1:62" ht="14.1" customHeight="1" x14ac:dyDescent="0.25">
      <c r="A126" s="21">
        <f t="shared" si="1"/>
        <v>113</v>
      </c>
      <c r="B126" s="149" t="s">
        <v>303</v>
      </c>
      <c r="C126" s="33">
        <v>1970</v>
      </c>
      <c r="D126" s="148" t="s">
        <v>102</v>
      </c>
      <c r="E126" s="25">
        <f>MAX(O126:AU126)</f>
        <v>527</v>
      </c>
      <c r="F126" s="25" t="str">
        <f>VLOOKUP(E126,Tab!$A$2:$B$255,2,TRUE)</f>
        <v>Não</v>
      </c>
      <c r="G126" s="26">
        <f>LARGE(O126:BJ126,1)</f>
        <v>527</v>
      </c>
      <c r="H126" s="26">
        <f>LARGE(O126:BJ126,2)</f>
        <v>511</v>
      </c>
      <c r="I126" s="26">
        <f>LARGE(O126:BJ126,3)</f>
        <v>0</v>
      </c>
      <c r="J126" s="26">
        <f>LARGE(O126:BJ126,4)</f>
        <v>0</v>
      </c>
      <c r="K126" s="26">
        <f>LARGE(O126:BJ126,5)</f>
        <v>0</v>
      </c>
      <c r="L126" s="27">
        <f>SUM(G126:K126)</f>
        <v>1038</v>
      </c>
      <c r="M126" s="28">
        <f>L126/5</f>
        <v>207.6</v>
      </c>
      <c r="N126" s="29"/>
      <c r="O126" s="30">
        <v>0</v>
      </c>
      <c r="P126" s="30">
        <v>527</v>
      </c>
      <c r="Q126" s="30">
        <v>0</v>
      </c>
      <c r="R126" s="172">
        <v>0</v>
      </c>
      <c r="S126" s="167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30">
        <v>0</v>
      </c>
      <c r="AN126" s="30">
        <v>0</v>
      </c>
      <c r="AO126" s="30">
        <v>0</v>
      </c>
      <c r="AP126" s="30">
        <v>0</v>
      </c>
      <c r="AQ126" s="30">
        <v>511</v>
      </c>
      <c r="AR126" s="30">
        <v>0</v>
      </c>
      <c r="AS126" s="30">
        <v>0</v>
      </c>
      <c r="AT126" s="30">
        <v>0</v>
      </c>
      <c r="AU126" s="30">
        <v>0</v>
      </c>
      <c r="AV126" s="30">
        <v>0</v>
      </c>
      <c r="AW126" s="30">
        <v>0</v>
      </c>
      <c r="AX126" s="30">
        <v>0</v>
      </c>
      <c r="AY126" s="30">
        <v>0</v>
      </c>
      <c r="AZ126" s="30">
        <v>0</v>
      </c>
      <c r="BA126" s="30">
        <v>0</v>
      </c>
      <c r="BB126" s="30">
        <v>0</v>
      </c>
      <c r="BC126" s="30">
        <v>0</v>
      </c>
      <c r="BD126" s="30">
        <v>0</v>
      </c>
      <c r="BE126" s="30">
        <v>0</v>
      </c>
      <c r="BF126" s="30">
        <v>0</v>
      </c>
      <c r="BG126" s="30">
        <v>0</v>
      </c>
      <c r="BH126" s="30">
        <v>0</v>
      </c>
      <c r="BI126" s="30">
        <v>0</v>
      </c>
      <c r="BJ126" s="31">
        <v>0</v>
      </c>
    </row>
    <row r="127" spans="1:62" ht="14.1" customHeight="1" x14ac:dyDescent="0.25">
      <c r="A127" s="21">
        <f t="shared" si="1"/>
        <v>114</v>
      </c>
      <c r="B127" s="39" t="s">
        <v>86</v>
      </c>
      <c r="C127" s="33">
        <v>11849</v>
      </c>
      <c r="D127" s="40" t="s">
        <v>85</v>
      </c>
      <c r="E127" s="25">
        <f>MAX(O127:AU127)</f>
        <v>520</v>
      </c>
      <c r="F127" s="25" t="str">
        <f>VLOOKUP(E127,Tab!$A$2:$B$255,2,TRUE)</f>
        <v>Não</v>
      </c>
      <c r="G127" s="26">
        <f>LARGE(O127:BJ127,1)</f>
        <v>520</v>
      </c>
      <c r="H127" s="26">
        <f>LARGE(O127:BJ127,2)</f>
        <v>517</v>
      </c>
      <c r="I127" s="26">
        <f>LARGE(O127:BJ127,3)</f>
        <v>0</v>
      </c>
      <c r="J127" s="26">
        <f>LARGE(O127:BJ127,4)</f>
        <v>0</v>
      </c>
      <c r="K127" s="26">
        <f>LARGE(O127:BJ127,5)</f>
        <v>0</v>
      </c>
      <c r="L127" s="27">
        <f>SUM(G127:K127)</f>
        <v>1037</v>
      </c>
      <c r="M127" s="28">
        <f>L127/5</f>
        <v>207.4</v>
      </c>
      <c r="N127" s="29"/>
      <c r="O127" s="30">
        <v>0</v>
      </c>
      <c r="P127" s="30">
        <v>0</v>
      </c>
      <c r="Q127" s="30">
        <v>0</v>
      </c>
      <c r="R127" s="172">
        <v>0</v>
      </c>
      <c r="S127" s="167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30">
        <v>0</v>
      </c>
      <c r="AI127" s="30">
        <v>0</v>
      </c>
      <c r="AJ127" s="30">
        <v>520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v>0</v>
      </c>
      <c r="AS127" s="30">
        <v>0</v>
      </c>
      <c r="AT127" s="30">
        <v>0</v>
      </c>
      <c r="AU127" s="30">
        <v>517</v>
      </c>
      <c r="AV127" s="30">
        <v>0</v>
      </c>
      <c r="AW127" s="30">
        <v>0</v>
      </c>
      <c r="AX127" s="30">
        <v>0</v>
      </c>
      <c r="AY127" s="30">
        <v>0</v>
      </c>
      <c r="AZ127" s="30">
        <v>0</v>
      </c>
      <c r="BA127" s="30">
        <v>0</v>
      </c>
      <c r="BB127" s="30">
        <v>0</v>
      </c>
      <c r="BC127" s="30">
        <v>0</v>
      </c>
      <c r="BD127" s="30">
        <v>0</v>
      </c>
      <c r="BE127" s="30">
        <v>0</v>
      </c>
      <c r="BF127" s="30">
        <v>0</v>
      </c>
      <c r="BG127" s="30">
        <v>0</v>
      </c>
      <c r="BH127" s="30">
        <v>0</v>
      </c>
      <c r="BI127" s="30">
        <v>0</v>
      </c>
      <c r="BJ127" s="31">
        <v>0</v>
      </c>
    </row>
    <row r="128" spans="1:62" ht="14.1" customHeight="1" x14ac:dyDescent="0.25">
      <c r="A128" s="21">
        <f t="shared" si="1"/>
        <v>115</v>
      </c>
      <c r="B128" s="51" t="s">
        <v>171</v>
      </c>
      <c r="C128" s="55">
        <v>12150</v>
      </c>
      <c r="D128" s="40" t="s">
        <v>39</v>
      </c>
      <c r="E128" s="25">
        <f>MAX(O128:AU128)</f>
        <v>521</v>
      </c>
      <c r="F128" s="25" t="str">
        <f>VLOOKUP(E128,Tab!$A$2:$B$255,2,TRUE)</f>
        <v>Não</v>
      </c>
      <c r="G128" s="26">
        <f>LARGE(O128:BJ128,1)</f>
        <v>521</v>
      </c>
      <c r="H128" s="26">
        <f>LARGE(O128:BJ128,2)</f>
        <v>513</v>
      </c>
      <c r="I128" s="26">
        <f>LARGE(O128:BJ128,3)</f>
        <v>0</v>
      </c>
      <c r="J128" s="26">
        <f>LARGE(O128:BJ128,4)</f>
        <v>0</v>
      </c>
      <c r="K128" s="26">
        <f>LARGE(O128:BJ128,5)</f>
        <v>0</v>
      </c>
      <c r="L128" s="27">
        <f>SUM(G128:K128)</f>
        <v>1034</v>
      </c>
      <c r="M128" s="28">
        <f>L128/5</f>
        <v>206.8</v>
      </c>
      <c r="N128" s="29"/>
      <c r="O128" s="30">
        <v>0</v>
      </c>
      <c r="P128" s="30">
        <v>0</v>
      </c>
      <c r="Q128" s="30">
        <v>0</v>
      </c>
      <c r="R128" s="172">
        <v>0</v>
      </c>
      <c r="S128" s="167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521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30">
        <v>0</v>
      </c>
      <c r="AJ128" s="30">
        <v>513</v>
      </c>
      <c r="AK128" s="30">
        <v>0</v>
      </c>
      <c r="AL128" s="30">
        <v>0</v>
      </c>
      <c r="AM128" s="30">
        <v>0</v>
      </c>
      <c r="AN128" s="30">
        <v>0</v>
      </c>
      <c r="AO128" s="30">
        <v>0</v>
      </c>
      <c r="AP128" s="30">
        <v>0</v>
      </c>
      <c r="AQ128" s="30">
        <v>0</v>
      </c>
      <c r="AR128" s="30">
        <v>0</v>
      </c>
      <c r="AS128" s="30">
        <v>0</v>
      </c>
      <c r="AT128" s="30">
        <v>0</v>
      </c>
      <c r="AU128" s="30">
        <v>0</v>
      </c>
      <c r="AV128" s="30">
        <v>0</v>
      </c>
      <c r="AW128" s="30">
        <v>0</v>
      </c>
      <c r="AX128" s="30">
        <v>0</v>
      </c>
      <c r="AY128" s="30">
        <v>0</v>
      </c>
      <c r="AZ128" s="30">
        <v>0</v>
      </c>
      <c r="BA128" s="30">
        <v>0</v>
      </c>
      <c r="BB128" s="30">
        <v>0</v>
      </c>
      <c r="BC128" s="30">
        <v>0</v>
      </c>
      <c r="BD128" s="30">
        <v>0</v>
      </c>
      <c r="BE128" s="30">
        <v>0</v>
      </c>
      <c r="BF128" s="30">
        <v>0</v>
      </c>
      <c r="BG128" s="30">
        <v>0</v>
      </c>
      <c r="BH128" s="30">
        <v>0</v>
      </c>
      <c r="BI128" s="30">
        <v>0</v>
      </c>
      <c r="BJ128" s="31">
        <v>0</v>
      </c>
    </row>
    <row r="129" spans="1:62" ht="14.1" customHeight="1" x14ac:dyDescent="0.25">
      <c r="A129" s="21">
        <f t="shared" si="1"/>
        <v>116</v>
      </c>
      <c r="B129" s="43" t="s">
        <v>134</v>
      </c>
      <c r="C129" s="33">
        <v>13926</v>
      </c>
      <c r="D129" s="150" t="s">
        <v>135</v>
      </c>
      <c r="E129" s="25">
        <f>MAX(O129:AU129)</f>
        <v>522</v>
      </c>
      <c r="F129" s="25" t="str">
        <f>VLOOKUP(E129,Tab!$A$2:$B$255,2,TRUE)</f>
        <v>Não</v>
      </c>
      <c r="G129" s="26">
        <f>LARGE(O129:BJ129,1)</f>
        <v>522</v>
      </c>
      <c r="H129" s="26">
        <f>LARGE(O129:BJ129,2)</f>
        <v>511</v>
      </c>
      <c r="I129" s="26">
        <f>LARGE(O129:BJ129,3)</f>
        <v>0</v>
      </c>
      <c r="J129" s="26">
        <f>LARGE(O129:BJ129,4)</f>
        <v>0</v>
      </c>
      <c r="K129" s="26">
        <f>LARGE(O129:BJ129,5)</f>
        <v>0</v>
      </c>
      <c r="L129" s="27">
        <f>SUM(G129:K129)</f>
        <v>1033</v>
      </c>
      <c r="M129" s="28">
        <f>L129/5</f>
        <v>206.6</v>
      </c>
      <c r="N129" s="29"/>
      <c r="O129" s="30">
        <v>0</v>
      </c>
      <c r="P129" s="30">
        <v>0</v>
      </c>
      <c r="Q129" s="30">
        <v>0</v>
      </c>
      <c r="R129" s="172">
        <v>0</v>
      </c>
      <c r="S129" s="167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511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  <c r="AT129" s="30">
        <v>0</v>
      </c>
      <c r="AU129" s="30">
        <v>522</v>
      </c>
      <c r="AV129" s="30">
        <v>0</v>
      </c>
      <c r="AW129" s="30">
        <v>0</v>
      </c>
      <c r="AX129" s="30">
        <v>0</v>
      </c>
      <c r="AY129" s="30">
        <v>0</v>
      </c>
      <c r="AZ129" s="30">
        <v>0</v>
      </c>
      <c r="BA129" s="30">
        <v>0</v>
      </c>
      <c r="BB129" s="30">
        <v>0</v>
      </c>
      <c r="BC129" s="30">
        <v>0</v>
      </c>
      <c r="BD129" s="30">
        <v>0</v>
      </c>
      <c r="BE129" s="30">
        <v>0</v>
      </c>
      <c r="BF129" s="30">
        <v>0</v>
      </c>
      <c r="BG129" s="30">
        <v>0</v>
      </c>
      <c r="BH129" s="30">
        <v>0</v>
      </c>
      <c r="BI129" s="30">
        <v>0</v>
      </c>
      <c r="BJ129" s="31">
        <v>0</v>
      </c>
    </row>
    <row r="130" spans="1:62" ht="14.1" customHeight="1" x14ac:dyDescent="0.25">
      <c r="A130" s="21">
        <f t="shared" si="1"/>
        <v>117</v>
      </c>
      <c r="B130" s="41" t="s">
        <v>330</v>
      </c>
      <c r="C130" s="33">
        <v>14960</v>
      </c>
      <c r="D130" s="38" t="s">
        <v>130</v>
      </c>
      <c r="E130" s="25">
        <f>MAX(O130:AU130)</f>
        <v>511</v>
      </c>
      <c r="F130" s="25" t="str">
        <f>VLOOKUP(E130,Tab!$A$2:$B$255,2,TRUE)</f>
        <v>Não</v>
      </c>
      <c r="G130" s="26">
        <f>LARGE(O130:BJ130,1)</f>
        <v>519</v>
      </c>
      <c r="H130" s="26">
        <f>LARGE(O130:BJ130,2)</f>
        <v>511</v>
      </c>
      <c r="I130" s="26">
        <f>LARGE(O130:BJ130,3)</f>
        <v>0</v>
      </c>
      <c r="J130" s="26">
        <f>LARGE(O130:BJ130,4)</f>
        <v>0</v>
      </c>
      <c r="K130" s="26">
        <f>LARGE(O130:BJ130,5)</f>
        <v>0</v>
      </c>
      <c r="L130" s="27">
        <f>SUM(G130:K130)</f>
        <v>1030</v>
      </c>
      <c r="M130" s="28">
        <f>L130/5</f>
        <v>206</v>
      </c>
      <c r="N130" s="29"/>
      <c r="O130" s="30">
        <v>0</v>
      </c>
      <c r="P130" s="30">
        <v>0</v>
      </c>
      <c r="Q130" s="30">
        <v>0</v>
      </c>
      <c r="R130" s="172">
        <v>0</v>
      </c>
      <c r="S130" s="167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30">
        <v>511</v>
      </c>
      <c r="AS130" s="30">
        <v>0</v>
      </c>
      <c r="AT130" s="30">
        <v>0</v>
      </c>
      <c r="AU130" s="30">
        <v>0</v>
      </c>
      <c r="AV130" s="30">
        <v>0</v>
      </c>
      <c r="AW130" s="30">
        <v>0</v>
      </c>
      <c r="AX130" s="30">
        <v>0</v>
      </c>
      <c r="AY130" s="30">
        <v>519</v>
      </c>
      <c r="AZ130" s="30">
        <v>0</v>
      </c>
      <c r="BA130" s="30">
        <v>0</v>
      </c>
      <c r="BB130" s="30">
        <v>0</v>
      </c>
      <c r="BC130" s="30">
        <v>0</v>
      </c>
      <c r="BD130" s="30">
        <v>0</v>
      </c>
      <c r="BE130" s="30">
        <v>0</v>
      </c>
      <c r="BF130" s="30">
        <v>0</v>
      </c>
      <c r="BG130" s="30">
        <v>0</v>
      </c>
      <c r="BH130" s="30">
        <v>0</v>
      </c>
      <c r="BI130" s="30">
        <v>0</v>
      </c>
      <c r="BJ130" s="31">
        <v>0</v>
      </c>
    </row>
    <row r="131" spans="1:62" ht="14.1" customHeight="1" x14ac:dyDescent="0.25">
      <c r="A131" s="21">
        <f t="shared" si="1"/>
        <v>118</v>
      </c>
      <c r="B131" s="41" t="s">
        <v>151</v>
      </c>
      <c r="C131" s="33">
        <v>13684</v>
      </c>
      <c r="D131" s="38" t="s">
        <v>65</v>
      </c>
      <c r="E131" s="25">
        <f>MAX(O131:AU131)</f>
        <v>537</v>
      </c>
      <c r="F131" s="25" t="str">
        <f>VLOOKUP(E131,Tab!$A$2:$B$255,2,TRUE)</f>
        <v>Não</v>
      </c>
      <c r="G131" s="26">
        <f>LARGE(O131:BJ131,1)</f>
        <v>537</v>
      </c>
      <c r="H131" s="26">
        <f>LARGE(O131:BJ131,2)</f>
        <v>490</v>
      </c>
      <c r="I131" s="26">
        <f>LARGE(O131:BJ131,3)</f>
        <v>0</v>
      </c>
      <c r="J131" s="26">
        <f>LARGE(O131:BJ131,4)</f>
        <v>0</v>
      </c>
      <c r="K131" s="26">
        <f>LARGE(O131:BJ131,5)</f>
        <v>0</v>
      </c>
      <c r="L131" s="27">
        <f>SUM(G131:K131)</f>
        <v>1027</v>
      </c>
      <c r="M131" s="28">
        <f>L131/5</f>
        <v>205.4</v>
      </c>
      <c r="N131" s="29"/>
      <c r="O131" s="30">
        <v>0</v>
      </c>
      <c r="P131" s="30">
        <v>0</v>
      </c>
      <c r="Q131" s="30">
        <v>0</v>
      </c>
      <c r="R131" s="172">
        <v>0</v>
      </c>
      <c r="S131" s="167">
        <v>0</v>
      </c>
      <c r="T131" s="30">
        <v>490</v>
      </c>
      <c r="U131" s="30">
        <v>0</v>
      </c>
      <c r="V131" s="30">
        <v>0</v>
      </c>
      <c r="W131" s="30">
        <v>0</v>
      </c>
      <c r="X131" s="30">
        <v>0</v>
      </c>
      <c r="Y131" s="30">
        <v>537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v>0</v>
      </c>
      <c r="AI131" s="30">
        <v>0</v>
      </c>
      <c r="AJ131" s="30">
        <v>0</v>
      </c>
      <c r="AK131" s="30">
        <v>0</v>
      </c>
      <c r="AL131" s="30">
        <v>0</v>
      </c>
      <c r="AM131" s="30">
        <v>0</v>
      </c>
      <c r="AN131" s="30">
        <v>0</v>
      </c>
      <c r="AO131" s="30">
        <v>0</v>
      </c>
      <c r="AP131" s="30">
        <v>0</v>
      </c>
      <c r="AQ131" s="30">
        <v>0</v>
      </c>
      <c r="AR131" s="30">
        <v>0</v>
      </c>
      <c r="AS131" s="30">
        <v>0</v>
      </c>
      <c r="AT131" s="30">
        <v>0</v>
      </c>
      <c r="AU131" s="30">
        <v>0</v>
      </c>
      <c r="AV131" s="30">
        <v>0</v>
      </c>
      <c r="AW131" s="30">
        <v>0</v>
      </c>
      <c r="AX131" s="30">
        <v>0</v>
      </c>
      <c r="AY131" s="30">
        <v>0</v>
      </c>
      <c r="AZ131" s="30">
        <v>0</v>
      </c>
      <c r="BA131" s="30">
        <v>0</v>
      </c>
      <c r="BB131" s="30">
        <v>0</v>
      </c>
      <c r="BC131" s="30">
        <v>0</v>
      </c>
      <c r="BD131" s="30">
        <v>0</v>
      </c>
      <c r="BE131" s="30">
        <v>0</v>
      </c>
      <c r="BF131" s="30">
        <v>0</v>
      </c>
      <c r="BG131" s="30">
        <v>0</v>
      </c>
      <c r="BH131" s="30">
        <v>0</v>
      </c>
      <c r="BI131" s="30">
        <v>0</v>
      </c>
      <c r="BJ131" s="31">
        <v>0</v>
      </c>
    </row>
    <row r="132" spans="1:62" ht="14.1" customHeight="1" x14ac:dyDescent="0.25">
      <c r="A132" s="21">
        <f t="shared" si="1"/>
        <v>119</v>
      </c>
      <c r="B132" s="149" t="s">
        <v>78</v>
      </c>
      <c r="C132" s="33">
        <v>3932</v>
      </c>
      <c r="D132" s="148" t="s">
        <v>71</v>
      </c>
      <c r="E132" s="25">
        <f>MAX(O132:AU132)</f>
        <v>514</v>
      </c>
      <c r="F132" s="25" t="str">
        <f>VLOOKUP(E132,Tab!$A$2:$B$255,2,TRUE)</f>
        <v>Não</v>
      </c>
      <c r="G132" s="26">
        <f>LARGE(O132:BJ132,1)</f>
        <v>514</v>
      </c>
      <c r="H132" s="26">
        <f>LARGE(O132:BJ132,2)</f>
        <v>510</v>
      </c>
      <c r="I132" s="26">
        <f>LARGE(O132:BJ132,3)</f>
        <v>0</v>
      </c>
      <c r="J132" s="26">
        <f>LARGE(O132:BJ132,4)</f>
        <v>0</v>
      </c>
      <c r="K132" s="26">
        <f>LARGE(O132:BJ132,5)</f>
        <v>0</v>
      </c>
      <c r="L132" s="27">
        <f>SUM(G132:K132)</f>
        <v>1024</v>
      </c>
      <c r="M132" s="28">
        <f>L132/5</f>
        <v>204.8</v>
      </c>
      <c r="N132" s="29"/>
      <c r="O132" s="30">
        <v>0</v>
      </c>
      <c r="P132" s="30">
        <v>0</v>
      </c>
      <c r="Q132" s="30">
        <v>0</v>
      </c>
      <c r="R132" s="172">
        <v>0</v>
      </c>
      <c r="S132" s="167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510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514</v>
      </c>
      <c r="AH132" s="30">
        <v>0</v>
      </c>
      <c r="AI132" s="30">
        <v>0</v>
      </c>
      <c r="AJ132" s="30">
        <v>0</v>
      </c>
      <c r="AK132" s="30">
        <v>0</v>
      </c>
      <c r="AL132" s="30">
        <v>0</v>
      </c>
      <c r="AM132" s="30">
        <v>0</v>
      </c>
      <c r="AN132" s="30">
        <v>0</v>
      </c>
      <c r="AO132" s="30">
        <v>0</v>
      </c>
      <c r="AP132" s="30">
        <v>0</v>
      </c>
      <c r="AQ132" s="30">
        <v>0</v>
      </c>
      <c r="AR132" s="30">
        <v>0</v>
      </c>
      <c r="AS132" s="30">
        <v>0</v>
      </c>
      <c r="AT132" s="30">
        <v>0</v>
      </c>
      <c r="AU132" s="30">
        <v>0</v>
      </c>
      <c r="AV132" s="30">
        <v>0</v>
      </c>
      <c r="AW132" s="30">
        <v>0</v>
      </c>
      <c r="AX132" s="30">
        <v>0</v>
      </c>
      <c r="AY132" s="30">
        <v>0</v>
      </c>
      <c r="AZ132" s="30">
        <v>0</v>
      </c>
      <c r="BA132" s="30">
        <v>0</v>
      </c>
      <c r="BB132" s="30">
        <v>0</v>
      </c>
      <c r="BC132" s="30">
        <v>0</v>
      </c>
      <c r="BD132" s="30">
        <v>0</v>
      </c>
      <c r="BE132" s="30">
        <v>0</v>
      </c>
      <c r="BF132" s="30">
        <v>0</v>
      </c>
      <c r="BG132" s="30">
        <v>0</v>
      </c>
      <c r="BH132" s="30">
        <v>0</v>
      </c>
      <c r="BI132" s="30">
        <v>0</v>
      </c>
      <c r="BJ132" s="31">
        <v>0</v>
      </c>
    </row>
    <row r="133" spans="1:62" ht="14.1" customHeight="1" x14ac:dyDescent="0.25">
      <c r="A133" s="21">
        <f t="shared" si="1"/>
        <v>120</v>
      </c>
      <c r="B133" s="39" t="s">
        <v>490</v>
      </c>
      <c r="C133" s="33">
        <v>12316</v>
      </c>
      <c r="D133" s="40" t="s">
        <v>77</v>
      </c>
      <c r="E133" s="25">
        <f>MAX(O133:AU133)</f>
        <v>517</v>
      </c>
      <c r="F133" s="25" t="str">
        <f>VLOOKUP(E133,Tab!$A$2:$B$255,2,TRUE)</f>
        <v>Não</v>
      </c>
      <c r="G133" s="26">
        <f>LARGE(O133:BJ133,1)</f>
        <v>517</v>
      </c>
      <c r="H133" s="26">
        <f>LARGE(O133:BJ133,2)</f>
        <v>503</v>
      </c>
      <c r="I133" s="26">
        <f>LARGE(O133:BJ133,3)</f>
        <v>0</v>
      </c>
      <c r="J133" s="26">
        <f>LARGE(O133:BJ133,4)</f>
        <v>0</v>
      </c>
      <c r="K133" s="26">
        <f>LARGE(O133:BJ133,5)</f>
        <v>0</v>
      </c>
      <c r="L133" s="27">
        <f>SUM(G133:K133)</f>
        <v>1020</v>
      </c>
      <c r="M133" s="28">
        <f>L133/5</f>
        <v>204</v>
      </c>
      <c r="N133" s="29"/>
      <c r="O133" s="30">
        <v>0</v>
      </c>
      <c r="P133" s="30">
        <v>0</v>
      </c>
      <c r="Q133" s="30">
        <v>0</v>
      </c>
      <c r="R133" s="172">
        <v>0</v>
      </c>
      <c r="S133" s="167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517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30">
        <v>0</v>
      </c>
      <c r="AH133" s="30">
        <v>503</v>
      </c>
      <c r="AI133" s="30">
        <v>0</v>
      </c>
      <c r="AJ133" s="30">
        <v>0</v>
      </c>
      <c r="AK133" s="30">
        <v>0</v>
      </c>
      <c r="AL133" s="30">
        <v>0</v>
      </c>
      <c r="AM133" s="30">
        <v>0</v>
      </c>
      <c r="AN133" s="30">
        <v>0</v>
      </c>
      <c r="AO133" s="30">
        <v>0</v>
      </c>
      <c r="AP133" s="30">
        <v>0</v>
      </c>
      <c r="AQ133" s="30">
        <v>0</v>
      </c>
      <c r="AR133" s="30">
        <v>0</v>
      </c>
      <c r="AS133" s="30">
        <v>0</v>
      </c>
      <c r="AT133" s="30">
        <v>0</v>
      </c>
      <c r="AU133" s="30">
        <v>0</v>
      </c>
      <c r="AV133" s="30">
        <v>0</v>
      </c>
      <c r="AW133" s="30">
        <v>0</v>
      </c>
      <c r="AX133" s="30">
        <v>0</v>
      </c>
      <c r="AY133" s="30">
        <v>0</v>
      </c>
      <c r="AZ133" s="30">
        <v>0</v>
      </c>
      <c r="BA133" s="30">
        <v>0</v>
      </c>
      <c r="BB133" s="30">
        <v>0</v>
      </c>
      <c r="BC133" s="30">
        <v>0</v>
      </c>
      <c r="BD133" s="30">
        <v>0</v>
      </c>
      <c r="BE133" s="30">
        <v>0</v>
      </c>
      <c r="BF133" s="30">
        <v>0</v>
      </c>
      <c r="BG133" s="30">
        <v>0</v>
      </c>
      <c r="BH133" s="30">
        <v>0</v>
      </c>
      <c r="BI133" s="30">
        <v>0</v>
      </c>
      <c r="BJ133" s="31">
        <v>0</v>
      </c>
    </row>
    <row r="134" spans="1:62" ht="14.1" customHeight="1" x14ac:dyDescent="0.25">
      <c r="A134" s="21">
        <f t="shared" si="1"/>
        <v>121</v>
      </c>
      <c r="B134" s="41" t="s">
        <v>129</v>
      </c>
      <c r="C134" s="33">
        <v>7913</v>
      </c>
      <c r="D134" s="38" t="s">
        <v>130</v>
      </c>
      <c r="E134" s="25">
        <f>MAX(O134:AU134)</f>
        <v>488</v>
      </c>
      <c r="F134" s="25" t="e">
        <f>VLOOKUP(E134,Tab!$A$2:$B$255,2,TRUE)</f>
        <v>#N/A</v>
      </c>
      <c r="G134" s="26">
        <f>LARGE(O134:BJ134,1)</f>
        <v>524</v>
      </c>
      <c r="H134" s="26">
        <f>LARGE(O134:BJ134,2)</f>
        <v>488</v>
      </c>
      <c r="I134" s="26">
        <f>LARGE(O134:BJ134,3)</f>
        <v>0</v>
      </c>
      <c r="J134" s="26">
        <f>LARGE(O134:BJ134,4)</f>
        <v>0</v>
      </c>
      <c r="K134" s="26">
        <f>LARGE(O134:BJ134,5)</f>
        <v>0</v>
      </c>
      <c r="L134" s="27">
        <f>SUM(G134:K134)</f>
        <v>1012</v>
      </c>
      <c r="M134" s="28">
        <f>L134/5</f>
        <v>202.4</v>
      </c>
      <c r="N134" s="29"/>
      <c r="O134" s="30">
        <v>0</v>
      </c>
      <c r="P134" s="30">
        <v>0</v>
      </c>
      <c r="Q134" s="30">
        <v>0</v>
      </c>
      <c r="R134" s="172">
        <v>0</v>
      </c>
      <c r="S134" s="167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v>488</v>
      </c>
      <c r="AS134" s="30">
        <v>0</v>
      </c>
      <c r="AT134" s="30">
        <v>0</v>
      </c>
      <c r="AU134" s="30">
        <v>0</v>
      </c>
      <c r="AV134" s="30">
        <v>0</v>
      </c>
      <c r="AW134" s="30">
        <v>0</v>
      </c>
      <c r="AX134" s="30">
        <v>0</v>
      </c>
      <c r="AY134" s="30">
        <v>524</v>
      </c>
      <c r="AZ134" s="30">
        <v>0</v>
      </c>
      <c r="BA134" s="30">
        <v>0</v>
      </c>
      <c r="BB134" s="30">
        <v>0</v>
      </c>
      <c r="BC134" s="30">
        <v>0</v>
      </c>
      <c r="BD134" s="30">
        <v>0</v>
      </c>
      <c r="BE134" s="30">
        <v>0</v>
      </c>
      <c r="BF134" s="30">
        <v>0</v>
      </c>
      <c r="BG134" s="30">
        <v>0</v>
      </c>
      <c r="BH134" s="30">
        <v>0</v>
      </c>
      <c r="BI134" s="30">
        <v>0</v>
      </c>
      <c r="BJ134" s="31">
        <v>0</v>
      </c>
    </row>
    <row r="135" spans="1:62" ht="14.1" customHeight="1" x14ac:dyDescent="0.25">
      <c r="A135" s="21">
        <f t="shared" si="1"/>
        <v>122</v>
      </c>
      <c r="B135" s="149" t="s">
        <v>525</v>
      </c>
      <c r="C135" s="33">
        <v>14184</v>
      </c>
      <c r="D135" s="148" t="s">
        <v>460</v>
      </c>
      <c r="E135" s="25">
        <f>MAX(O135:AU135)</f>
        <v>514</v>
      </c>
      <c r="F135" s="25" t="str">
        <f>VLOOKUP(E135,Tab!$A$2:$B$255,2,TRUE)</f>
        <v>Não</v>
      </c>
      <c r="G135" s="26">
        <f>LARGE(O135:BJ135,1)</f>
        <v>514</v>
      </c>
      <c r="H135" s="26">
        <f>LARGE(O135:BJ135,2)</f>
        <v>494</v>
      </c>
      <c r="I135" s="26">
        <f>LARGE(O135:BJ135,3)</f>
        <v>0</v>
      </c>
      <c r="J135" s="26">
        <f>LARGE(O135:BJ135,4)</f>
        <v>0</v>
      </c>
      <c r="K135" s="26">
        <f>LARGE(O135:BJ135,5)</f>
        <v>0</v>
      </c>
      <c r="L135" s="27">
        <f>SUM(G135:K135)</f>
        <v>1008</v>
      </c>
      <c r="M135" s="28">
        <f>L135/5</f>
        <v>201.6</v>
      </c>
      <c r="N135" s="29"/>
      <c r="O135" s="30">
        <v>514</v>
      </c>
      <c r="P135" s="30">
        <v>0</v>
      </c>
      <c r="Q135" s="30">
        <v>0</v>
      </c>
      <c r="R135" s="172">
        <v>494</v>
      </c>
      <c r="S135" s="167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  <c r="AT135" s="30">
        <v>0</v>
      </c>
      <c r="AU135" s="30">
        <v>0</v>
      </c>
      <c r="AV135" s="30">
        <v>0</v>
      </c>
      <c r="AW135" s="30">
        <v>0</v>
      </c>
      <c r="AX135" s="30">
        <v>0</v>
      </c>
      <c r="AY135" s="30">
        <v>0</v>
      </c>
      <c r="AZ135" s="30">
        <v>0</v>
      </c>
      <c r="BA135" s="30">
        <v>0</v>
      </c>
      <c r="BB135" s="30">
        <v>0</v>
      </c>
      <c r="BC135" s="30">
        <v>0</v>
      </c>
      <c r="BD135" s="30">
        <v>0</v>
      </c>
      <c r="BE135" s="30">
        <v>0</v>
      </c>
      <c r="BF135" s="30">
        <v>0</v>
      </c>
      <c r="BG135" s="30">
        <v>0</v>
      </c>
      <c r="BH135" s="30">
        <v>0</v>
      </c>
      <c r="BI135" s="30">
        <v>0</v>
      </c>
      <c r="BJ135" s="31">
        <v>0</v>
      </c>
    </row>
    <row r="136" spans="1:62" ht="14.1" customHeight="1" x14ac:dyDescent="0.25">
      <c r="A136" s="21">
        <f t="shared" si="1"/>
        <v>123</v>
      </c>
      <c r="B136" s="41" t="s">
        <v>333</v>
      </c>
      <c r="C136" s="33">
        <v>13986</v>
      </c>
      <c r="D136" s="38" t="s">
        <v>109</v>
      </c>
      <c r="E136" s="25">
        <f>MAX(O136:AU136)</f>
        <v>518</v>
      </c>
      <c r="F136" s="25" t="str">
        <f>VLOOKUP(E136,Tab!$A$2:$B$255,2,TRUE)</f>
        <v>Não</v>
      </c>
      <c r="G136" s="26">
        <f>LARGE(O136:BJ136,1)</f>
        <v>518</v>
      </c>
      <c r="H136" s="26">
        <f>LARGE(O136:BJ136,2)</f>
        <v>489</v>
      </c>
      <c r="I136" s="26">
        <f>LARGE(O136:BJ136,3)</f>
        <v>0</v>
      </c>
      <c r="J136" s="26">
        <f>LARGE(O136:BJ136,4)</f>
        <v>0</v>
      </c>
      <c r="K136" s="26">
        <f>LARGE(O136:BJ136,5)</f>
        <v>0</v>
      </c>
      <c r="L136" s="27">
        <f>SUM(G136:K136)</f>
        <v>1007</v>
      </c>
      <c r="M136" s="28">
        <f>L136/5</f>
        <v>201.4</v>
      </c>
      <c r="N136" s="29"/>
      <c r="O136" s="30">
        <v>0</v>
      </c>
      <c r="P136" s="30">
        <v>0</v>
      </c>
      <c r="Q136" s="30">
        <v>0</v>
      </c>
      <c r="R136" s="172">
        <v>0</v>
      </c>
      <c r="S136" s="167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518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30">
        <v>0</v>
      </c>
      <c r="AI136" s="30">
        <v>0</v>
      </c>
      <c r="AJ136" s="30">
        <v>0</v>
      </c>
      <c r="AK136" s="30">
        <v>0</v>
      </c>
      <c r="AL136" s="30">
        <v>0</v>
      </c>
      <c r="AM136" s="30">
        <v>0</v>
      </c>
      <c r="AN136" s="30">
        <v>0</v>
      </c>
      <c r="AO136" s="30">
        <v>0</v>
      </c>
      <c r="AP136" s="30">
        <v>0</v>
      </c>
      <c r="AQ136" s="30">
        <v>0</v>
      </c>
      <c r="AR136" s="30">
        <v>0</v>
      </c>
      <c r="AS136" s="30">
        <v>0</v>
      </c>
      <c r="AT136" s="30">
        <v>0</v>
      </c>
      <c r="AU136" s="30">
        <v>0</v>
      </c>
      <c r="AV136" s="30">
        <v>0</v>
      </c>
      <c r="AW136" s="30">
        <v>0</v>
      </c>
      <c r="AX136" s="30">
        <v>0</v>
      </c>
      <c r="AY136" s="30">
        <v>0</v>
      </c>
      <c r="AZ136" s="30">
        <v>0</v>
      </c>
      <c r="BA136" s="30">
        <v>0</v>
      </c>
      <c r="BB136" s="30">
        <v>0</v>
      </c>
      <c r="BC136" s="30">
        <v>0</v>
      </c>
      <c r="BD136" s="30">
        <v>0</v>
      </c>
      <c r="BE136" s="30">
        <v>0</v>
      </c>
      <c r="BF136" s="30">
        <v>0</v>
      </c>
      <c r="BG136" s="30">
        <v>0</v>
      </c>
      <c r="BH136" s="30">
        <v>489</v>
      </c>
      <c r="BI136" s="30">
        <v>0</v>
      </c>
      <c r="BJ136" s="31">
        <v>0</v>
      </c>
    </row>
    <row r="137" spans="1:62" ht="14.1" customHeight="1" x14ac:dyDescent="0.25">
      <c r="A137" s="21">
        <f t="shared" si="1"/>
        <v>124</v>
      </c>
      <c r="B137" s="58" t="s">
        <v>395</v>
      </c>
      <c r="C137" s="55">
        <v>15469</v>
      </c>
      <c r="D137" s="150" t="s">
        <v>26</v>
      </c>
      <c r="E137" s="25">
        <f>MAX(O137:AU137)</f>
        <v>526</v>
      </c>
      <c r="F137" s="25" t="str">
        <f>VLOOKUP(E137,Tab!$A$2:$B$255,2,TRUE)</f>
        <v>Não</v>
      </c>
      <c r="G137" s="26">
        <f>LARGE(O137:BJ137,1)</f>
        <v>526</v>
      </c>
      <c r="H137" s="26">
        <f>LARGE(O137:BJ137,2)</f>
        <v>479</v>
      </c>
      <c r="I137" s="26">
        <f>LARGE(O137:BJ137,3)</f>
        <v>0</v>
      </c>
      <c r="J137" s="26">
        <f>LARGE(O137:BJ137,4)</f>
        <v>0</v>
      </c>
      <c r="K137" s="26">
        <f>LARGE(O137:BJ137,5)</f>
        <v>0</v>
      </c>
      <c r="L137" s="27">
        <f>SUM(G137:K137)</f>
        <v>1005</v>
      </c>
      <c r="M137" s="28">
        <f>L137/5</f>
        <v>201</v>
      </c>
      <c r="N137" s="29"/>
      <c r="O137" s="30">
        <v>0</v>
      </c>
      <c r="P137" s="30">
        <v>0</v>
      </c>
      <c r="Q137" s="30">
        <v>0</v>
      </c>
      <c r="R137" s="172">
        <v>0</v>
      </c>
      <c r="S137" s="167">
        <v>0</v>
      </c>
      <c r="T137" s="30">
        <v>479</v>
      </c>
      <c r="U137" s="30">
        <v>0</v>
      </c>
      <c r="V137" s="30">
        <v>0</v>
      </c>
      <c r="W137" s="30">
        <v>0</v>
      </c>
      <c r="X137" s="30">
        <v>0</v>
      </c>
      <c r="Y137" s="30">
        <v>526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  <c r="AT137" s="30">
        <v>0</v>
      </c>
      <c r="AU137" s="30">
        <v>0</v>
      </c>
      <c r="AV137" s="30">
        <v>0</v>
      </c>
      <c r="AW137" s="30">
        <v>0</v>
      </c>
      <c r="AX137" s="30">
        <v>0</v>
      </c>
      <c r="AY137" s="30">
        <v>0</v>
      </c>
      <c r="AZ137" s="30">
        <v>0</v>
      </c>
      <c r="BA137" s="30">
        <v>0</v>
      </c>
      <c r="BB137" s="30">
        <v>0</v>
      </c>
      <c r="BC137" s="30">
        <v>0</v>
      </c>
      <c r="BD137" s="30">
        <v>0</v>
      </c>
      <c r="BE137" s="30">
        <v>0</v>
      </c>
      <c r="BF137" s="30">
        <v>0</v>
      </c>
      <c r="BG137" s="30">
        <v>0</v>
      </c>
      <c r="BH137" s="30">
        <v>0</v>
      </c>
      <c r="BI137" s="30">
        <v>0</v>
      </c>
      <c r="BJ137" s="31">
        <v>0</v>
      </c>
    </row>
    <row r="138" spans="1:62" ht="14.1" customHeight="1" x14ac:dyDescent="0.25">
      <c r="A138" s="21">
        <f t="shared" si="1"/>
        <v>125</v>
      </c>
      <c r="B138" s="149" t="s">
        <v>88</v>
      </c>
      <c r="C138" s="33">
        <v>1498</v>
      </c>
      <c r="D138" s="148" t="s">
        <v>77</v>
      </c>
      <c r="E138" s="25">
        <f>MAX(O138:AU138)</f>
        <v>507</v>
      </c>
      <c r="F138" s="25" t="str">
        <f>VLOOKUP(E138,Tab!$A$2:$B$255,2,TRUE)</f>
        <v>Não</v>
      </c>
      <c r="G138" s="26">
        <f>LARGE(O138:BJ138,1)</f>
        <v>507</v>
      </c>
      <c r="H138" s="26">
        <f>LARGE(O138:BJ138,2)</f>
        <v>496</v>
      </c>
      <c r="I138" s="26">
        <f>LARGE(O138:BJ138,3)</f>
        <v>0</v>
      </c>
      <c r="J138" s="26">
        <f>LARGE(O138:BJ138,4)</f>
        <v>0</v>
      </c>
      <c r="K138" s="26">
        <f>LARGE(O138:BJ138,5)</f>
        <v>0</v>
      </c>
      <c r="L138" s="27">
        <f>SUM(G138:K138)</f>
        <v>1003</v>
      </c>
      <c r="M138" s="28">
        <f>L138/5</f>
        <v>200.6</v>
      </c>
      <c r="N138" s="29"/>
      <c r="O138" s="30">
        <v>0</v>
      </c>
      <c r="P138" s="30">
        <v>0</v>
      </c>
      <c r="Q138" s="30">
        <v>0</v>
      </c>
      <c r="R138" s="172">
        <v>0</v>
      </c>
      <c r="S138" s="167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30">
        <v>0</v>
      </c>
      <c r="AH138" s="30">
        <v>0</v>
      </c>
      <c r="AI138" s="30">
        <v>0</v>
      </c>
      <c r="AJ138" s="30">
        <v>0</v>
      </c>
      <c r="AK138" s="30">
        <v>507</v>
      </c>
      <c r="AL138" s="30">
        <v>0</v>
      </c>
      <c r="AM138" s="30">
        <v>0</v>
      </c>
      <c r="AN138" s="30">
        <v>0</v>
      </c>
      <c r="AO138" s="30">
        <v>0</v>
      </c>
      <c r="AP138" s="30">
        <v>0</v>
      </c>
      <c r="AQ138" s="30">
        <v>0</v>
      </c>
      <c r="AR138" s="30">
        <v>0</v>
      </c>
      <c r="AS138" s="30">
        <v>0</v>
      </c>
      <c r="AT138" s="30">
        <v>0</v>
      </c>
      <c r="AU138" s="30">
        <v>0</v>
      </c>
      <c r="AV138" s="30">
        <v>0</v>
      </c>
      <c r="AW138" s="30">
        <v>0</v>
      </c>
      <c r="AX138" s="30">
        <v>0</v>
      </c>
      <c r="AY138" s="30">
        <v>0</v>
      </c>
      <c r="AZ138" s="30">
        <v>0</v>
      </c>
      <c r="BA138" s="30">
        <v>0</v>
      </c>
      <c r="BB138" s="30">
        <v>0</v>
      </c>
      <c r="BC138" s="30">
        <v>496</v>
      </c>
      <c r="BD138" s="30">
        <v>0</v>
      </c>
      <c r="BE138" s="30">
        <v>0</v>
      </c>
      <c r="BF138" s="30">
        <v>0</v>
      </c>
      <c r="BG138" s="30">
        <v>0</v>
      </c>
      <c r="BH138" s="30">
        <v>0</v>
      </c>
      <c r="BI138" s="30">
        <v>0</v>
      </c>
      <c r="BJ138" s="31">
        <v>0</v>
      </c>
    </row>
    <row r="139" spans="1:62" s="42" customFormat="1" ht="14.1" customHeight="1" x14ac:dyDescent="0.25">
      <c r="A139" s="21">
        <f t="shared" si="1"/>
        <v>126</v>
      </c>
      <c r="B139" s="41" t="s">
        <v>149</v>
      </c>
      <c r="C139" s="33">
        <v>13817</v>
      </c>
      <c r="D139" s="38" t="s">
        <v>44</v>
      </c>
      <c r="E139" s="25">
        <f>MAX(O139:AU139)</f>
        <v>506</v>
      </c>
      <c r="F139" s="25" t="str">
        <f>VLOOKUP(E139,Tab!$A$2:$B$255,2,TRUE)</f>
        <v>Não</v>
      </c>
      <c r="G139" s="26">
        <f>LARGE(O139:BJ139,1)</f>
        <v>506</v>
      </c>
      <c r="H139" s="26">
        <f>LARGE(O139:BJ139,2)</f>
        <v>482</v>
      </c>
      <c r="I139" s="26">
        <f>LARGE(O139:BJ139,3)</f>
        <v>0</v>
      </c>
      <c r="J139" s="26">
        <f>LARGE(O139:BJ139,4)</f>
        <v>0</v>
      </c>
      <c r="K139" s="26">
        <f>LARGE(O139:BJ139,5)</f>
        <v>0</v>
      </c>
      <c r="L139" s="27">
        <f>SUM(G139:K139)</f>
        <v>988</v>
      </c>
      <c r="M139" s="28">
        <f>L139/5</f>
        <v>197.6</v>
      </c>
      <c r="N139" s="29"/>
      <c r="O139" s="30">
        <v>0</v>
      </c>
      <c r="P139" s="30">
        <v>0</v>
      </c>
      <c r="Q139" s="30">
        <v>0</v>
      </c>
      <c r="R139" s="172">
        <v>0</v>
      </c>
      <c r="S139" s="167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506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482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  <c r="AT139" s="30">
        <v>0</v>
      </c>
      <c r="AU139" s="30">
        <v>0</v>
      </c>
      <c r="AV139" s="30">
        <v>0</v>
      </c>
      <c r="AW139" s="30">
        <v>0</v>
      </c>
      <c r="AX139" s="30">
        <v>0</v>
      </c>
      <c r="AY139" s="30">
        <v>0</v>
      </c>
      <c r="AZ139" s="30">
        <v>0</v>
      </c>
      <c r="BA139" s="30">
        <v>0</v>
      </c>
      <c r="BB139" s="30">
        <v>0</v>
      </c>
      <c r="BC139" s="30">
        <v>0</v>
      </c>
      <c r="BD139" s="30">
        <v>0</v>
      </c>
      <c r="BE139" s="30">
        <v>0</v>
      </c>
      <c r="BF139" s="30">
        <v>0</v>
      </c>
      <c r="BG139" s="30">
        <v>0</v>
      </c>
      <c r="BH139" s="30">
        <v>0</v>
      </c>
      <c r="BI139" s="30">
        <v>0</v>
      </c>
      <c r="BJ139" s="31">
        <v>0</v>
      </c>
    </row>
    <row r="140" spans="1:62" ht="14.1" customHeight="1" x14ac:dyDescent="0.25">
      <c r="A140" s="21">
        <f t="shared" si="1"/>
        <v>127</v>
      </c>
      <c r="B140" s="149" t="s">
        <v>254</v>
      </c>
      <c r="C140" s="33">
        <v>11498</v>
      </c>
      <c r="D140" s="148" t="s">
        <v>77</v>
      </c>
      <c r="E140" s="25">
        <f>MAX(O140:AU140)</f>
        <v>496</v>
      </c>
      <c r="F140" s="25" t="e">
        <f>VLOOKUP(E140,Tab!$A$2:$B$255,2,TRUE)</f>
        <v>#N/A</v>
      </c>
      <c r="G140" s="26">
        <f>LARGE(O140:BJ140,1)</f>
        <v>496</v>
      </c>
      <c r="H140" s="26">
        <f>LARGE(O140:BJ140,2)</f>
        <v>489</v>
      </c>
      <c r="I140" s="26">
        <f>LARGE(O140:BJ140,3)</f>
        <v>0</v>
      </c>
      <c r="J140" s="26">
        <f>LARGE(O140:BJ140,4)</f>
        <v>0</v>
      </c>
      <c r="K140" s="26">
        <f>LARGE(O140:BJ140,5)</f>
        <v>0</v>
      </c>
      <c r="L140" s="27">
        <f>SUM(G140:K140)</f>
        <v>985</v>
      </c>
      <c r="M140" s="28">
        <f>L140/5</f>
        <v>197</v>
      </c>
      <c r="N140" s="29"/>
      <c r="O140" s="30">
        <v>0</v>
      </c>
      <c r="P140" s="30">
        <v>0</v>
      </c>
      <c r="Q140" s="30">
        <v>0</v>
      </c>
      <c r="R140" s="172">
        <v>0</v>
      </c>
      <c r="S140" s="167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489</v>
      </c>
      <c r="AH140" s="30">
        <v>0</v>
      </c>
      <c r="AI140" s="30">
        <v>0</v>
      </c>
      <c r="AJ140" s="30">
        <v>496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30">
        <v>0</v>
      </c>
      <c r="AS140" s="30">
        <v>0</v>
      </c>
      <c r="AT140" s="30">
        <v>0</v>
      </c>
      <c r="AU140" s="30">
        <v>0</v>
      </c>
      <c r="AV140" s="30">
        <v>0</v>
      </c>
      <c r="AW140" s="30">
        <v>0</v>
      </c>
      <c r="AX140" s="30">
        <v>0</v>
      </c>
      <c r="AY140" s="30">
        <v>0</v>
      </c>
      <c r="AZ140" s="30">
        <v>0</v>
      </c>
      <c r="BA140" s="30">
        <v>0</v>
      </c>
      <c r="BB140" s="30">
        <v>0</v>
      </c>
      <c r="BC140" s="30">
        <v>0</v>
      </c>
      <c r="BD140" s="30">
        <v>0</v>
      </c>
      <c r="BE140" s="30">
        <v>0</v>
      </c>
      <c r="BF140" s="30">
        <v>0</v>
      </c>
      <c r="BG140" s="30">
        <v>0</v>
      </c>
      <c r="BH140" s="30">
        <v>0</v>
      </c>
      <c r="BI140" s="30">
        <v>0</v>
      </c>
      <c r="BJ140" s="31">
        <v>0</v>
      </c>
    </row>
    <row r="141" spans="1:62" ht="14.1" customHeight="1" x14ac:dyDescent="0.25">
      <c r="A141" s="21">
        <f t="shared" si="1"/>
        <v>128</v>
      </c>
      <c r="B141" s="47" t="s">
        <v>137</v>
      </c>
      <c r="C141" s="48">
        <v>928</v>
      </c>
      <c r="D141" s="50" t="s">
        <v>44</v>
      </c>
      <c r="E141" s="25">
        <f>MAX(O141:AU141)</f>
        <v>504</v>
      </c>
      <c r="F141" s="25" t="str">
        <f>VLOOKUP(E141,Tab!$A$2:$B$255,2,TRUE)</f>
        <v>Não</v>
      </c>
      <c r="G141" s="26">
        <f>LARGE(O141:BJ141,1)</f>
        <v>504</v>
      </c>
      <c r="H141" s="26">
        <f>LARGE(O141:BJ141,2)</f>
        <v>475</v>
      </c>
      <c r="I141" s="26">
        <f>LARGE(O141:BJ141,3)</f>
        <v>0</v>
      </c>
      <c r="J141" s="26">
        <f>LARGE(O141:BJ141,4)</f>
        <v>0</v>
      </c>
      <c r="K141" s="26">
        <f>LARGE(O141:BJ141,5)</f>
        <v>0</v>
      </c>
      <c r="L141" s="27">
        <f>SUM(G141:K141)</f>
        <v>979</v>
      </c>
      <c r="M141" s="28">
        <f>L141/5</f>
        <v>195.8</v>
      </c>
      <c r="N141" s="29"/>
      <c r="O141" s="30">
        <v>0</v>
      </c>
      <c r="P141" s="30">
        <v>0</v>
      </c>
      <c r="Q141" s="30">
        <v>0</v>
      </c>
      <c r="R141" s="172">
        <v>0</v>
      </c>
      <c r="S141" s="167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0">
        <v>0</v>
      </c>
      <c r="AP141" s="30">
        <v>0</v>
      </c>
      <c r="AQ141" s="30">
        <v>0</v>
      </c>
      <c r="AR141" s="30">
        <v>504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0</v>
      </c>
      <c r="AY141" s="30">
        <v>475</v>
      </c>
      <c r="AZ141" s="30">
        <v>0</v>
      </c>
      <c r="BA141" s="30">
        <v>0</v>
      </c>
      <c r="BB141" s="30">
        <v>0</v>
      </c>
      <c r="BC141" s="30">
        <v>0</v>
      </c>
      <c r="BD141" s="30">
        <v>0</v>
      </c>
      <c r="BE141" s="30">
        <v>0</v>
      </c>
      <c r="BF141" s="30">
        <v>0</v>
      </c>
      <c r="BG141" s="30">
        <v>0</v>
      </c>
      <c r="BH141" s="30">
        <v>0</v>
      </c>
      <c r="BI141" s="30">
        <v>0</v>
      </c>
      <c r="BJ141" s="31">
        <v>0</v>
      </c>
    </row>
    <row r="142" spans="1:62" ht="14.1" customHeight="1" x14ac:dyDescent="0.25">
      <c r="A142" s="21">
        <f t="shared" ref="A142:A205" si="2">A141+1</f>
        <v>129</v>
      </c>
      <c r="B142" s="39" t="s">
        <v>368</v>
      </c>
      <c r="C142" s="33">
        <v>14207</v>
      </c>
      <c r="D142" s="40" t="s">
        <v>26</v>
      </c>
      <c r="E142" s="25">
        <f>MAX(O142:AU142)</f>
        <v>496</v>
      </c>
      <c r="F142" s="25" t="e">
        <f>VLOOKUP(E142,Tab!$A$2:$B$255,2,TRUE)</f>
        <v>#N/A</v>
      </c>
      <c r="G142" s="26">
        <f>LARGE(O142:BJ142,1)</f>
        <v>496</v>
      </c>
      <c r="H142" s="26">
        <f>LARGE(O142:BJ142,2)</f>
        <v>475</v>
      </c>
      <c r="I142" s="26">
        <f>LARGE(O142:BJ142,3)</f>
        <v>0</v>
      </c>
      <c r="J142" s="26">
        <f>LARGE(O142:BJ142,4)</f>
        <v>0</v>
      </c>
      <c r="K142" s="26">
        <f>LARGE(O142:BJ142,5)</f>
        <v>0</v>
      </c>
      <c r="L142" s="27">
        <f>SUM(G142:K142)</f>
        <v>971</v>
      </c>
      <c r="M142" s="28">
        <f>L142/5</f>
        <v>194.2</v>
      </c>
      <c r="N142" s="29"/>
      <c r="O142" s="30">
        <v>0</v>
      </c>
      <c r="P142" s="30">
        <v>0</v>
      </c>
      <c r="Q142" s="30">
        <v>0</v>
      </c>
      <c r="R142" s="172">
        <v>0</v>
      </c>
      <c r="S142" s="167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496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475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30">
        <v>0</v>
      </c>
      <c r="AS142" s="30">
        <v>0</v>
      </c>
      <c r="AT142" s="30">
        <v>0</v>
      </c>
      <c r="AU142" s="30">
        <v>0</v>
      </c>
      <c r="AV142" s="30">
        <v>0</v>
      </c>
      <c r="AW142" s="30">
        <v>0</v>
      </c>
      <c r="AX142" s="30">
        <v>0</v>
      </c>
      <c r="AY142" s="30">
        <v>0</v>
      </c>
      <c r="AZ142" s="30">
        <v>0</v>
      </c>
      <c r="BA142" s="30">
        <v>0</v>
      </c>
      <c r="BB142" s="30">
        <v>0</v>
      </c>
      <c r="BC142" s="30">
        <v>0</v>
      </c>
      <c r="BD142" s="30">
        <v>0</v>
      </c>
      <c r="BE142" s="30">
        <v>0</v>
      </c>
      <c r="BF142" s="30">
        <v>0</v>
      </c>
      <c r="BG142" s="30">
        <v>0</v>
      </c>
      <c r="BH142" s="30">
        <v>0</v>
      </c>
      <c r="BI142" s="30">
        <v>0</v>
      </c>
      <c r="BJ142" s="31">
        <v>0</v>
      </c>
    </row>
    <row r="143" spans="1:62" ht="14.1" customHeight="1" x14ac:dyDescent="0.25">
      <c r="A143" s="21">
        <f t="shared" si="2"/>
        <v>130</v>
      </c>
      <c r="B143" s="149" t="s">
        <v>320</v>
      </c>
      <c r="C143" s="33">
        <v>13492</v>
      </c>
      <c r="D143" s="148" t="s">
        <v>44</v>
      </c>
      <c r="E143" s="25">
        <f>MAX(O143:AU143)</f>
        <v>483</v>
      </c>
      <c r="F143" s="25" t="e">
        <f>VLOOKUP(E143,Tab!$A$2:$B$255,2,TRUE)</f>
        <v>#N/A</v>
      </c>
      <c r="G143" s="26">
        <f>LARGE(O143:BJ143,1)</f>
        <v>483</v>
      </c>
      <c r="H143" s="26">
        <f>LARGE(O143:BJ143,2)</f>
        <v>482</v>
      </c>
      <c r="I143" s="26">
        <f>LARGE(O143:BJ143,3)</f>
        <v>0</v>
      </c>
      <c r="J143" s="26">
        <f>LARGE(O143:BJ143,4)</f>
        <v>0</v>
      </c>
      <c r="K143" s="26">
        <f>LARGE(O143:BJ143,5)</f>
        <v>0</v>
      </c>
      <c r="L143" s="27">
        <f>SUM(G143:K143)</f>
        <v>965</v>
      </c>
      <c r="M143" s="28">
        <f>L143/5</f>
        <v>193</v>
      </c>
      <c r="N143" s="29"/>
      <c r="O143" s="30">
        <v>0</v>
      </c>
      <c r="P143" s="30">
        <v>0</v>
      </c>
      <c r="Q143" s="30">
        <v>0</v>
      </c>
      <c r="R143" s="172">
        <v>0</v>
      </c>
      <c r="S143" s="167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483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482</v>
      </c>
      <c r="AV143" s="30">
        <v>0</v>
      </c>
      <c r="AW143" s="30">
        <v>0</v>
      </c>
      <c r="AX143" s="30">
        <v>0</v>
      </c>
      <c r="AY143" s="30">
        <v>0</v>
      </c>
      <c r="AZ143" s="30">
        <v>0</v>
      </c>
      <c r="BA143" s="30">
        <v>0</v>
      </c>
      <c r="BB143" s="30">
        <v>0</v>
      </c>
      <c r="BC143" s="30">
        <v>0</v>
      </c>
      <c r="BD143" s="30">
        <v>0</v>
      </c>
      <c r="BE143" s="30">
        <v>0</v>
      </c>
      <c r="BF143" s="30">
        <v>0</v>
      </c>
      <c r="BG143" s="30">
        <v>0</v>
      </c>
      <c r="BH143" s="30">
        <v>0</v>
      </c>
      <c r="BI143" s="30">
        <v>0</v>
      </c>
      <c r="BJ143" s="31">
        <v>0</v>
      </c>
    </row>
    <row r="144" spans="1:62" ht="14.1" customHeight="1" x14ac:dyDescent="0.25">
      <c r="A144" s="21">
        <f t="shared" si="2"/>
        <v>131</v>
      </c>
      <c r="B144" s="41" t="s">
        <v>94</v>
      </c>
      <c r="C144" s="33">
        <v>11623</v>
      </c>
      <c r="D144" s="148" t="s">
        <v>39</v>
      </c>
      <c r="E144" s="25">
        <f>MAX(O144:AU144)</f>
        <v>479</v>
      </c>
      <c r="F144" s="25" t="e">
        <f>VLOOKUP(E144,Tab!$A$2:$B$255,2,TRUE)</f>
        <v>#N/A</v>
      </c>
      <c r="G144" s="26">
        <f>LARGE(O144:BJ144,1)</f>
        <v>479</v>
      </c>
      <c r="H144" s="26">
        <f>LARGE(O144:BJ144,2)</f>
        <v>467</v>
      </c>
      <c r="I144" s="26">
        <f>LARGE(O144:BJ144,3)</f>
        <v>0</v>
      </c>
      <c r="J144" s="26">
        <f>LARGE(O144:BJ144,4)</f>
        <v>0</v>
      </c>
      <c r="K144" s="26">
        <f>LARGE(O144:BJ144,5)</f>
        <v>0</v>
      </c>
      <c r="L144" s="27">
        <f>SUM(G144:K144)</f>
        <v>946</v>
      </c>
      <c r="M144" s="28">
        <f>L144/5</f>
        <v>189.2</v>
      </c>
      <c r="N144" s="29"/>
      <c r="O144" s="30">
        <v>0</v>
      </c>
      <c r="P144" s="30">
        <v>0</v>
      </c>
      <c r="Q144" s="30">
        <v>0</v>
      </c>
      <c r="R144" s="172">
        <v>0</v>
      </c>
      <c r="S144" s="167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467</v>
      </c>
      <c r="Z144" s="30">
        <v>0</v>
      </c>
      <c r="AA144" s="30">
        <v>0</v>
      </c>
      <c r="AB144" s="30">
        <v>479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  <c r="AT144" s="30">
        <v>0</v>
      </c>
      <c r="AU144" s="30">
        <v>0</v>
      </c>
      <c r="AV144" s="30">
        <v>0</v>
      </c>
      <c r="AW144" s="30">
        <v>0</v>
      </c>
      <c r="AX144" s="30">
        <v>0</v>
      </c>
      <c r="AY144" s="30">
        <v>0</v>
      </c>
      <c r="AZ144" s="30">
        <v>0</v>
      </c>
      <c r="BA144" s="30">
        <v>0</v>
      </c>
      <c r="BB144" s="30">
        <v>0</v>
      </c>
      <c r="BC144" s="30">
        <v>0</v>
      </c>
      <c r="BD144" s="30">
        <v>0</v>
      </c>
      <c r="BE144" s="30">
        <v>0</v>
      </c>
      <c r="BF144" s="30">
        <v>0</v>
      </c>
      <c r="BG144" s="30">
        <v>0</v>
      </c>
      <c r="BH144" s="30">
        <v>0</v>
      </c>
      <c r="BI144" s="30">
        <v>0</v>
      </c>
      <c r="BJ144" s="31">
        <v>0</v>
      </c>
    </row>
    <row r="145" spans="1:62" ht="14.1" customHeight="1" x14ac:dyDescent="0.25">
      <c r="A145" s="21">
        <f t="shared" si="2"/>
        <v>132</v>
      </c>
      <c r="B145" s="41" t="s">
        <v>350</v>
      </c>
      <c r="C145" s="33">
        <v>13985</v>
      </c>
      <c r="D145" s="38" t="s">
        <v>168</v>
      </c>
      <c r="E145" s="25">
        <f>MAX(O145:AU145)</f>
        <v>475</v>
      </c>
      <c r="F145" s="25" t="e">
        <f>VLOOKUP(E145,Tab!$A$2:$B$255,2,TRUE)</f>
        <v>#N/A</v>
      </c>
      <c r="G145" s="26">
        <f>LARGE(O145:BJ145,1)</f>
        <v>475</v>
      </c>
      <c r="H145" s="26">
        <f>LARGE(O145:BJ145,2)</f>
        <v>468</v>
      </c>
      <c r="I145" s="26">
        <f>LARGE(O145:BJ145,3)</f>
        <v>0</v>
      </c>
      <c r="J145" s="26">
        <f>LARGE(O145:BJ145,4)</f>
        <v>0</v>
      </c>
      <c r="K145" s="26">
        <f>LARGE(O145:BJ145,5)</f>
        <v>0</v>
      </c>
      <c r="L145" s="27">
        <f>SUM(G145:K145)</f>
        <v>943</v>
      </c>
      <c r="M145" s="28">
        <f>L145/5</f>
        <v>188.6</v>
      </c>
      <c r="N145" s="29"/>
      <c r="O145" s="30">
        <v>0</v>
      </c>
      <c r="P145" s="30">
        <v>0</v>
      </c>
      <c r="Q145" s="30">
        <v>0</v>
      </c>
      <c r="R145" s="172">
        <v>0</v>
      </c>
      <c r="S145" s="167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468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475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v>0</v>
      </c>
      <c r="AY145" s="30">
        <v>0</v>
      </c>
      <c r="AZ145" s="30">
        <v>0</v>
      </c>
      <c r="BA145" s="30">
        <v>0</v>
      </c>
      <c r="BB145" s="30">
        <v>0</v>
      </c>
      <c r="BC145" s="30">
        <v>0</v>
      </c>
      <c r="BD145" s="30">
        <v>0</v>
      </c>
      <c r="BE145" s="30">
        <v>0</v>
      </c>
      <c r="BF145" s="30">
        <v>0</v>
      </c>
      <c r="BG145" s="30">
        <v>0</v>
      </c>
      <c r="BH145" s="30">
        <v>0</v>
      </c>
      <c r="BI145" s="30">
        <v>0</v>
      </c>
      <c r="BJ145" s="31">
        <v>0</v>
      </c>
    </row>
    <row r="146" spans="1:62" ht="14.1" customHeight="1" x14ac:dyDescent="0.25">
      <c r="A146" s="21">
        <f t="shared" si="2"/>
        <v>133</v>
      </c>
      <c r="B146" s="41" t="s">
        <v>263</v>
      </c>
      <c r="C146" s="33">
        <v>14053</v>
      </c>
      <c r="D146" s="38" t="s">
        <v>106</v>
      </c>
      <c r="E146" s="25">
        <f>MAX(O146:AU146)</f>
        <v>458</v>
      </c>
      <c r="F146" s="25" t="e">
        <f>VLOOKUP(E146,Tab!$A$2:$B$255,2,TRUE)</f>
        <v>#N/A</v>
      </c>
      <c r="G146" s="26">
        <f>LARGE(O146:BJ146,1)</f>
        <v>479</v>
      </c>
      <c r="H146" s="26">
        <f>LARGE(O146:BJ146,2)</f>
        <v>458</v>
      </c>
      <c r="I146" s="26">
        <f>LARGE(O146:BJ146,3)</f>
        <v>0</v>
      </c>
      <c r="J146" s="26">
        <f>LARGE(O146:BJ146,4)</f>
        <v>0</v>
      </c>
      <c r="K146" s="26">
        <f>LARGE(O146:BJ146,5)</f>
        <v>0</v>
      </c>
      <c r="L146" s="27">
        <f>SUM(G146:K146)</f>
        <v>937</v>
      </c>
      <c r="M146" s="28">
        <f>L146/5</f>
        <v>187.4</v>
      </c>
      <c r="N146" s="29"/>
      <c r="O146" s="30">
        <v>0</v>
      </c>
      <c r="P146" s="30">
        <v>0</v>
      </c>
      <c r="Q146" s="30">
        <v>0</v>
      </c>
      <c r="R146" s="172">
        <v>0</v>
      </c>
      <c r="S146" s="167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458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v>0</v>
      </c>
      <c r="AY146" s="30">
        <v>479</v>
      </c>
      <c r="AZ146" s="30">
        <v>0</v>
      </c>
      <c r="BA146" s="30">
        <v>0</v>
      </c>
      <c r="BB146" s="30">
        <v>0</v>
      </c>
      <c r="BC146" s="30">
        <v>0</v>
      </c>
      <c r="BD146" s="30">
        <v>0</v>
      </c>
      <c r="BE146" s="30">
        <v>0</v>
      </c>
      <c r="BF146" s="30">
        <v>0</v>
      </c>
      <c r="BG146" s="30">
        <v>0</v>
      </c>
      <c r="BH146" s="30">
        <v>0</v>
      </c>
      <c r="BI146" s="30">
        <v>0</v>
      </c>
      <c r="BJ146" s="31">
        <v>0</v>
      </c>
    </row>
    <row r="147" spans="1:62" ht="14.1" customHeight="1" x14ac:dyDescent="0.25">
      <c r="A147" s="21">
        <f t="shared" si="2"/>
        <v>134</v>
      </c>
      <c r="B147" s="39" t="s">
        <v>491</v>
      </c>
      <c r="C147" s="33">
        <v>10426</v>
      </c>
      <c r="D147" s="40" t="s">
        <v>41</v>
      </c>
      <c r="E147" s="25">
        <f>MAX(O147:AU147)</f>
        <v>473</v>
      </c>
      <c r="F147" s="25" t="e">
        <f>VLOOKUP(E147,Tab!$A$2:$B$255,2,TRUE)</f>
        <v>#N/A</v>
      </c>
      <c r="G147" s="26">
        <f>LARGE(O147:BJ147,1)</f>
        <v>473</v>
      </c>
      <c r="H147" s="26">
        <f>LARGE(O147:BJ147,2)</f>
        <v>447</v>
      </c>
      <c r="I147" s="26">
        <f>LARGE(O147:BJ147,3)</f>
        <v>0</v>
      </c>
      <c r="J147" s="26">
        <f>LARGE(O147:BJ147,4)</f>
        <v>0</v>
      </c>
      <c r="K147" s="26">
        <f>LARGE(O147:BJ147,5)</f>
        <v>0</v>
      </c>
      <c r="L147" s="27">
        <f>SUM(G147:K147)</f>
        <v>920</v>
      </c>
      <c r="M147" s="28">
        <f>L147/5</f>
        <v>184</v>
      </c>
      <c r="N147" s="29"/>
      <c r="O147" s="30">
        <v>0</v>
      </c>
      <c r="P147" s="30">
        <v>0</v>
      </c>
      <c r="Q147" s="30">
        <v>0</v>
      </c>
      <c r="R147" s="172">
        <v>0</v>
      </c>
      <c r="S147" s="167">
        <v>0</v>
      </c>
      <c r="T147" s="30">
        <v>0</v>
      </c>
      <c r="U147" s="30">
        <v>447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473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v>0</v>
      </c>
      <c r="AY147" s="30">
        <v>0</v>
      </c>
      <c r="AZ147" s="30">
        <v>0</v>
      </c>
      <c r="BA147" s="30">
        <v>0</v>
      </c>
      <c r="BB147" s="30">
        <v>0</v>
      </c>
      <c r="BC147" s="30">
        <v>0</v>
      </c>
      <c r="BD147" s="30">
        <v>0</v>
      </c>
      <c r="BE147" s="30">
        <v>0</v>
      </c>
      <c r="BF147" s="30">
        <v>0</v>
      </c>
      <c r="BG147" s="30">
        <v>0</v>
      </c>
      <c r="BH147" s="30">
        <v>0</v>
      </c>
      <c r="BI147" s="30">
        <v>0</v>
      </c>
      <c r="BJ147" s="31">
        <v>0</v>
      </c>
    </row>
    <row r="148" spans="1:62" ht="14.1" customHeight="1" x14ac:dyDescent="0.25">
      <c r="A148" s="21">
        <f t="shared" si="2"/>
        <v>135</v>
      </c>
      <c r="B148" s="39" t="s">
        <v>518</v>
      </c>
      <c r="C148" s="33">
        <v>11507</v>
      </c>
      <c r="D148" s="40" t="s">
        <v>65</v>
      </c>
      <c r="E148" s="25">
        <f>MAX(O148:AU148)</f>
        <v>457</v>
      </c>
      <c r="F148" s="25" t="e">
        <f>VLOOKUP(E148,Tab!$A$2:$B$255,2,TRUE)</f>
        <v>#N/A</v>
      </c>
      <c r="G148" s="26">
        <f>LARGE(O148:BJ148,1)</f>
        <v>457</v>
      </c>
      <c r="H148" s="26">
        <f>LARGE(O148:BJ148,2)</f>
        <v>456</v>
      </c>
      <c r="I148" s="26">
        <f>LARGE(O148:BJ148,3)</f>
        <v>0</v>
      </c>
      <c r="J148" s="26">
        <f>LARGE(O148:BJ148,4)</f>
        <v>0</v>
      </c>
      <c r="K148" s="26">
        <f>LARGE(O148:BJ148,5)</f>
        <v>0</v>
      </c>
      <c r="L148" s="27">
        <f>SUM(G148:K148)</f>
        <v>913</v>
      </c>
      <c r="M148" s="28">
        <f>L148/5</f>
        <v>182.6</v>
      </c>
      <c r="N148" s="29"/>
      <c r="O148" s="30">
        <v>0</v>
      </c>
      <c r="P148" s="30">
        <v>0</v>
      </c>
      <c r="Q148" s="30">
        <v>0</v>
      </c>
      <c r="R148" s="172">
        <v>0</v>
      </c>
      <c r="S148" s="167">
        <v>0</v>
      </c>
      <c r="T148" s="30">
        <v>457</v>
      </c>
      <c r="U148" s="30">
        <v>0</v>
      </c>
      <c r="V148" s="30">
        <v>0</v>
      </c>
      <c r="W148" s="30">
        <v>0</v>
      </c>
      <c r="X148" s="30">
        <v>0</v>
      </c>
      <c r="Y148" s="30">
        <v>456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0</v>
      </c>
      <c r="AT148" s="30">
        <v>0</v>
      </c>
      <c r="AU148" s="30">
        <v>0</v>
      </c>
      <c r="AV148" s="30">
        <v>0</v>
      </c>
      <c r="AW148" s="30">
        <v>0</v>
      </c>
      <c r="AX148" s="30">
        <v>0</v>
      </c>
      <c r="AY148" s="30">
        <v>0</v>
      </c>
      <c r="AZ148" s="30">
        <v>0</v>
      </c>
      <c r="BA148" s="30">
        <v>0</v>
      </c>
      <c r="BB148" s="30">
        <v>0</v>
      </c>
      <c r="BC148" s="30">
        <v>0</v>
      </c>
      <c r="BD148" s="30">
        <v>0</v>
      </c>
      <c r="BE148" s="30">
        <v>0</v>
      </c>
      <c r="BF148" s="30">
        <v>0</v>
      </c>
      <c r="BG148" s="30">
        <v>0</v>
      </c>
      <c r="BH148" s="30">
        <v>0</v>
      </c>
      <c r="BI148" s="30">
        <v>0</v>
      </c>
      <c r="BJ148" s="31">
        <v>0</v>
      </c>
    </row>
    <row r="149" spans="1:62" ht="14.1" customHeight="1" x14ac:dyDescent="0.25">
      <c r="A149" s="21">
        <f t="shared" si="2"/>
        <v>136</v>
      </c>
      <c r="B149" s="41" t="s">
        <v>338</v>
      </c>
      <c r="C149" s="33">
        <v>14916</v>
      </c>
      <c r="D149" s="38" t="s">
        <v>337</v>
      </c>
      <c r="E149" s="25">
        <f>MAX(O149:AU149)</f>
        <v>0</v>
      </c>
      <c r="F149" s="25" t="e">
        <f>VLOOKUP(E149,Tab!$A$2:$B$255,2,TRUE)</f>
        <v>#N/A</v>
      </c>
      <c r="G149" s="26">
        <f>LARGE(O149:BJ149,1)</f>
        <v>468</v>
      </c>
      <c r="H149" s="26">
        <f>LARGE(O149:BJ149,2)</f>
        <v>435</v>
      </c>
      <c r="I149" s="26">
        <f>LARGE(O149:BJ149,3)</f>
        <v>0</v>
      </c>
      <c r="J149" s="26">
        <f>LARGE(O149:BJ149,4)</f>
        <v>0</v>
      </c>
      <c r="K149" s="26">
        <f>LARGE(O149:BJ149,5)</f>
        <v>0</v>
      </c>
      <c r="L149" s="27">
        <f>SUM(G149:K149)</f>
        <v>903</v>
      </c>
      <c r="M149" s="28">
        <f>L149/5</f>
        <v>180.6</v>
      </c>
      <c r="N149" s="29"/>
      <c r="O149" s="30">
        <v>0</v>
      </c>
      <c r="P149" s="30">
        <v>0</v>
      </c>
      <c r="Q149" s="30">
        <v>0</v>
      </c>
      <c r="R149" s="172">
        <v>0</v>
      </c>
      <c r="S149" s="167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</v>
      </c>
      <c r="AJ149" s="30">
        <v>0</v>
      </c>
      <c r="AK149" s="30">
        <v>0</v>
      </c>
      <c r="AL149" s="30">
        <v>0</v>
      </c>
      <c r="AM149" s="30">
        <v>0</v>
      </c>
      <c r="AN149" s="30">
        <v>0</v>
      </c>
      <c r="AO149" s="30">
        <v>0</v>
      </c>
      <c r="AP149" s="30">
        <v>0</v>
      </c>
      <c r="AQ149" s="30">
        <v>0</v>
      </c>
      <c r="AR149" s="30">
        <v>0</v>
      </c>
      <c r="AS149" s="30">
        <v>0</v>
      </c>
      <c r="AT149" s="30">
        <v>0</v>
      </c>
      <c r="AU149" s="30">
        <v>0</v>
      </c>
      <c r="AV149" s="30">
        <v>0</v>
      </c>
      <c r="AW149" s="30">
        <v>0</v>
      </c>
      <c r="AX149" s="30">
        <v>468</v>
      </c>
      <c r="AY149" s="30">
        <v>0</v>
      </c>
      <c r="AZ149" s="30">
        <v>0</v>
      </c>
      <c r="BA149" s="30">
        <v>0</v>
      </c>
      <c r="BB149" s="30">
        <v>0</v>
      </c>
      <c r="BC149" s="30">
        <v>0</v>
      </c>
      <c r="BD149" s="30">
        <v>0</v>
      </c>
      <c r="BE149" s="30">
        <v>0</v>
      </c>
      <c r="BF149" s="30">
        <v>435</v>
      </c>
      <c r="BG149" s="30">
        <v>0</v>
      </c>
      <c r="BH149" s="30">
        <v>0</v>
      </c>
      <c r="BI149" s="30">
        <v>0</v>
      </c>
      <c r="BJ149" s="31">
        <v>0</v>
      </c>
    </row>
    <row r="150" spans="1:62" ht="14.1" customHeight="1" x14ac:dyDescent="0.25">
      <c r="A150" s="21">
        <f t="shared" si="2"/>
        <v>137</v>
      </c>
      <c r="B150" s="41" t="s">
        <v>282</v>
      </c>
      <c r="C150" s="33">
        <v>14670</v>
      </c>
      <c r="D150" s="38" t="s">
        <v>58</v>
      </c>
      <c r="E150" s="25">
        <f>MAX(O150:AU150)</f>
        <v>473</v>
      </c>
      <c r="F150" s="25" t="e">
        <f>VLOOKUP(E150,Tab!$A$2:$B$255,2,TRUE)</f>
        <v>#N/A</v>
      </c>
      <c r="G150" s="26">
        <f>LARGE(O150:BJ150,1)</f>
        <v>473</v>
      </c>
      <c r="H150" s="26">
        <f>LARGE(O150:BJ150,2)</f>
        <v>426</v>
      </c>
      <c r="I150" s="26">
        <f>LARGE(O150:BJ150,3)</f>
        <v>0</v>
      </c>
      <c r="J150" s="26">
        <f>LARGE(O150:BJ150,4)</f>
        <v>0</v>
      </c>
      <c r="K150" s="26">
        <f>LARGE(O150:BJ150,5)</f>
        <v>0</v>
      </c>
      <c r="L150" s="27">
        <f>SUM(G150:K150)</f>
        <v>899</v>
      </c>
      <c r="M150" s="28">
        <f>L150/5</f>
        <v>179.8</v>
      </c>
      <c r="N150" s="29"/>
      <c r="O150" s="30">
        <v>0</v>
      </c>
      <c r="P150" s="30">
        <v>0</v>
      </c>
      <c r="Q150" s="30">
        <v>0</v>
      </c>
      <c r="R150" s="172">
        <v>0</v>
      </c>
      <c r="S150" s="167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426</v>
      </c>
      <c r="AR150" s="30">
        <v>0</v>
      </c>
      <c r="AS150" s="30">
        <v>0</v>
      </c>
      <c r="AT150" s="30">
        <v>0</v>
      </c>
      <c r="AU150" s="30">
        <v>473</v>
      </c>
      <c r="AV150" s="30">
        <v>0</v>
      </c>
      <c r="AW150" s="30">
        <v>0</v>
      </c>
      <c r="AX150" s="30">
        <v>0</v>
      </c>
      <c r="AY150" s="30">
        <v>0</v>
      </c>
      <c r="AZ150" s="30">
        <v>0</v>
      </c>
      <c r="BA150" s="30">
        <v>0</v>
      </c>
      <c r="BB150" s="30">
        <v>0</v>
      </c>
      <c r="BC150" s="30">
        <v>0</v>
      </c>
      <c r="BD150" s="30">
        <v>0</v>
      </c>
      <c r="BE150" s="30">
        <v>0</v>
      </c>
      <c r="BF150" s="30">
        <v>0</v>
      </c>
      <c r="BG150" s="30">
        <v>0</v>
      </c>
      <c r="BH150" s="30">
        <v>0</v>
      </c>
      <c r="BI150" s="30">
        <v>0</v>
      </c>
      <c r="BJ150" s="31">
        <v>0</v>
      </c>
    </row>
    <row r="151" spans="1:62" ht="14.1" customHeight="1" x14ac:dyDescent="0.25">
      <c r="A151" s="21">
        <f t="shared" si="2"/>
        <v>138</v>
      </c>
      <c r="B151" s="149" t="s">
        <v>136</v>
      </c>
      <c r="C151" s="33">
        <v>13880</v>
      </c>
      <c r="D151" s="148" t="s">
        <v>24</v>
      </c>
      <c r="E151" s="25">
        <f>MAX(O151:AU151)</f>
        <v>462</v>
      </c>
      <c r="F151" s="25" t="e">
        <f>VLOOKUP(E151,Tab!$A$2:$B$255,2,TRUE)</f>
        <v>#N/A</v>
      </c>
      <c r="G151" s="26">
        <f>LARGE(O151:BJ151,1)</f>
        <v>462</v>
      </c>
      <c r="H151" s="26">
        <f>LARGE(O151:BJ151,2)</f>
        <v>437</v>
      </c>
      <c r="I151" s="26">
        <f>LARGE(O151:BJ151,3)</f>
        <v>0</v>
      </c>
      <c r="J151" s="26">
        <f>LARGE(O151:BJ151,4)</f>
        <v>0</v>
      </c>
      <c r="K151" s="26">
        <f>LARGE(O151:BJ151,5)</f>
        <v>0</v>
      </c>
      <c r="L151" s="27">
        <f>SUM(G151:K151)</f>
        <v>899</v>
      </c>
      <c r="M151" s="28">
        <f>L151/5</f>
        <v>179.8</v>
      </c>
      <c r="N151" s="29"/>
      <c r="O151" s="30">
        <v>0</v>
      </c>
      <c r="P151" s="30">
        <v>0</v>
      </c>
      <c r="Q151" s="30">
        <v>0</v>
      </c>
      <c r="R151" s="172">
        <v>0</v>
      </c>
      <c r="S151" s="167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437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462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0</v>
      </c>
      <c r="BH151" s="30">
        <v>0</v>
      </c>
      <c r="BI151" s="30">
        <v>0</v>
      </c>
      <c r="BJ151" s="31">
        <v>0</v>
      </c>
    </row>
    <row r="152" spans="1:62" ht="14.1" customHeight="1" x14ac:dyDescent="0.25">
      <c r="A152" s="21">
        <f t="shared" si="2"/>
        <v>139</v>
      </c>
      <c r="B152" s="149" t="s">
        <v>439</v>
      </c>
      <c r="C152" s="33">
        <v>13927</v>
      </c>
      <c r="D152" s="148" t="s">
        <v>135</v>
      </c>
      <c r="E152" s="25">
        <f>MAX(O152:AU152)</f>
        <v>462</v>
      </c>
      <c r="F152" s="25" t="e">
        <f>VLOOKUP(E152,Tab!$A$2:$B$255,2,TRUE)</f>
        <v>#N/A</v>
      </c>
      <c r="G152" s="26">
        <f>LARGE(O152:BJ152,1)</f>
        <v>462</v>
      </c>
      <c r="H152" s="26">
        <f>LARGE(O152:BJ152,2)</f>
        <v>427</v>
      </c>
      <c r="I152" s="26">
        <f>LARGE(O152:BJ152,3)</f>
        <v>0</v>
      </c>
      <c r="J152" s="26">
        <f>LARGE(O152:BJ152,4)</f>
        <v>0</v>
      </c>
      <c r="K152" s="26">
        <f>LARGE(O152:BJ152,5)</f>
        <v>0</v>
      </c>
      <c r="L152" s="27">
        <f>SUM(G152:K152)</f>
        <v>889</v>
      </c>
      <c r="M152" s="28">
        <f>L152/5</f>
        <v>177.8</v>
      </c>
      <c r="N152" s="29"/>
      <c r="O152" s="30">
        <v>0</v>
      </c>
      <c r="P152" s="30">
        <v>0</v>
      </c>
      <c r="Q152" s="30">
        <v>0</v>
      </c>
      <c r="R152" s="172">
        <v>0</v>
      </c>
      <c r="S152" s="167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462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  <c r="AT152" s="30">
        <v>0</v>
      </c>
      <c r="AU152" s="30">
        <v>427</v>
      </c>
      <c r="AV152" s="30">
        <v>0</v>
      </c>
      <c r="AW152" s="30">
        <v>0</v>
      </c>
      <c r="AX152" s="30">
        <v>0</v>
      </c>
      <c r="AY152" s="30">
        <v>0</v>
      </c>
      <c r="AZ152" s="30">
        <v>0</v>
      </c>
      <c r="BA152" s="30">
        <v>0</v>
      </c>
      <c r="BB152" s="30">
        <v>0</v>
      </c>
      <c r="BC152" s="30">
        <v>0</v>
      </c>
      <c r="BD152" s="30">
        <v>0</v>
      </c>
      <c r="BE152" s="30">
        <v>0</v>
      </c>
      <c r="BF152" s="30">
        <v>0</v>
      </c>
      <c r="BG152" s="30">
        <v>0</v>
      </c>
      <c r="BH152" s="30">
        <v>0</v>
      </c>
      <c r="BI152" s="30">
        <v>0</v>
      </c>
      <c r="BJ152" s="31">
        <v>0</v>
      </c>
    </row>
    <row r="153" spans="1:62" ht="14.1" customHeight="1" x14ac:dyDescent="0.25">
      <c r="A153" s="21">
        <f t="shared" si="2"/>
        <v>140</v>
      </c>
      <c r="B153" s="43" t="s">
        <v>167</v>
      </c>
      <c r="C153" s="33">
        <v>13675</v>
      </c>
      <c r="D153" s="150" t="s">
        <v>130</v>
      </c>
      <c r="E153" s="25">
        <f>MAX(O153:AU153)</f>
        <v>440</v>
      </c>
      <c r="F153" s="25" t="e">
        <f>VLOOKUP(E153,Tab!$A$2:$B$255,2,TRUE)</f>
        <v>#N/A</v>
      </c>
      <c r="G153" s="26">
        <f>LARGE(O153:BJ153,1)</f>
        <v>440</v>
      </c>
      <c r="H153" s="26">
        <f>LARGE(O153:BJ153,2)</f>
        <v>439</v>
      </c>
      <c r="I153" s="26">
        <f>LARGE(O153:BJ153,3)</f>
        <v>0</v>
      </c>
      <c r="J153" s="26">
        <f>LARGE(O153:BJ153,4)</f>
        <v>0</v>
      </c>
      <c r="K153" s="26">
        <f>LARGE(O153:BJ153,5)</f>
        <v>0</v>
      </c>
      <c r="L153" s="27">
        <f>SUM(G153:K153)</f>
        <v>879</v>
      </c>
      <c r="M153" s="28">
        <f>L153/5</f>
        <v>175.8</v>
      </c>
      <c r="N153" s="29"/>
      <c r="O153" s="30">
        <v>0</v>
      </c>
      <c r="P153" s="30">
        <v>0</v>
      </c>
      <c r="Q153" s="30">
        <v>0</v>
      </c>
      <c r="R153" s="172">
        <v>0</v>
      </c>
      <c r="S153" s="167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440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>
        <v>439</v>
      </c>
      <c r="AZ153" s="30">
        <v>0</v>
      </c>
      <c r="BA153" s="30">
        <v>0</v>
      </c>
      <c r="BB153" s="30">
        <v>0</v>
      </c>
      <c r="BC153" s="30">
        <v>0</v>
      </c>
      <c r="BD153" s="30">
        <v>0</v>
      </c>
      <c r="BE153" s="30">
        <v>0</v>
      </c>
      <c r="BF153" s="30">
        <v>0</v>
      </c>
      <c r="BG153" s="30">
        <v>0</v>
      </c>
      <c r="BH153" s="30">
        <v>0</v>
      </c>
      <c r="BI153" s="30">
        <v>0</v>
      </c>
      <c r="BJ153" s="31">
        <v>0</v>
      </c>
    </row>
    <row r="154" spans="1:62" ht="14.1" customHeight="1" x14ac:dyDescent="0.25">
      <c r="A154" s="21">
        <f t="shared" si="2"/>
        <v>141</v>
      </c>
      <c r="B154" s="41" t="s">
        <v>336</v>
      </c>
      <c r="C154" s="33">
        <v>14441</v>
      </c>
      <c r="D154" s="38" t="s">
        <v>337</v>
      </c>
      <c r="E154" s="25">
        <f>MAX(O154:AU154)</f>
        <v>0</v>
      </c>
      <c r="F154" s="25" t="e">
        <f>VLOOKUP(E154,Tab!$A$2:$B$255,2,TRUE)</f>
        <v>#N/A</v>
      </c>
      <c r="G154" s="26">
        <f>LARGE(O154:BJ154,1)</f>
        <v>449</v>
      </c>
      <c r="H154" s="26">
        <f>LARGE(O154:BJ154,2)</f>
        <v>420</v>
      </c>
      <c r="I154" s="26">
        <f>LARGE(O154:BJ154,3)</f>
        <v>0</v>
      </c>
      <c r="J154" s="26">
        <f>LARGE(O154:BJ154,4)</f>
        <v>0</v>
      </c>
      <c r="K154" s="26">
        <f>LARGE(O154:BJ154,5)</f>
        <v>0</v>
      </c>
      <c r="L154" s="27">
        <f>SUM(G154:K154)</f>
        <v>869</v>
      </c>
      <c r="M154" s="28">
        <f>L154/5</f>
        <v>173.8</v>
      </c>
      <c r="N154" s="29"/>
      <c r="O154" s="30">
        <v>0</v>
      </c>
      <c r="P154" s="30">
        <v>0</v>
      </c>
      <c r="Q154" s="30">
        <v>0</v>
      </c>
      <c r="R154" s="172">
        <v>0</v>
      </c>
      <c r="S154" s="167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0</v>
      </c>
      <c r="AT154" s="30">
        <v>0</v>
      </c>
      <c r="AU154" s="30">
        <v>0</v>
      </c>
      <c r="AV154" s="30">
        <v>0</v>
      </c>
      <c r="AW154" s="30">
        <v>0</v>
      </c>
      <c r="AX154" s="30">
        <v>449</v>
      </c>
      <c r="AY154" s="30">
        <v>0</v>
      </c>
      <c r="AZ154" s="30">
        <v>0</v>
      </c>
      <c r="BA154" s="30">
        <v>0</v>
      </c>
      <c r="BB154" s="30">
        <v>0</v>
      </c>
      <c r="BC154" s="30">
        <v>0</v>
      </c>
      <c r="BD154" s="30">
        <v>0</v>
      </c>
      <c r="BE154" s="30">
        <v>0</v>
      </c>
      <c r="BF154" s="30">
        <v>420</v>
      </c>
      <c r="BG154" s="30">
        <v>0</v>
      </c>
      <c r="BH154" s="30">
        <v>0</v>
      </c>
      <c r="BI154" s="30">
        <v>0</v>
      </c>
      <c r="BJ154" s="31">
        <v>0</v>
      </c>
    </row>
    <row r="155" spans="1:62" ht="14.1" customHeight="1" x14ac:dyDescent="0.25">
      <c r="A155" s="21">
        <f t="shared" si="2"/>
        <v>142</v>
      </c>
      <c r="B155" s="39" t="s">
        <v>296</v>
      </c>
      <c r="C155" s="33">
        <v>10672</v>
      </c>
      <c r="D155" s="40" t="s">
        <v>130</v>
      </c>
      <c r="E155" s="25">
        <f>MAX(O155:AU155)</f>
        <v>439</v>
      </c>
      <c r="F155" s="25" t="e">
        <f>VLOOKUP(E155,Tab!$A$2:$B$255,2,TRUE)</f>
        <v>#N/A</v>
      </c>
      <c r="G155" s="26">
        <f>LARGE(O155:BJ155,1)</f>
        <v>439</v>
      </c>
      <c r="H155" s="26">
        <f>LARGE(O155:BJ155,2)</f>
        <v>419</v>
      </c>
      <c r="I155" s="26">
        <f>LARGE(O155:BJ155,3)</f>
        <v>0</v>
      </c>
      <c r="J155" s="26">
        <f>LARGE(O155:BJ155,4)</f>
        <v>0</v>
      </c>
      <c r="K155" s="26">
        <f>LARGE(O155:BJ155,5)</f>
        <v>0</v>
      </c>
      <c r="L155" s="27">
        <f>SUM(G155:K155)</f>
        <v>858</v>
      </c>
      <c r="M155" s="28">
        <f>L155/5</f>
        <v>171.6</v>
      </c>
      <c r="N155" s="29"/>
      <c r="O155" s="30">
        <v>0</v>
      </c>
      <c r="P155" s="30">
        <v>0</v>
      </c>
      <c r="Q155" s="30">
        <v>0</v>
      </c>
      <c r="R155" s="172">
        <v>0</v>
      </c>
      <c r="S155" s="167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439</v>
      </c>
      <c r="AS155" s="30">
        <v>0</v>
      </c>
      <c r="AT155" s="30">
        <v>0</v>
      </c>
      <c r="AU155" s="30">
        <v>0</v>
      </c>
      <c r="AV155" s="30">
        <v>0</v>
      </c>
      <c r="AW155" s="30">
        <v>0</v>
      </c>
      <c r="AX155" s="30">
        <v>0</v>
      </c>
      <c r="AY155" s="30">
        <v>419</v>
      </c>
      <c r="AZ155" s="30">
        <v>0</v>
      </c>
      <c r="BA155" s="30">
        <v>0</v>
      </c>
      <c r="BB155" s="30">
        <v>0</v>
      </c>
      <c r="BC155" s="30">
        <v>0</v>
      </c>
      <c r="BD155" s="30">
        <v>0</v>
      </c>
      <c r="BE155" s="30">
        <v>0</v>
      </c>
      <c r="BF155" s="30">
        <v>0</v>
      </c>
      <c r="BG155" s="30">
        <v>0</v>
      </c>
      <c r="BH155" s="30">
        <v>0</v>
      </c>
      <c r="BI155" s="30">
        <v>0</v>
      </c>
      <c r="BJ155" s="31">
        <v>0</v>
      </c>
    </row>
    <row r="156" spans="1:62" ht="14.1" customHeight="1" x14ac:dyDescent="0.25">
      <c r="A156" s="21">
        <f t="shared" si="2"/>
        <v>143</v>
      </c>
      <c r="B156" s="149" t="s">
        <v>387</v>
      </c>
      <c r="C156" s="33">
        <v>13717</v>
      </c>
      <c r="D156" s="148" t="s">
        <v>102</v>
      </c>
      <c r="E156" s="25">
        <f>MAX(O156:AU156)</f>
        <v>481</v>
      </c>
      <c r="F156" s="25" t="e">
        <f>VLOOKUP(E156,Tab!$A$2:$B$255,2,TRUE)</f>
        <v>#N/A</v>
      </c>
      <c r="G156" s="26">
        <f>LARGE(O156:BJ156,1)</f>
        <v>481</v>
      </c>
      <c r="H156" s="26">
        <f>LARGE(O156:BJ156,2)</f>
        <v>370</v>
      </c>
      <c r="I156" s="26">
        <f>LARGE(O156:BJ156,3)</f>
        <v>0</v>
      </c>
      <c r="J156" s="26">
        <f>LARGE(O156:BJ156,4)</f>
        <v>0</v>
      </c>
      <c r="K156" s="26">
        <f>LARGE(O156:BJ156,5)</f>
        <v>0</v>
      </c>
      <c r="L156" s="27">
        <f>SUM(G156:K156)</f>
        <v>851</v>
      </c>
      <c r="M156" s="28">
        <f>L156/5</f>
        <v>170.2</v>
      </c>
      <c r="N156" s="29"/>
      <c r="O156" s="30">
        <v>0</v>
      </c>
      <c r="P156" s="30">
        <v>0</v>
      </c>
      <c r="Q156" s="30">
        <v>0</v>
      </c>
      <c r="R156" s="172">
        <v>0</v>
      </c>
      <c r="S156" s="167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481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0</v>
      </c>
      <c r="AP156" s="30">
        <v>0</v>
      </c>
      <c r="AQ156" s="30">
        <v>0</v>
      </c>
      <c r="AR156" s="30">
        <v>0</v>
      </c>
      <c r="AS156" s="30">
        <v>0</v>
      </c>
      <c r="AT156" s="30">
        <v>0</v>
      </c>
      <c r="AU156" s="30">
        <v>370</v>
      </c>
      <c r="AV156" s="30">
        <v>0</v>
      </c>
      <c r="AW156" s="30">
        <v>0</v>
      </c>
      <c r="AX156" s="30">
        <v>0</v>
      </c>
      <c r="AY156" s="30">
        <v>0</v>
      </c>
      <c r="AZ156" s="30">
        <v>0</v>
      </c>
      <c r="BA156" s="30">
        <v>0</v>
      </c>
      <c r="BB156" s="30">
        <v>0</v>
      </c>
      <c r="BC156" s="30">
        <v>0</v>
      </c>
      <c r="BD156" s="30">
        <v>0</v>
      </c>
      <c r="BE156" s="30">
        <v>0</v>
      </c>
      <c r="BF156" s="30">
        <v>0</v>
      </c>
      <c r="BG156" s="30">
        <v>0</v>
      </c>
      <c r="BH156" s="30">
        <v>0</v>
      </c>
      <c r="BI156" s="30">
        <v>0</v>
      </c>
      <c r="BJ156" s="31">
        <v>0</v>
      </c>
    </row>
    <row r="157" spans="1:62" ht="14.1" customHeight="1" x14ac:dyDescent="0.25">
      <c r="A157" s="21">
        <f t="shared" si="2"/>
        <v>144</v>
      </c>
      <c r="B157" s="39" t="s">
        <v>374</v>
      </c>
      <c r="C157" s="33">
        <v>13629</v>
      </c>
      <c r="D157" s="40" t="s">
        <v>326</v>
      </c>
      <c r="E157" s="25">
        <f>MAX(O157:AU157)</f>
        <v>422</v>
      </c>
      <c r="F157" s="25" t="e">
        <f>VLOOKUP(E157,Tab!$A$2:$B$255,2,TRUE)</f>
        <v>#N/A</v>
      </c>
      <c r="G157" s="26">
        <f>LARGE(O157:BJ157,1)</f>
        <v>422</v>
      </c>
      <c r="H157" s="26">
        <f>LARGE(O157:BJ157,2)</f>
        <v>418</v>
      </c>
      <c r="I157" s="26">
        <f>LARGE(O157:BJ157,3)</f>
        <v>0</v>
      </c>
      <c r="J157" s="26">
        <f>LARGE(O157:BJ157,4)</f>
        <v>0</v>
      </c>
      <c r="K157" s="26">
        <f>LARGE(O157:BJ157,5)</f>
        <v>0</v>
      </c>
      <c r="L157" s="27">
        <f>SUM(G157:K157)</f>
        <v>840</v>
      </c>
      <c r="M157" s="28">
        <f>L157/5</f>
        <v>168</v>
      </c>
      <c r="N157" s="29"/>
      <c r="O157" s="30">
        <v>0</v>
      </c>
      <c r="P157" s="30">
        <v>0</v>
      </c>
      <c r="Q157" s="30">
        <v>0</v>
      </c>
      <c r="R157" s="172">
        <v>0</v>
      </c>
      <c r="S157" s="167">
        <v>0</v>
      </c>
      <c r="T157" s="30">
        <v>0</v>
      </c>
      <c r="U157" s="30">
        <v>418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422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0</v>
      </c>
      <c r="BF157" s="30">
        <v>0</v>
      </c>
      <c r="BG157" s="30">
        <v>0</v>
      </c>
      <c r="BH157" s="30">
        <v>0</v>
      </c>
      <c r="BI157" s="30">
        <v>0</v>
      </c>
      <c r="BJ157" s="31">
        <v>0</v>
      </c>
    </row>
    <row r="158" spans="1:62" ht="14.1" customHeight="1" x14ac:dyDescent="0.25">
      <c r="A158" s="21">
        <f t="shared" si="2"/>
        <v>145</v>
      </c>
      <c r="B158" s="39" t="s">
        <v>486</v>
      </c>
      <c r="C158" s="33">
        <v>14541</v>
      </c>
      <c r="D158" s="40" t="s">
        <v>26</v>
      </c>
      <c r="E158" s="25">
        <f>MAX(O158:AU158)</f>
        <v>411</v>
      </c>
      <c r="F158" s="25" t="e">
        <f>VLOOKUP(E158,Tab!$A$2:$B$255,2,TRUE)</f>
        <v>#N/A</v>
      </c>
      <c r="G158" s="26">
        <f>LARGE(O158:BJ158,1)</f>
        <v>411</v>
      </c>
      <c r="H158" s="26">
        <f>LARGE(O158:BJ158,2)</f>
        <v>356</v>
      </c>
      <c r="I158" s="26">
        <f>LARGE(O158:BJ158,3)</f>
        <v>0</v>
      </c>
      <c r="J158" s="26">
        <f>LARGE(O158:BJ158,4)</f>
        <v>0</v>
      </c>
      <c r="K158" s="26">
        <f>LARGE(O158:BJ158,5)</f>
        <v>0</v>
      </c>
      <c r="L158" s="27">
        <f>SUM(G158:K158)</f>
        <v>767</v>
      </c>
      <c r="M158" s="28">
        <f>L158/5</f>
        <v>153.4</v>
      </c>
      <c r="N158" s="29"/>
      <c r="O158" s="30">
        <v>0</v>
      </c>
      <c r="P158" s="30">
        <v>0</v>
      </c>
      <c r="Q158" s="30">
        <v>0</v>
      </c>
      <c r="R158" s="172">
        <v>0</v>
      </c>
      <c r="S158" s="167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411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356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30">
        <v>0</v>
      </c>
      <c r="AT158" s="30">
        <v>0</v>
      </c>
      <c r="AU158" s="30">
        <v>0</v>
      </c>
      <c r="AV158" s="30">
        <v>0</v>
      </c>
      <c r="AW158" s="30">
        <v>0</v>
      </c>
      <c r="AX158" s="30">
        <v>0</v>
      </c>
      <c r="AY158" s="30">
        <v>0</v>
      </c>
      <c r="AZ158" s="30">
        <v>0</v>
      </c>
      <c r="BA158" s="30">
        <v>0</v>
      </c>
      <c r="BB158" s="30">
        <v>0</v>
      </c>
      <c r="BC158" s="30">
        <v>0</v>
      </c>
      <c r="BD158" s="30">
        <v>0</v>
      </c>
      <c r="BE158" s="30">
        <v>0</v>
      </c>
      <c r="BF158" s="30">
        <v>0</v>
      </c>
      <c r="BG158" s="30">
        <v>0</v>
      </c>
      <c r="BH158" s="30">
        <v>0</v>
      </c>
      <c r="BI158" s="30">
        <v>0</v>
      </c>
      <c r="BJ158" s="31">
        <v>0</v>
      </c>
    </row>
    <row r="159" spans="1:62" ht="14.1" customHeight="1" x14ac:dyDescent="0.25">
      <c r="A159" s="21">
        <f t="shared" si="2"/>
        <v>146</v>
      </c>
      <c r="B159" s="39" t="s">
        <v>488</v>
      </c>
      <c r="C159" s="33">
        <v>1567</v>
      </c>
      <c r="D159" s="40" t="s">
        <v>80</v>
      </c>
      <c r="E159" s="25">
        <f>MAX(O159:AU159)</f>
        <v>360</v>
      </c>
      <c r="F159" s="25" t="e">
        <f>VLOOKUP(E159,Tab!$A$2:$B$255,2,TRUE)</f>
        <v>#N/A</v>
      </c>
      <c r="G159" s="26">
        <f>LARGE(O159:BJ159,1)</f>
        <v>360</v>
      </c>
      <c r="H159" s="26">
        <f>LARGE(O159:BJ159,2)</f>
        <v>233</v>
      </c>
      <c r="I159" s="26">
        <f>LARGE(O159:BJ159,3)</f>
        <v>0</v>
      </c>
      <c r="J159" s="26">
        <f>LARGE(O159:BJ159,4)</f>
        <v>0</v>
      </c>
      <c r="K159" s="26">
        <f>LARGE(O159:BJ159,5)</f>
        <v>0</v>
      </c>
      <c r="L159" s="27">
        <f>SUM(G159:K159)</f>
        <v>593</v>
      </c>
      <c r="M159" s="28">
        <f>L159/5</f>
        <v>118.6</v>
      </c>
      <c r="N159" s="29"/>
      <c r="O159" s="30">
        <v>0</v>
      </c>
      <c r="P159" s="30">
        <v>0</v>
      </c>
      <c r="Q159" s="30">
        <v>0</v>
      </c>
      <c r="R159" s="172">
        <v>0</v>
      </c>
      <c r="S159" s="167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360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233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30">
        <v>0</v>
      </c>
      <c r="AX159" s="30"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v>0</v>
      </c>
      <c r="BD159" s="30">
        <v>0</v>
      </c>
      <c r="BE159" s="30">
        <v>0</v>
      </c>
      <c r="BF159" s="30">
        <v>0</v>
      </c>
      <c r="BG159" s="30">
        <v>0</v>
      </c>
      <c r="BH159" s="30">
        <v>0</v>
      </c>
      <c r="BI159" s="30">
        <v>0</v>
      </c>
      <c r="BJ159" s="31">
        <v>0</v>
      </c>
    </row>
    <row r="160" spans="1:62" ht="14.1" customHeight="1" x14ac:dyDescent="0.25">
      <c r="A160" s="21">
        <f t="shared" si="2"/>
        <v>147</v>
      </c>
      <c r="B160" s="43" t="s">
        <v>119</v>
      </c>
      <c r="C160" s="33">
        <v>787</v>
      </c>
      <c r="D160" s="150" t="s">
        <v>63</v>
      </c>
      <c r="E160" s="25">
        <f>MAX(O160:AU160)</f>
        <v>558</v>
      </c>
      <c r="F160" s="25" t="str">
        <f>VLOOKUP(E160,Tab!$A$2:$B$255,2,TRUE)</f>
        <v>Não</v>
      </c>
      <c r="G160" s="26">
        <f>LARGE(O160:BJ160,1)</f>
        <v>558</v>
      </c>
      <c r="H160" s="26">
        <f>LARGE(O160:BJ160,2)</f>
        <v>0</v>
      </c>
      <c r="I160" s="26">
        <f>LARGE(O160:BJ160,3)</f>
        <v>0</v>
      </c>
      <c r="J160" s="26">
        <f>LARGE(O160:BJ160,4)</f>
        <v>0</v>
      </c>
      <c r="K160" s="26">
        <f>LARGE(O160:BJ160,5)</f>
        <v>0</v>
      </c>
      <c r="L160" s="27">
        <f>SUM(G160:K160)</f>
        <v>558</v>
      </c>
      <c r="M160" s="28">
        <f>L160/5</f>
        <v>111.6</v>
      </c>
      <c r="N160" s="29"/>
      <c r="O160" s="30">
        <v>0</v>
      </c>
      <c r="P160" s="30">
        <v>0</v>
      </c>
      <c r="Q160" s="30">
        <v>0</v>
      </c>
      <c r="R160" s="172">
        <v>0</v>
      </c>
      <c r="S160" s="167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558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0</v>
      </c>
      <c r="AO160" s="30">
        <v>0</v>
      </c>
      <c r="AP160" s="30">
        <v>0</v>
      </c>
      <c r="AQ160" s="30">
        <v>0</v>
      </c>
      <c r="AR160" s="30">
        <v>0</v>
      </c>
      <c r="AS160" s="30">
        <v>0</v>
      </c>
      <c r="AT160" s="30">
        <v>0</v>
      </c>
      <c r="AU160" s="30">
        <v>0</v>
      </c>
      <c r="AV160" s="30">
        <v>0</v>
      </c>
      <c r="AW160" s="30">
        <v>0</v>
      </c>
      <c r="AX160" s="30">
        <v>0</v>
      </c>
      <c r="AY160" s="30">
        <v>0</v>
      </c>
      <c r="AZ160" s="30">
        <v>0</v>
      </c>
      <c r="BA160" s="30">
        <v>0</v>
      </c>
      <c r="BB160" s="30">
        <v>0</v>
      </c>
      <c r="BC160" s="30">
        <v>0</v>
      </c>
      <c r="BD160" s="30">
        <v>0</v>
      </c>
      <c r="BE160" s="30">
        <v>0</v>
      </c>
      <c r="BF160" s="30">
        <v>0</v>
      </c>
      <c r="BG160" s="30">
        <v>0</v>
      </c>
      <c r="BH160" s="30">
        <v>0</v>
      </c>
      <c r="BI160" s="30">
        <v>0</v>
      </c>
      <c r="BJ160" s="31">
        <v>0</v>
      </c>
    </row>
    <row r="161" spans="1:62" ht="14.1" customHeight="1" x14ac:dyDescent="0.25">
      <c r="A161" s="21">
        <f t="shared" si="2"/>
        <v>148</v>
      </c>
      <c r="B161" s="149" t="s">
        <v>107</v>
      </c>
      <c r="C161" s="33">
        <v>154</v>
      </c>
      <c r="D161" s="148" t="s">
        <v>65</v>
      </c>
      <c r="E161" s="25">
        <f>MAX(O161:AU161)</f>
        <v>554</v>
      </c>
      <c r="F161" s="25" t="str">
        <f>VLOOKUP(E161,Tab!$A$2:$B$255,2,TRUE)</f>
        <v>Não</v>
      </c>
      <c r="G161" s="26">
        <f>LARGE(O161:BJ161,1)</f>
        <v>554</v>
      </c>
      <c r="H161" s="26">
        <f>LARGE(O161:BJ161,2)</f>
        <v>0</v>
      </c>
      <c r="I161" s="26">
        <f>LARGE(O161:BJ161,3)</f>
        <v>0</v>
      </c>
      <c r="J161" s="26">
        <f>LARGE(O161:BJ161,4)</f>
        <v>0</v>
      </c>
      <c r="K161" s="26">
        <f>LARGE(O161:BJ161,5)</f>
        <v>0</v>
      </c>
      <c r="L161" s="27">
        <f>SUM(G161:K161)</f>
        <v>554</v>
      </c>
      <c r="M161" s="28">
        <f>L161/5</f>
        <v>110.8</v>
      </c>
      <c r="N161" s="29"/>
      <c r="O161" s="30">
        <v>0</v>
      </c>
      <c r="P161" s="30">
        <v>0</v>
      </c>
      <c r="Q161" s="30">
        <v>0</v>
      </c>
      <c r="R161" s="172">
        <v>0</v>
      </c>
      <c r="S161" s="167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554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0</v>
      </c>
      <c r="AQ161" s="30">
        <v>0</v>
      </c>
      <c r="AR161" s="30">
        <v>0</v>
      </c>
      <c r="AS161" s="30">
        <v>0</v>
      </c>
      <c r="AT161" s="30">
        <v>0</v>
      </c>
      <c r="AU161" s="30">
        <v>0</v>
      </c>
      <c r="AV161" s="30">
        <v>0</v>
      </c>
      <c r="AW161" s="30">
        <v>0</v>
      </c>
      <c r="AX161" s="30">
        <v>0</v>
      </c>
      <c r="AY161" s="30">
        <v>0</v>
      </c>
      <c r="AZ161" s="30">
        <v>0</v>
      </c>
      <c r="BA161" s="30">
        <v>0</v>
      </c>
      <c r="BB161" s="30">
        <v>0</v>
      </c>
      <c r="BC161" s="30">
        <v>0</v>
      </c>
      <c r="BD161" s="30">
        <v>0</v>
      </c>
      <c r="BE161" s="30">
        <v>0</v>
      </c>
      <c r="BF161" s="30">
        <v>0</v>
      </c>
      <c r="BG161" s="30">
        <v>0</v>
      </c>
      <c r="BH161" s="30">
        <v>0</v>
      </c>
      <c r="BI161" s="30">
        <v>0</v>
      </c>
      <c r="BJ161" s="31">
        <v>0</v>
      </c>
    </row>
    <row r="162" spans="1:62" ht="14.1" customHeight="1" x14ac:dyDescent="0.25">
      <c r="A162" s="21">
        <f t="shared" si="2"/>
        <v>149</v>
      </c>
      <c r="B162" s="43" t="s">
        <v>118</v>
      </c>
      <c r="C162" s="33">
        <v>7447</v>
      </c>
      <c r="D162" s="150" t="s">
        <v>26</v>
      </c>
      <c r="E162" s="25">
        <f>MAX(O162:AU162)</f>
        <v>541</v>
      </c>
      <c r="F162" s="25" t="str">
        <f>VLOOKUP(E162,Tab!$A$2:$B$255,2,TRUE)</f>
        <v>Não</v>
      </c>
      <c r="G162" s="26">
        <f>LARGE(O162:BJ162,1)</f>
        <v>541</v>
      </c>
      <c r="H162" s="26">
        <f>LARGE(O162:BJ162,2)</f>
        <v>0</v>
      </c>
      <c r="I162" s="26">
        <f>LARGE(O162:BJ162,3)</f>
        <v>0</v>
      </c>
      <c r="J162" s="26">
        <f>LARGE(O162:BJ162,4)</f>
        <v>0</v>
      </c>
      <c r="K162" s="26">
        <f>LARGE(O162:BJ162,5)</f>
        <v>0</v>
      </c>
      <c r="L162" s="27">
        <f>SUM(G162:K162)</f>
        <v>541</v>
      </c>
      <c r="M162" s="28">
        <f>L162/5</f>
        <v>108.2</v>
      </c>
      <c r="N162" s="29"/>
      <c r="O162" s="30">
        <v>0</v>
      </c>
      <c r="P162" s="30">
        <v>0</v>
      </c>
      <c r="Q162" s="30">
        <v>0</v>
      </c>
      <c r="R162" s="172">
        <v>0</v>
      </c>
      <c r="S162" s="167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541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30">
        <v>0</v>
      </c>
      <c r="AS162" s="30">
        <v>0</v>
      </c>
      <c r="AT162" s="30">
        <v>0</v>
      </c>
      <c r="AU162" s="30">
        <v>0</v>
      </c>
      <c r="AV162" s="30">
        <v>0</v>
      </c>
      <c r="AW162" s="30">
        <v>0</v>
      </c>
      <c r="AX162" s="30">
        <v>0</v>
      </c>
      <c r="AY162" s="30">
        <v>0</v>
      </c>
      <c r="AZ162" s="30">
        <v>0</v>
      </c>
      <c r="BA162" s="30">
        <v>0</v>
      </c>
      <c r="BB162" s="30">
        <v>0</v>
      </c>
      <c r="BC162" s="30">
        <v>0</v>
      </c>
      <c r="BD162" s="30">
        <v>0</v>
      </c>
      <c r="BE162" s="30">
        <v>0</v>
      </c>
      <c r="BF162" s="30">
        <v>0</v>
      </c>
      <c r="BG162" s="30">
        <v>0</v>
      </c>
      <c r="BH162" s="30">
        <v>0</v>
      </c>
      <c r="BI162" s="30">
        <v>0</v>
      </c>
      <c r="BJ162" s="31">
        <v>0</v>
      </c>
    </row>
    <row r="163" spans="1:62" ht="14.1" customHeight="1" x14ac:dyDescent="0.25">
      <c r="A163" s="21">
        <f t="shared" si="2"/>
        <v>150</v>
      </c>
      <c r="B163" s="39" t="s">
        <v>145</v>
      </c>
      <c r="C163" s="33">
        <v>2191</v>
      </c>
      <c r="D163" s="40" t="s">
        <v>146</v>
      </c>
      <c r="E163" s="25">
        <f>MAX(O163:AU163)</f>
        <v>0</v>
      </c>
      <c r="F163" s="25" t="e">
        <f>VLOOKUP(E163,Tab!$A$2:$B$255,2,TRUE)</f>
        <v>#N/A</v>
      </c>
      <c r="G163" s="26">
        <f>LARGE(O163:BJ163,1)</f>
        <v>536</v>
      </c>
      <c r="H163" s="26">
        <f>LARGE(O163:BJ163,2)</f>
        <v>0</v>
      </c>
      <c r="I163" s="26">
        <f>LARGE(O163:BJ163,3)</f>
        <v>0</v>
      </c>
      <c r="J163" s="26">
        <f>LARGE(O163:BJ163,4)</f>
        <v>0</v>
      </c>
      <c r="K163" s="26">
        <f>LARGE(O163:BJ163,5)</f>
        <v>0</v>
      </c>
      <c r="L163" s="27">
        <f>SUM(G163:K163)</f>
        <v>536</v>
      </c>
      <c r="M163" s="28">
        <f>L163/5</f>
        <v>107.2</v>
      </c>
      <c r="N163" s="29"/>
      <c r="O163" s="30">
        <v>0</v>
      </c>
      <c r="P163" s="30">
        <v>0</v>
      </c>
      <c r="Q163" s="30">
        <v>0</v>
      </c>
      <c r="R163" s="172">
        <v>0</v>
      </c>
      <c r="S163" s="167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  <c r="AP163" s="30">
        <v>0</v>
      </c>
      <c r="AQ163" s="30">
        <v>0</v>
      </c>
      <c r="AR163" s="30">
        <v>0</v>
      </c>
      <c r="AS163" s="30">
        <v>0</v>
      </c>
      <c r="AT163" s="30">
        <v>0</v>
      </c>
      <c r="AU163" s="30">
        <v>0</v>
      </c>
      <c r="AV163" s="30">
        <v>0</v>
      </c>
      <c r="AW163" s="30">
        <v>0</v>
      </c>
      <c r="AX163" s="30">
        <v>0</v>
      </c>
      <c r="AY163" s="30">
        <v>0</v>
      </c>
      <c r="AZ163" s="30">
        <v>0</v>
      </c>
      <c r="BA163" s="30">
        <v>0</v>
      </c>
      <c r="BB163" s="30">
        <v>536</v>
      </c>
      <c r="BC163" s="30">
        <v>0</v>
      </c>
      <c r="BD163" s="30">
        <v>0</v>
      </c>
      <c r="BE163" s="30">
        <v>0</v>
      </c>
      <c r="BF163" s="30">
        <v>0</v>
      </c>
      <c r="BG163" s="30">
        <v>0</v>
      </c>
      <c r="BH163" s="30">
        <v>0</v>
      </c>
      <c r="BI163" s="30">
        <v>0</v>
      </c>
      <c r="BJ163" s="31">
        <v>0</v>
      </c>
    </row>
    <row r="164" spans="1:62" ht="14.1" customHeight="1" x14ac:dyDescent="0.25">
      <c r="A164" s="21">
        <f t="shared" si="2"/>
        <v>151</v>
      </c>
      <c r="B164" s="149" t="s">
        <v>117</v>
      </c>
      <c r="C164" s="33">
        <v>38</v>
      </c>
      <c r="D164" s="148" t="s">
        <v>26</v>
      </c>
      <c r="E164" s="25">
        <f>MAX(O164:AU164)</f>
        <v>525</v>
      </c>
      <c r="F164" s="25" t="str">
        <f>VLOOKUP(E164,Tab!$A$2:$B$255,2,TRUE)</f>
        <v>Não</v>
      </c>
      <c r="G164" s="26">
        <f>LARGE(O164:BJ164,1)</f>
        <v>525</v>
      </c>
      <c r="H164" s="26">
        <f>LARGE(O164:BJ164,2)</f>
        <v>0</v>
      </c>
      <c r="I164" s="26">
        <f>LARGE(O164:BJ164,3)</f>
        <v>0</v>
      </c>
      <c r="J164" s="26">
        <f>LARGE(O164:BJ164,4)</f>
        <v>0</v>
      </c>
      <c r="K164" s="26">
        <f>LARGE(O164:BJ164,5)</f>
        <v>0</v>
      </c>
      <c r="L164" s="27">
        <f>SUM(G164:K164)</f>
        <v>525</v>
      </c>
      <c r="M164" s="28">
        <f>L164/5</f>
        <v>105</v>
      </c>
      <c r="N164" s="29"/>
      <c r="O164" s="30">
        <v>0</v>
      </c>
      <c r="P164" s="30">
        <v>525</v>
      </c>
      <c r="Q164" s="30">
        <v>0</v>
      </c>
      <c r="R164" s="172">
        <v>0</v>
      </c>
      <c r="S164" s="167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30">
        <v>0</v>
      </c>
      <c r="AQ164" s="30">
        <v>0</v>
      </c>
      <c r="AR164" s="30">
        <v>0</v>
      </c>
      <c r="AS164" s="30">
        <v>0</v>
      </c>
      <c r="AT164" s="30">
        <v>0</v>
      </c>
      <c r="AU164" s="30">
        <v>0</v>
      </c>
      <c r="AV164" s="30">
        <v>0</v>
      </c>
      <c r="AW164" s="30">
        <v>0</v>
      </c>
      <c r="AX164" s="30">
        <v>0</v>
      </c>
      <c r="AY164" s="30">
        <v>0</v>
      </c>
      <c r="AZ164" s="30">
        <v>0</v>
      </c>
      <c r="BA164" s="30">
        <v>0</v>
      </c>
      <c r="BB164" s="30">
        <v>0</v>
      </c>
      <c r="BC164" s="30">
        <v>0</v>
      </c>
      <c r="BD164" s="30">
        <v>0</v>
      </c>
      <c r="BE164" s="30">
        <v>0</v>
      </c>
      <c r="BF164" s="30">
        <v>0</v>
      </c>
      <c r="BG164" s="30">
        <v>0</v>
      </c>
      <c r="BH164" s="30">
        <v>0</v>
      </c>
      <c r="BI164" s="30">
        <v>0</v>
      </c>
      <c r="BJ164" s="31">
        <v>0</v>
      </c>
    </row>
    <row r="165" spans="1:62" ht="14.1" customHeight="1" x14ac:dyDescent="0.25">
      <c r="A165" s="52">
        <f t="shared" si="2"/>
        <v>152</v>
      </c>
      <c r="B165" s="39" t="s">
        <v>219</v>
      </c>
      <c r="C165" s="33">
        <v>640</v>
      </c>
      <c r="D165" s="40" t="s">
        <v>36</v>
      </c>
      <c r="E165" s="25">
        <f>MAX(O165:AU165)</f>
        <v>524</v>
      </c>
      <c r="F165" s="25" t="str">
        <f>VLOOKUP(E165,Tab!$A$2:$B$255,2,TRUE)</f>
        <v>Não</v>
      </c>
      <c r="G165" s="26">
        <f>LARGE(O165:BJ165,1)</f>
        <v>524</v>
      </c>
      <c r="H165" s="26">
        <f>LARGE(O165:BJ165,2)</f>
        <v>0</v>
      </c>
      <c r="I165" s="26">
        <f>LARGE(O165:BJ165,3)</f>
        <v>0</v>
      </c>
      <c r="J165" s="26">
        <f>LARGE(O165:BJ165,4)</f>
        <v>0</v>
      </c>
      <c r="K165" s="26">
        <f>LARGE(O165:BJ165,5)</f>
        <v>0</v>
      </c>
      <c r="L165" s="27">
        <f>SUM(G165:K165)</f>
        <v>524</v>
      </c>
      <c r="M165" s="28">
        <f>L165/5</f>
        <v>104.8</v>
      </c>
      <c r="N165" s="29"/>
      <c r="O165" s="30">
        <v>0</v>
      </c>
      <c r="P165" s="30">
        <v>0</v>
      </c>
      <c r="Q165" s="30">
        <v>0</v>
      </c>
      <c r="R165" s="172">
        <v>0</v>
      </c>
      <c r="S165" s="167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524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30">
        <v>0</v>
      </c>
      <c r="AQ165" s="30">
        <v>0</v>
      </c>
      <c r="AR165" s="30">
        <v>0</v>
      </c>
      <c r="AS165" s="30">
        <v>0</v>
      </c>
      <c r="AT165" s="30">
        <v>0</v>
      </c>
      <c r="AU165" s="30">
        <v>0</v>
      </c>
      <c r="AV165" s="30">
        <v>0</v>
      </c>
      <c r="AW165" s="30">
        <v>0</v>
      </c>
      <c r="AX165" s="30">
        <v>0</v>
      </c>
      <c r="AY165" s="30">
        <v>0</v>
      </c>
      <c r="AZ165" s="30">
        <v>0</v>
      </c>
      <c r="BA165" s="30">
        <v>0</v>
      </c>
      <c r="BB165" s="30">
        <v>0</v>
      </c>
      <c r="BC165" s="30">
        <v>0</v>
      </c>
      <c r="BD165" s="30">
        <v>0</v>
      </c>
      <c r="BE165" s="30">
        <v>0</v>
      </c>
      <c r="BF165" s="30">
        <v>0</v>
      </c>
      <c r="BG165" s="30">
        <v>0</v>
      </c>
      <c r="BH165" s="30">
        <v>0</v>
      </c>
      <c r="BI165" s="30">
        <v>0</v>
      </c>
      <c r="BJ165" s="31">
        <v>0</v>
      </c>
    </row>
    <row r="166" spans="1:62" ht="14.1" customHeight="1" x14ac:dyDescent="0.25">
      <c r="A166" s="21">
        <f t="shared" si="2"/>
        <v>153</v>
      </c>
      <c r="B166" s="41" t="s">
        <v>128</v>
      </c>
      <c r="C166" s="33">
        <v>11217</v>
      </c>
      <c r="D166" s="38" t="s">
        <v>106</v>
      </c>
      <c r="E166" s="25">
        <f>MAX(O166:AU166)</f>
        <v>0</v>
      </c>
      <c r="F166" s="25" t="e">
        <f>VLOOKUP(E166,Tab!$A$2:$B$255,2,TRUE)</f>
        <v>#N/A</v>
      </c>
      <c r="G166" s="26">
        <f>LARGE(O166:BJ166,1)</f>
        <v>524</v>
      </c>
      <c r="H166" s="26">
        <f>LARGE(O166:BJ166,2)</f>
        <v>0</v>
      </c>
      <c r="I166" s="26">
        <f>LARGE(O166:BJ166,3)</f>
        <v>0</v>
      </c>
      <c r="J166" s="26">
        <f>LARGE(O166:BJ166,4)</f>
        <v>0</v>
      </c>
      <c r="K166" s="26">
        <f>LARGE(O166:BJ166,5)</f>
        <v>0</v>
      </c>
      <c r="L166" s="27">
        <f>SUM(G166:K166)</f>
        <v>524</v>
      </c>
      <c r="M166" s="28">
        <f>L166/5</f>
        <v>104.8</v>
      </c>
      <c r="N166" s="29"/>
      <c r="O166" s="30">
        <v>0</v>
      </c>
      <c r="P166" s="30">
        <v>0</v>
      </c>
      <c r="Q166" s="30">
        <v>0</v>
      </c>
      <c r="R166" s="172">
        <v>0</v>
      </c>
      <c r="S166" s="167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0</v>
      </c>
      <c r="AQ166" s="30">
        <v>0</v>
      </c>
      <c r="AR166" s="30">
        <v>0</v>
      </c>
      <c r="AS166" s="30">
        <v>0</v>
      </c>
      <c r="AT166" s="30">
        <v>0</v>
      </c>
      <c r="AU166" s="30">
        <v>0</v>
      </c>
      <c r="AV166" s="30">
        <v>0</v>
      </c>
      <c r="AW166" s="30">
        <v>0</v>
      </c>
      <c r="AX166" s="30">
        <v>0</v>
      </c>
      <c r="AY166" s="30">
        <v>524</v>
      </c>
      <c r="AZ166" s="30">
        <v>0</v>
      </c>
      <c r="BA166" s="30">
        <v>0</v>
      </c>
      <c r="BB166" s="30">
        <v>0</v>
      </c>
      <c r="BC166" s="30">
        <v>0</v>
      </c>
      <c r="BD166" s="30">
        <v>0</v>
      </c>
      <c r="BE166" s="30">
        <v>0</v>
      </c>
      <c r="BF166" s="30">
        <v>0</v>
      </c>
      <c r="BG166" s="30">
        <v>0</v>
      </c>
      <c r="BH166" s="30">
        <v>0</v>
      </c>
      <c r="BI166" s="30">
        <v>0</v>
      </c>
      <c r="BJ166" s="31">
        <v>0</v>
      </c>
    </row>
    <row r="167" spans="1:62" ht="14.1" customHeight="1" x14ac:dyDescent="0.25">
      <c r="A167" s="21">
        <f t="shared" si="2"/>
        <v>154</v>
      </c>
      <c r="B167" s="149" t="s">
        <v>459</v>
      </c>
      <c r="C167" s="33">
        <v>360</v>
      </c>
      <c r="D167" s="148" t="s">
        <v>77</v>
      </c>
      <c r="E167" s="25">
        <f>MAX(O167:AU167)</f>
        <v>0</v>
      </c>
      <c r="F167" s="25" t="e">
        <f>VLOOKUP(E167,Tab!$A$2:$B$255,2,TRUE)</f>
        <v>#N/A</v>
      </c>
      <c r="G167" s="26">
        <f>LARGE(O167:BJ167,1)</f>
        <v>523</v>
      </c>
      <c r="H167" s="26">
        <f>LARGE(O167:BJ167,2)</f>
        <v>0</v>
      </c>
      <c r="I167" s="26">
        <f>LARGE(O167:BJ167,3)</f>
        <v>0</v>
      </c>
      <c r="J167" s="26">
        <f>LARGE(O167:BJ167,4)</f>
        <v>0</v>
      </c>
      <c r="K167" s="26">
        <f>LARGE(O167:BJ167,5)</f>
        <v>0</v>
      </c>
      <c r="L167" s="27">
        <f>SUM(G167:K167)</f>
        <v>523</v>
      </c>
      <c r="M167" s="28">
        <f>L167/5</f>
        <v>104.6</v>
      </c>
      <c r="N167" s="29"/>
      <c r="O167" s="30">
        <v>0</v>
      </c>
      <c r="P167" s="30">
        <v>0</v>
      </c>
      <c r="Q167" s="30">
        <v>0</v>
      </c>
      <c r="R167" s="172">
        <v>0</v>
      </c>
      <c r="S167" s="167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30">
        <v>0</v>
      </c>
      <c r="AQ167" s="30">
        <v>0</v>
      </c>
      <c r="AR167" s="30">
        <v>0</v>
      </c>
      <c r="AS167" s="30">
        <v>0</v>
      </c>
      <c r="AT167" s="30">
        <v>0</v>
      </c>
      <c r="AU167" s="30">
        <v>0</v>
      </c>
      <c r="AV167" s="30">
        <v>0</v>
      </c>
      <c r="AW167" s="30">
        <v>0</v>
      </c>
      <c r="AX167" s="30">
        <v>0</v>
      </c>
      <c r="AY167" s="30">
        <v>0</v>
      </c>
      <c r="AZ167" s="30">
        <v>0</v>
      </c>
      <c r="BA167" s="30">
        <v>0</v>
      </c>
      <c r="BB167" s="30">
        <v>0</v>
      </c>
      <c r="BC167" s="30">
        <v>523</v>
      </c>
      <c r="BD167" s="30">
        <v>0</v>
      </c>
      <c r="BE167" s="30">
        <v>0</v>
      </c>
      <c r="BF167" s="30">
        <v>0</v>
      </c>
      <c r="BG167" s="30">
        <v>0</v>
      </c>
      <c r="BH167" s="30">
        <v>0</v>
      </c>
      <c r="BI167" s="30">
        <v>0</v>
      </c>
      <c r="BJ167" s="31">
        <v>0</v>
      </c>
    </row>
    <row r="168" spans="1:62" s="5" customFormat="1" ht="14.1" customHeight="1" x14ac:dyDescent="0.25">
      <c r="A168" s="21">
        <f t="shared" si="2"/>
        <v>155</v>
      </c>
      <c r="B168" s="149" t="s">
        <v>76</v>
      </c>
      <c r="C168" s="33">
        <v>10424</v>
      </c>
      <c r="D168" s="38" t="s">
        <v>26</v>
      </c>
      <c r="E168" s="25">
        <f>MAX(O168:AU168)</f>
        <v>521</v>
      </c>
      <c r="F168" s="25" t="str">
        <f>VLOOKUP(E168,Tab!$A$2:$B$255,2,TRUE)</f>
        <v>Não</v>
      </c>
      <c r="G168" s="26">
        <f>LARGE(O168:BJ168,1)</f>
        <v>521</v>
      </c>
      <c r="H168" s="26">
        <f>LARGE(O168:BJ168,2)</f>
        <v>0</v>
      </c>
      <c r="I168" s="26">
        <f>LARGE(O168:BJ168,3)</f>
        <v>0</v>
      </c>
      <c r="J168" s="26">
        <f>LARGE(O168:BJ168,4)</f>
        <v>0</v>
      </c>
      <c r="K168" s="26">
        <f>LARGE(O168:BJ168,5)</f>
        <v>0</v>
      </c>
      <c r="L168" s="27">
        <f>SUM(G168:K168)</f>
        <v>521</v>
      </c>
      <c r="M168" s="28">
        <f>L168/5</f>
        <v>104.2</v>
      </c>
      <c r="N168" s="29"/>
      <c r="O168" s="30">
        <v>0</v>
      </c>
      <c r="P168" s="30">
        <v>0</v>
      </c>
      <c r="Q168" s="30">
        <v>0</v>
      </c>
      <c r="R168" s="172">
        <v>0</v>
      </c>
      <c r="S168" s="167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521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30">
        <v>0</v>
      </c>
      <c r="AQ168" s="30">
        <v>0</v>
      </c>
      <c r="AR168" s="30">
        <v>0</v>
      </c>
      <c r="AS168" s="30">
        <v>0</v>
      </c>
      <c r="AT168" s="30">
        <v>0</v>
      </c>
      <c r="AU168" s="30">
        <v>0</v>
      </c>
      <c r="AV168" s="30">
        <v>0</v>
      </c>
      <c r="AW168" s="30">
        <v>0</v>
      </c>
      <c r="AX168" s="30">
        <v>0</v>
      </c>
      <c r="AY168" s="30">
        <v>0</v>
      </c>
      <c r="AZ168" s="30">
        <v>0</v>
      </c>
      <c r="BA168" s="30">
        <v>0</v>
      </c>
      <c r="BB168" s="30">
        <v>0</v>
      </c>
      <c r="BC168" s="30">
        <v>0</v>
      </c>
      <c r="BD168" s="30">
        <v>0</v>
      </c>
      <c r="BE168" s="30">
        <v>0</v>
      </c>
      <c r="BF168" s="30">
        <v>0</v>
      </c>
      <c r="BG168" s="30">
        <v>0</v>
      </c>
      <c r="BH168" s="30">
        <v>0</v>
      </c>
      <c r="BI168" s="30">
        <v>0</v>
      </c>
      <c r="BJ168" s="31">
        <v>0</v>
      </c>
    </row>
    <row r="169" spans="1:62" ht="14.1" customHeight="1" x14ac:dyDescent="0.25">
      <c r="A169" s="21">
        <f t="shared" si="2"/>
        <v>156</v>
      </c>
      <c r="B169" s="149" t="s">
        <v>133</v>
      </c>
      <c r="C169" s="33">
        <v>7914</v>
      </c>
      <c r="D169" s="148" t="s">
        <v>130</v>
      </c>
      <c r="E169" s="25">
        <f>MAX(O169:AU169)</f>
        <v>519</v>
      </c>
      <c r="F169" s="25" t="str">
        <f>VLOOKUP(E169,Tab!$A$2:$B$255,2,TRUE)</f>
        <v>Não</v>
      </c>
      <c r="G169" s="26">
        <f>LARGE(O169:BJ169,1)</f>
        <v>519</v>
      </c>
      <c r="H169" s="26">
        <f>LARGE(O169:BJ169,2)</f>
        <v>0</v>
      </c>
      <c r="I169" s="26">
        <f>LARGE(O169:BJ169,3)</f>
        <v>0</v>
      </c>
      <c r="J169" s="26">
        <f>LARGE(O169:BJ169,4)</f>
        <v>0</v>
      </c>
      <c r="K169" s="26">
        <f>LARGE(O169:BJ169,5)</f>
        <v>0</v>
      </c>
      <c r="L169" s="27">
        <f>SUM(G169:K169)</f>
        <v>519</v>
      </c>
      <c r="M169" s="28">
        <f>L169/5</f>
        <v>103.8</v>
      </c>
      <c r="N169" s="29"/>
      <c r="O169" s="30">
        <v>0</v>
      </c>
      <c r="P169" s="30">
        <v>0</v>
      </c>
      <c r="Q169" s="30">
        <v>0</v>
      </c>
      <c r="R169" s="172">
        <v>0</v>
      </c>
      <c r="S169" s="167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30">
        <v>519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v>0</v>
      </c>
      <c r="AY169" s="30">
        <v>0</v>
      </c>
      <c r="AZ169" s="30">
        <v>0</v>
      </c>
      <c r="BA169" s="30">
        <v>0</v>
      </c>
      <c r="BB169" s="30">
        <v>0</v>
      </c>
      <c r="BC169" s="30">
        <v>0</v>
      </c>
      <c r="BD169" s="30">
        <v>0</v>
      </c>
      <c r="BE169" s="30">
        <v>0</v>
      </c>
      <c r="BF169" s="30">
        <v>0</v>
      </c>
      <c r="BG169" s="30">
        <v>0</v>
      </c>
      <c r="BH169" s="30">
        <v>0</v>
      </c>
      <c r="BI169" s="30">
        <v>0</v>
      </c>
      <c r="BJ169" s="31">
        <v>0</v>
      </c>
    </row>
    <row r="170" spans="1:62" ht="14.1" customHeight="1" x14ac:dyDescent="0.25">
      <c r="A170" s="21">
        <f t="shared" si="2"/>
        <v>157</v>
      </c>
      <c r="B170" s="39" t="s">
        <v>499</v>
      </c>
      <c r="C170" s="33">
        <v>14801</v>
      </c>
      <c r="D170" s="40" t="s">
        <v>153</v>
      </c>
      <c r="E170" s="25">
        <f>MAX(O170:AU170)</f>
        <v>519</v>
      </c>
      <c r="F170" s="25" t="str">
        <f>VLOOKUP(E170,Tab!$A$2:$B$255,2,TRUE)</f>
        <v>Não</v>
      </c>
      <c r="G170" s="26">
        <f>LARGE(O170:BJ170,1)</f>
        <v>519</v>
      </c>
      <c r="H170" s="26">
        <f>LARGE(O170:BJ170,2)</f>
        <v>0</v>
      </c>
      <c r="I170" s="26">
        <f>LARGE(O170:BJ170,3)</f>
        <v>0</v>
      </c>
      <c r="J170" s="26">
        <f>LARGE(O170:BJ170,4)</f>
        <v>0</v>
      </c>
      <c r="K170" s="26">
        <f>LARGE(O170:BJ170,5)</f>
        <v>0</v>
      </c>
      <c r="L170" s="27">
        <f>SUM(G170:K170)</f>
        <v>519</v>
      </c>
      <c r="M170" s="28">
        <f>L170/5</f>
        <v>103.8</v>
      </c>
      <c r="N170" s="29"/>
      <c r="O170" s="30">
        <v>0</v>
      </c>
      <c r="P170" s="30">
        <v>0</v>
      </c>
      <c r="Q170" s="30">
        <v>0</v>
      </c>
      <c r="R170" s="172">
        <v>0</v>
      </c>
      <c r="S170" s="167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519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30">
        <v>0</v>
      </c>
      <c r="AN170" s="30">
        <v>0</v>
      </c>
      <c r="AO170" s="30">
        <v>0</v>
      </c>
      <c r="AP170" s="30">
        <v>0</v>
      </c>
      <c r="AQ170" s="30">
        <v>0</v>
      </c>
      <c r="AR170" s="30">
        <v>0</v>
      </c>
      <c r="AS170" s="30">
        <v>0</v>
      </c>
      <c r="AT170" s="30">
        <v>0</v>
      </c>
      <c r="AU170" s="30">
        <v>0</v>
      </c>
      <c r="AV170" s="30">
        <v>0</v>
      </c>
      <c r="AW170" s="30">
        <v>0</v>
      </c>
      <c r="AX170" s="30">
        <v>0</v>
      </c>
      <c r="AY170" s="30">
        <v>0</v>
      </c>
      <c r="AZ170" s="30">
        <v>0</v>
      </c>
      <c r="BA170" s="30">
        <v>0</v>
      </c>
      <c r="BB170" s="30">
        <v>0</v>
      </c>
      <c r="BC170" s="30">
        <v>0</v>
      </c>
      <c r="BD170" s="30">
        <v>0</v>
      </c>
      <c r="BE170" s="30">
        <v>0</v>
      </c>
      <c r="BF170" s="30">
        <v>0</v>
      </c>
      <c r="BG170" s="30">
        <v>0</v>
      </c>
      <c r="BH170" s="30">
        <v>0</v>
      </c>
      <c r="BI170" s="30">
        <v>0</v>
      </c>
      <c r="BJ170" s="31">
        <v>0</v>
      </c>
    </row>
    <row r="171" spans="1:62" ht="14.1" customHeight="1" x14ac:dyDescent="0.25">
      <c r="A171" s="21">
        <f t="shared" si="2"/>
        <v>158</v>
      </c>
      <c r="B171" s="47" t="s">
        <v>88</v>
      </c>
      <c r="C171" s="48">
        <v>3555</v>
      </c>
      <c r="D171" s="49" t="s">
        <v>77</v>
      </c>
      <c r="E171" s="25">
        <f>MAX(O171:AU171)</f>
        <v>0</v>
      </c>
      <c r="F171" s="25" t="e">
        <f>VLOOKUP(E171,Tab!$A$2:$B$255,2,TRUE)</f>
        <v>#N/A</v>
      </c>
      <c r="G171" s="26">
        <f>LARGE(O171:BJ171,1)</f>
        <v>519</v>
      </c>
      <c r="H171" s="26">
        <f>LARGE(O171:BJ171,2)</f>
        <v>0</v>
      </c>
      <c r="I171" s="26">
        <f>LARGE(O171:BJ171,3)</f>
        <v>0</v>
      </c>
      <c r="J171" s="26">
        <f>LARGE(O171:BJ171,4)</f>
        <v>0</v>
      </c>
      <c r="K171" s="26">
        <f>LARGE(O171:BJ171,5)</f>
        <v>0</v>
      </c>
      <c r="L171" s="27">
        <f>SUM(G171:K171)</f>
        <v>519</v>
      </c>
      <c r="M171" s="28">
        <f>L171/5</f>
        <v>103.8</v>
      </c>
      <c r="N171" s="29"/>
      <c r="O171" s="30">
        <v>0</v>
      </c>
      <c r="P171" s="30">
        <v>0</v>
      </c>
      <c r="Q171" s="30">
        <v>0</v>
      </c>
      <c r="R171" s="172">
        <v>0</v>
      </c>
      <c r="S171" s="167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0</v>
      </c>
      <c r="AK171" s="30">
        <v>0</v>
      </c>
      <c r="AL171" s="30">
        <v>0</v>
      </c>
      <c r="AM171" s="30">
        <v>0</v>
      </c>
      <c r="AN171" s="30">
        <v>0</v>
      </c>
      <c r="AO171" s="30">
        <v>0</v>
      </c>
      <c r="AP171" s="30">
        <v>0</v>
      </c>
      <c r="AQ171" s="30">
        <v>0</v>
      </c>
      <c r="AR171" s="30">
        <v>0</v>
      </c>
      <c r="AS171" s="30">
        <v>0</v>
      </c>
      <c r="AT171" s="30">
        <v>0</v>
      </c>
      <c r="AU171" s="30">
        <v>0</v>
      </c>
      <c r="AV171" s="30">
        <v>519</v>
      </c>
      <c r="AW171" s="30">
        <v>0</v>
      </c>
      <c r="AX171" s="30">
        <v>0</v>
      </c>
      <c r="AY171" s="30">
        <v>0</v>
      </c>
      <c r="AZ171" s="30">
        <v>0</v>
      </c>
      <c r="BA171" s="30">
        <v>0</v>
      </c>
      <c r="BB171" s="30">
        <v>0</v>
      </c>
      <c r="BC171" s="30">
        <v>0</v>
      </c>
      <c r="BD171" s="30">
        <v>0</v>
      </c>
      <c r="BE171" s="30">
        <v>0</v>
      </c>
      <c r="BF171" s="30">
        <v>0</v>
      </c>
      <c r="BG171" s="30">
        <v>0</v>
      </c>
      <c r="BH171" s="30">
        <v>0</v>
      </c>
      <c r="BI171" s="30">
        <v>0</v>
      </c>
      <c r="BJ171" s="31">
        <v>0</v>
      </c>
    </row>
    <row r="172" spans="1:62" ht="14.1" customHeight="1" x14ac:dyDescent="0.25">
      <c r="A172" s="21">
        <f t="shared" si="2"/>
        <v>159</v>
      </c>
      <c r="B172" s="149" t="s">
        <v>111</v>
      </c>
      <c r="C172" s="33">
        <v>11680</v>
      </c>
      <c r="D172" s="148" t="s">
        <v>46</v>
      </c>
      <c r="E172" s="25">
        <f>MAX(O172:AU172)</f>
        <v>518</v>
      </c>
      <c r="F172" s="25" t="str">
        <f>VLOOKUP(E172,Tab!$A$2:$B$255,2,TRUE)</f>
        <v>Não</v>
      </c>
      <c r="G172" s="26">
        <f>LARGE(O172:BJ172,1)</f>
        <v>518</v>
      </c>
      <c r="H172" s="26">
        <f>LARGE(O172:BJ172,2)</f>
        <v>0</v>
      </c>
      <c r="I172" s="26">
        <f>LARGE(O172:BJ172,3)</f>
        <v>0</v>
      </c>
      <c r="J172" s="26">
        <f>LARGE(O172:BJ172,4)</f>
        <v>0</v>
      </c>
      <c r="K172" s="26">
        <f>LARGE(O172:BJ172,5)</f>
        <v>0</v>
      </c>
      <c r="L172" s="27">
        <f>SUM(G172:K172)</f>
        <v>518</v>
      </c>
      <c r="M172" s="28">
        <f>L172/5</f>
        <v>103.6</v>
      </c>
      <c r="N172" s="29"/>
      <c r="O172" s="30">
        <v>0</v>
      </c>
      <c r="P172" s="30">
        <v>0</v>
      </c>
      <c r="Q172" s="30">
        <v>0</v>
      </c>
      <c r="R172" s="172">
        <v>0</v>
      </c>
      <c r="S172" s="167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518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v>0</v>
      </c>
      <c r="AY172" s="30">
        <v>0</v>
      </c>
      <c r="AZ172" s="30">
        <v>0</v>
      </c>
      <c r="BA172" s="30">
        <v>0</v>
      </c>
      <c r="BB172" s="30">
        <v>0</v>
      </c>
      <c r="BC172" s="30">
        <v>0</v>
      </c>
      <c r="BD172" s="30">
        <v>0</v>
      </c>
      <c r="BE172" s="30">
        <v>0</v>
      </c>
      <c r="BF172" s="30">
        <v>0</v>
      </c>
      <c r="BG172" s="30">
        <v>0</v>
      </c>
      <c r="BH172" s="30">
        <v>0</v>
      </c>
      <c r="BI172" s="30">
        <v>0</v>
      </c>
      <c r="BJ172" s="31">
        <v>0</v>
      </c>
    </row>
    <row r="173" spans="1:62" ht="14.1" customHeight="1" x14ac:dyDescent="0.25">
      <c r="A173" s="21">
        <f t="shared" si="2"/>
        <v>160</v>
      </c>
      <c r="B173" s="149" t="s">
        <v>458</v>
      </c>
      <c r="C173" s="33">
        <v>13389</v>
      </c>
      <c r="D173" s="148" t="s">
        <v>146</v>
      </c>
      <c r="E173" s="25">
        <f>MAX(O173:AU173)</f>
        <v>0</v>
      </c>
      <c r="F173" s="25" t="e">
        <f>VLOOKUP(E173,Tab!$A$2:$B$255,2,TRUE)</f>
        <v>#N/A</v>
      </c>
      <c r="G173" s="26">
        <f>LARGE(O173:BJ173,1)</f>
        <v>518</v>
      </c>
      <c r="H173" s="26">
        <f>LARGE(O173:BJ173,2)</f>
        <v>0</v>
      </c>
      <c r="I173" s="26">
        <f>LARGE(O173:BJ173,3)</f>
        <v>0</v>
      </c>
      <c r="J173" s="26">
        <f>LARGE(O173:BJ173,4)</f>
        <v>0</v>
      </c>
      <c r="K173" s="26">
        <f>LARGE(O173:BJ173,5)</f>
        <v>0</v>
      </c>
      <c r="L173" s="27">
        <f>SUM(G173:K173)</f>
        <v>518</v>
      </c>
      <c r="M173" s="28">
        <f>L173/5</f>
        <v>103.6</v>
      </c>
      <c r="N173" s="29"/>
      <c r="O173" s="30">
        <v>0</v>
      </c>
      <c r="P173" s="30">
        <v>0</v>
      </c>
      <c r="Q173" s="30">
        <v>0</v>
      </c>
      <c r="R173" s="172">
        <v>0</v>
      </c>
      <c r="S173" s="167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v>0</v>
      </c>
      <c r="AS173" s="30">
        <v>0</v>
      </c>
      <c r="AT173" s="30">
        <v>0</v>
      </c>
      <c r="AU173" s="30">
        <v>0</v>
      </c>
      <c r="AV173" s="30">
        <v>0</v>
      </c>
      <c r="AW173" s="30">
        <v>0</v>
      </c>
      <c r="AX173" s="30">
        <v>0</v>
      </c>
      <c r="AY173" s="30">
        <v>0</v>
      </c>
      <c r="AZ173" s="30">
        <v>0</v>
      </c>
      <c r="BA173" s="30">
        <v>0</v>
      </c>
      <c r="BB173" s="30">
        <v>518</v>
      </c>
      <c r="BC173" s="30">
        <v>0</v>
      </c>
      <c r="BD173" s="30">
        <v>0</v>
      </c>
      <c r="BE173" s="30">
        <v>0</v>
      </c>
      <c r="BF173" s="30">
        <v>0</v>
      </c>
      <c r="BG173" s="30">
        <v>0</v>
      </c>
      <c r="BH173" s="30">
        <v>0</v>
      </c>
      <c r="BI173" s="30">
        <v>0</v>
      </c>
      <c r="BJ173" s="31">
        <v>0</v>
      </c>
    </row>
    <row r="174" spans="1:62" ht="14.1" customHeight="1" x14ac:dyDescent="0.25">
      <c r="A174" s="21">
        <f t="shared" si="2"/>
        <v>161</v>
      </c>
      <c r="B174" s="149" t="s">
        <v>91</v>
      </c>
      <c r="C174" s="33">
        <v>7488</v>
      </c>
      <c r="D174" s="38" t="s">
        <v>77</v>
      </c>
      <c r="E174" s="25">
        <f>MAX(O174:AU174)</f>
        <v>516</v>
      </c>
      <c r="F174" s="25" t="str">
        <f>VLOOKUP(E174,Tab!$A$2:$B$255,2,TRUE)</f>
        <v>Não</v>
      </c>
      <c r="G174" s="26">
        <f>LARGE(O174:BJ174,1)</f>
        <v>516</v>
      </c>
      <c r="H174" s="26">
        <f>LARGE(O174:BJ174,2)</f>
        <v>0</v>
      </c>
      <c r="I174" s="26">
        <f>LARGE(O174:BJ174,3)</f>
        <v>0</v>
      </c>
      <c r="J174" s="26">
        <f>LARGE(O174:BJ174,4)</f>
        <v>0</v>
      </c>
      <c r="K174" s="26">
        <f>LARGE(O174:BJ174,5)</f>
        <v>0</v>
      </c>
      <c r="L174" s="27">
        <f>SUM(G174:K174)</f>
        <v>516</v>
      </c>
      <c r="M174" s="28">
        <f>L174/5</f>
        <v>103.2</v>
      </c>
      <c r="N174" s="29"/>
      <c r="O174" s="30">
        <v>0</v>
      </c>
      <c r="P174" s="30">
        <v>0</v>
      </c>
      <c r="Q174" s="30">
        <v>0</v>
      </c>
      <c r="R174" s="172">
        <v>0</v>
      </c>
      <c r="S174" s="167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516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v>0</v>
      </c>
      <c r="AS174" s="30">
        <v>0</v>
      </c>
      <c r="AT174" s="30">
        <v>0</v>
      </c>
      <c r="AU174" s="30">
        <v>0</v>
      </c>
      <c r="AV174" s="30">
        <v>0</v>
      </c>
      <c r="AW174" s="30">
        <v>0</v>
      </c>
      <c r="AX174" s="30">
        <v>0</v>
      </c>
      <c r="AY174" s="30">
        <v>0</v>
      </c>
      <c r="AZ174" s="30">
        <v>0</v>
      </c>
      <c r="BA174" s="30">
        <v>0</v>
      </c>
      <c r="BB174" s="30">
        <v>0</v>
      </c>
      <c r="BC174" s="30">
        <v>0</v>
      </c>
      <c r="BD174" s="30">
        <v>0</v>
      </c>
      <c r="BE174" s="30">
        <v>0</v>
      </c>
      <c r="BF174" s="30">
        <v>0</v>
      </c>
      <c r="BG174" s="30">
        <v>0</v>
      </c>
      <c r="BH174" s="30">
        <v>0</v>
      </c>
      <c r="BI174" s="30">
        <v>0</v>
      </c>
      <c r="BJ174" s="31">
        <v>0</v>
      </c>
    </row>
    <row r="175" spans="1:62" ht="14.1" customHeight="1" x14ac:dyDescent="0.25">
      <c r="A175" s="21">
        <f t="shared" si="2"/>
        <v>162</v>
      </c>
      <c r="B175" s="43" t="s">
        <v>100</v>
      </c>
      <c r="C175" s="33">
        <v>7613</v>
      </c>
      <c r="D175" s="150" t="s">
        <v>44</v>
      </c>
      <c r="E175" s="25">
        <f>MAX(O175:AU175)</f>
        <v>514</v>
      </c>
      <c r="F175" s="25" t="str">
        <f>VLOOKUP(E175,Tab!$A$2:$B$255,2,TRUE)</f>
        <v>Não</v>
      </c>
      <c r="G175" s="26">
        <f>LARGE(O175:BJ175,1)</f>
        <v>514</v>
      </c>
      <c r="H175" s="26">
        <f>LARGE(O175:BJ175,2)</f>
        <v>0</v>
      </c>
      <c r="I175" s="26">
        <f>LARGE(O175:BJ175,3)</f>
        <v>0</v>
      </c>
      <c r="J175" s="26">
        <f>LARGE(O175:BJ175,4)</f>
        <v>0</v>
      </c>
      <c r="K175" s="26">
        <f>LARGE(O175:BJ175,5)</f>
        <v>0</v>
      </c>
      <c r="L175" s="27">
        <f>SUM(G175:K175)</f>
        <v>514</v>
      </c>
      <c r="M175" s="28">
        <f>L175/5</f>
        <v>102.8</v>
      </c>
      <c r="N175" s="29"/>
      <c r="O175" s="30">
        <v>0</v>
      </c>
      <c r="P175" s="30">
        <v>514</v>
      </c>
      <c r="Q175" s="30">
        <v>0</v>
      </c>
      <c r="R175" s="172">
        <v>0</v>
      </c>
      <c r="S175" s="167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0</v>
      </c>
      <c r="AS175" s="30">
        <v>0</v>
      </c>
      <c r="AT175" s="30">
        <v>0</v>
      </c>
      <c r="AU175" s="30">
        <v>0</v>
      </c>
      <c r="AV175" s="30">
        <v>0</v>
      </c>
      <c r="AW175" s="30">
        <v>0</v>
      </c>
      <c r="AX175" s="30">
        <v>0</v>
      </c>
      <c r="AY175" s="30">
        <v>0</v>
      </c>
      <c r="AZ175" s="30">
        <v>0</v>
      </c>
      <c r="BA175" s="30">
        <v>0</v>
      </c>
      <c r="BB175" s="30">
        <v>0</v>
      </c>
      <c r="BC175" s="30">
        <v>0</v>
      </c>
      <c r="BD175" s="30">
        <v>0</v>
      </c>
      <c r="BE175" s="30">
        <v>0</v>
      </c>
      <c r="BF175" s="30">
        <v>0</v>
      </c>
      <c r="BG175" s="30">
        <v>0</v>
      </c>
      <c r="BH175" s="30">
        <v>0</v>
      </c>
      <c r="BI175" s="30">
        <v>0</v>
      </c>
      <c r="BJ175" s="31">
        <v>0</v>
      </c>
    </row>
    <row r="176" spans="1:62" ht="14.1" customHeight="1" x14ac:dyDescent="0.25">
      <c r="A176" s="21">
        <f t="shared" si="2"/>
        <v>163</v>
      </c>
      <c r="B176" s="149" t="s">
        <v>121</v>
      </c>
      <c r="C176" s="33">
        <v>1157</v>
      </c>
      <c r="D176" s="148" t="s">
        <v>44</v>
      </c>
      <c r="E176" s="25">
        <f>MAX(O176:AU176)</f>
        <v>0</v>
      </c>
      <c r="F176" s="25" t="e">
        <f>VLOOKUP(E176,Tab!$A$2:$B$255,2,TRUE)</f>
        <v>#N/A</v>
      </c>
      <c r="G176" s="26">
        <f>LARGE(O176:BJ176,1)</f>
        <v>512</v>
      </c>
      <c r="H176" s="26">
        <f>LARGE(O176:BJ176,2)</f>
        <v>0</v>
      </c>
      <c r="I176" s="26">
        <f>LARGE(O176:BJ176,3)</f>
        <v>0</v>
      </c>
      <c r="J176" s="26">
        <f>LARGE(O176:BJ176,4)</f>
        <v>0</v>
      </c>
      <c r="K176" s="26">
        <f>LARGE(O176:BJ176,5)</f>
        <v>0</v>
      </c>
      <c r="L176" s="27">
        <f>SUM(G176:K176)</f>
        <v>512</v>
      </c>
      <c r="M176" s="28">
        <f>L176/5</f>
        <v>102.4</v>
      </c>
      <c r="N176" s="29"/>
      <c r="O176" s="30">
        <v>0</v>
      </c>
      <c r="P176" s="30">
        <v>0</v>
      </c>
      <c r="Q176" s="30">
        <v>0</v>
      </c>
      <c r="R176" s="172">
        <v>0</v>
      </c>
      <c r="S176" s="167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0</v>
      </c>
      <c r="AO176" s="30">
        <v>0</v>
      </c>
      <c r="AP176" s="30">
        <v>0</v>
      </c>
      <c r="AQ176" s="30">
        <v>0</v>
      </c>
      <c r="AR176" s="30">
        <v>0</v>
      </c>
      <c r="AS176" s="30">
        <v>0</v>
      </c>
      <c r="AT176" s="30">
        <v>0</v>
      </c>
      <c r="AU176" s="30">
        <v>0</v>
      </c>
      <c r="AV176" s="30">
        <v>0</v>
      </c>
      <c r="AW176" s="30">
        <v>0</v>
      </c>
      <c r="AX176" s="30">
        <v>0</v>
      </c>
      <c r="AY176" s="30">
        <v>0</v>
      </c>
      <c r="AZ176" s="30">
        <v>0</v>
      </c>
      <c r="BA176" s="30">
        <v>0</v>
      </c>
      <c r="BB176" s="30">
        <v>512</v>
      </c>
      <c r="BC176" s="30">
        <v>0</v>
      </c>
      <c r="BD176" s="30">
        <v>0</v>
      </c>
      <c r="BE176" s="30">
        <v>0</v>
      </c>
      <c r="BF176" s="30">
        <v>0</v>
      </c>
      <c r="BG176" s="30">
        <v>0</v>
      </c>
      <c r="BH176" s="30">
        <v>0</v>
      </c>
      <c r="BI176" s="30">
        <v>0</v>
      </c>
      <c r="BJ176" s="31">
        <v>0</v>
      </c>
    </row>
    <row r="177" spans="1:62" ht="14.1" customHeight="1" x14ac:dyDescent="0.25">
      <c r="A177" s="21">
        <f t="shared" si="2"/>
        <v>164</v>
      </c>
      <c r="B177" s="149" t="s">
        <v>125</v>
      </c>
      <c r="C177" s="33">
        <v>629</v>
      </c>
      <c r="D177" s="148" t="s">
        <v>106</v>
      </c>
      <c r="E177" s="25">
        <f>MAX(O177:AU177)</f>
        <v>0</v>
      </c>
      <c r="F177" s="25" t="e">
        <f>VLOOKUP(E177,Tab!$A$2:$B$255,2,TRUE)</f>
        <v>#N/A</v>
      </c>
      <c r="G177" s="26">
        <f>LARGE(O177:BJ177,1)</f>
        <v>512</v>
      </c>
      <c r="H177" s="26">
        <f>LARGE(O177:BJ177,2)</f>
        <v>0</v>
      </c>
      <c r="I177" s="26">
        <f>LARGE(O177:BJ177,3)</f>
        <v>0</v>
      </c>
      <c r="J177" s="26">
        <f>LARGE(O177:BJ177,4)</f>
        <v>0</v>
      </c>
      <c r="K177" s="26">
        <f>LARGE(O177:BJ177,5)</f>
        <v>0</v>
      </c>
      <c r="L177" s="27">
        <f>SUM(G177:K177)</f>
        <v>512</v>
      </c>
      <c r="M177" s="28">
        <f>L177/5</f>
        <v>102.4</v>
      </c>
      <c r="N177" s="29"/>
      <c r="O177" s="30">
        <v>0</v>
      </c>
      <c r="P177" s="30">
        <v>0</v>
      </c>
      <c r="Q177" s="30">
        <v>0</v>
      </c>
      <c r="R177" s="172">
        <v>0</v>
      </c>
      <c r="S177" s="167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  <c r="AT177" s="30">
        <v>0</v>
      </c>
      <c r="AU177" s="30">
        <v>0</v>
      </c>
      <c r="AV177" s="30">
        <v>0</v>
      </c>
      <c r="AW177" s="30">
        <v>0</v>
      </c>
      <c r="AX177" s="30">
        <v>0</v>
      </c>
      <c r="AY177" s="30">
        <v>512</v>
      </c>
      <c r="AZ177" s="30">
        <v>0</v>
      </c>
      <c r="BA177" s="30">
        <v>0</v>
      </c>
      <c r="BB177" s="30">
        <v>0</v>
      </c>
      <c r="BC177" s="30">
        <v>0</v>
      </c>
      <c r="BD177" s="30">
        <v>0</v>
      </c>
      <c r="BE177" s="30">
        <v>0</v>
      </c>
      <c r="BF177" s="30">
        <v>0</v>
      </c>
      <c r="BG177" s="30">
        <v>0</v>
      </c>
      <c r="BH177" s="30">
        <v>0</v>
      </c>
      <c r="BI177" s="30">
        <v>0</v>
      </c>
      <c r="BJ177" s="31">
        <v>0</v>
      </c>
    </row>
    <row r="178" spans="1:62" ht="14.1" customHeight="1" x14ac:dyDescent="0.25">
      <c r="A178" s="21">
        <f t="shared" si="2"/>
        <v>165</v>
      </c>
      <c r="B178" s="41" t="s">
        <v>169</v>
      </c>
      <c r="C178" s="33">
        <v>5443</v>
      </c>
      <c r="D178" s="38" t="s">
        <v>130</v>
      </c>
      <c r="E178" s="25">
        <f>MAX(O178:AU178)</f>
        <v>0</v>
      </c>
      <c r="F178" s="25" t="e">
        <f>VLOOKUP(E178,Tab!$A$2:$B$255,2,TRUE)</f>
        <v>#N/A</v>
      </c>
      <c r="G178" s="26">
        <f>LARGE(O178:BJ178,1)</f>
        <v>511</v>
      </c>
      <c r="H178" s="26">
        <f>LARGE(O178:BJ178,2)</f>
        <v>0</v>
      </c>
      <c r="I178" s="26">
        <f>LARGE(O178:BJ178,3)</f>
        <v>0</v>
      </c>
      <c r="J178" s="26">
        <f>LARGE(O178:BJ178,4)</f>
        <v>0</v>
      </c>
      <c r="K178" s="26">
        <f>LARGE(O178:BJ178,5)</f>
        <v>0</v>
      </c>
      <c r="L178" s="27">
        <f>SUM(G178:K178)</f>
        <v>511</v>
      </c>
      <c r="M178" s="28">
        <f>L178/5</f>
        <v>102.2</v>
      </c>
      <c r="N178" s="29"/>
      <c r="O178" s="30">
        <v>0</v>
      </c>
      <c r="P178" s="30">
        <v>0</v>
      </c>
      <c r="Q178" s="30">
        <v>0</v>
      </c>
      <c r="R178" s="172">
        <v>0</v>
      </c>
      <c r="S178" s="167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30">
        <v>0</v>
      </c>
      <c r="AN178" s="30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  <c r="AT178" s="30">
        <v>0</v>
      </c>
      <c r="AU178" s="30">
        <v>0</v>
      </c>
      <c r="AV178" s="30">
        <v>0</v>
      </c>
      <c r="AW178" s="30">
        <v>0</v>
      </c>
      <c r="AX178" s="30">
        <v>0</v>
      </c>
      <c r="AY178" s="30">
        <v>511</v>
      </c>
      <c r="AZ178" s="30">
        <v>0</v>
      </c>
      <c r="BA178" s="30">
        <v>0</v>
      </c>
      <c r="BB178" s="30">
        <v>0</v>
      </c>
      <c r="BC178" s="30">
        <v>0</v>
      </c>
      <c r="BD178" s="30">
        <v>0</v>
      </c>
      <c r="BE178" s="30">
        <v>0</v>
      </c>
      <c r="BF178" s="30">
        <v>0</v>
      </c>
      <c r="BG178" s="30">
        <v>0</v>
      </c>
      <c r="BH178" s="30">
        <v>0</v>
      </c>
      <c r="BI178" s="30">
        <v>0</v>
      </c>
      <c r="BJ178" s="31">
        <v>0</v>
      </c>
    </row>
    <row r="179" spans="1:62" ht="14.1" customHeight="1" x14ac:dyDescent="0.25">
      <c r="A179" s="21">
        <f t="shared" si="2"/>
        <v>166</v>
      </c>
      <c r="B179" s="41" t="s">
        <v>347</v>
      </c>
      <c r="C179" s="33">
        <v>4870</v>
      </c>
      <c r="D179" s="38" t="s">
        <v>24</v>
      </c>
      <c r="E179" s="25">
        <f>MAX(O179:AU179)</f>
        <v>510</v>
      </c>
      <c r="F179" s="25" t="str">
        <f>VLOOKUP(E179,Tab!$A$2:$B$255,2,TRUE)</f>
        <v>Não</v>
      </c>
      <c r="G179" s="26">
        <f>LARGE(O179:BJ179,1)</f>
        <v>510</v>
      </c>
      <c r="H179" s="26">
        <f>LARGE(O179:BJ179,2)</f>
        <v>0</v>
      </c>
      <c r="I179" s="26">
        <f>LARGE(O179:BJ179,3)</f>
        <v>0</v>
      </c>
      <c r="J179" s="26">
        <f>LARGE(O179:BJ179,4)</f>
        <v>0</v>
      </c>
      <c r="K179" s="26">
        <f>LARGE(O179:BJ179,5)</f>
        <v>0</v>
      </c>
      <c r="L179" s="27">
        <f>SUM(G179:K179)</f>
        <v>510</v>
      </c>
      <c r="M179" s="28">
        <f>L179/5</f>
        <v>102</v>
      </c>
      <c r="N179" s="29"/>
      <c r="O179" s="30">
        <v>0</v>
      </c>
      <c r="P179" s="30">
        <v>0</v>
      </c>
      <c r="Q179" s="30">
        <v>0</v>
      </c>
      <c r="R179" s="172">
        <v>0</v>
      </c>
      <c r="S179" s="167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510</v>
      </c>
      <c r="AJ179" s="30">
        <v>0</v>
      </c>
      <c r="AK179" s="30">
        <v>0</v>
      </c>
      <c r="AL179" s="30">
        <v>0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30">
        <v>0</v>
      </c>
      <c r="AS179" s="30">
        <v>0</v>
      </c>
      <c r="AT179" s="30">
        <v>0</v>
      </c>
      <c r="AU179" s="30">
        <v>0</v>
      </c>
      <c r="AV179" s="30">
        <v>0</v>
      </c>
      <c r="AW179" s="30">
        <v>0</v>
      </c>
      <c r="AX179" s="30">
        <v>0</v>
      </c>
      <c r="AY179" s="30">
        <v>0</v>
      </c>
      <c r="AZ179" s="30">
        <v>0</v>
      </c>
      <c r="BA179" s="30">
        <v>0</v>
      </c>
      <c r="BB179" s="30">
        <v>0</v>
      </c>
      <c r="BC179" s="30">
        <v>0</v>
      </c>
      <c r="BD179" s="30">
        <v>0</v>
      </c>
      <c r="BE179" s="30">
        <v>0</v>
      </c>
      <c r="BF179" s="30">
        <v>0</v>
      </c>
      <c r="BG179" s="30">
        <v>0</v>
      </c>
      <c r="BH179" s="30">
        <v>0</v>
      </c>
      <c r="BI179" s="30">
        <v>0</v>
      </c>
      <c r="BJ179" s="31">
        <v>0</v>
      </c>
    </row>
    <row r="180" spans="1:62" ht="14.1" customHeight="1" x14ac:dyDescent="0.25">
      <c r="A180" s="21">
        <f t="shared" si="2"/>
        <v>167</v>
      </c>
      <c r="B180" s="43" t="s">
        <v>89</v>
      </c>
      <c r="C180" s="33">
        <v>13917</v>
      </c>
      <c r="D180" s="150" t="s">
        <v>44</v>
      </c>
      <c r="E180" s="25">
        <f>MAX(O180:AU180)</f>
        <v>505</v>
      </c>
      <c r="F180" s="25" t="str">
        <f>VLOOKUP(E180,Tab!$A$2:$B$255,2,TRUE)</f>
        <v>Não</v>
      </c>
      <c r="G180" s="26">
        <f>LARGE(O180:BJ180,1)</f>
        <v>505</v>
      </c>
      <c r="H180" s="26">
        <f>LARGE(O180:BJ180,2)</f>
        <v>0</v>
      </c>
      <c r="I180" s="26">
        <f>LARGE(O180:BJ180,3)</f>
        <v>0</v>
      </c>
      <c r="J180" s="26">
        <f>LARGE(O180:BJ180,4)</f>
        <v>0</v>
      </c>
      <c r="K180" s="26">
        <f>LARGE(O180:BJ180,5)</f>
        <v>0</v>
      </c>
      <c r="L180" s="27">
        <f>SUM(G180:K180)</f>
        <v>505</v>
      </c>
      <c r="M180" s="28">
        <f>L180/5</f>
        <v>101</v>
      </c>
      <c r="N180" s="29"/>
      <c r="O180" s="30">
        <v>0</v>
      </c>
      <c r="P180" s="30">
        <v>0</v>
      </c>
      <c r="Q180" s="30">
        <v>0</v>
      </c>
      <c r="R180" s="172">
        <v>0</v>
      </c>
      <c r="S180" s="167">
        <v>0</v>
      </c>
      <c r="T180" s="30">
        <v>505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0</v>
      </c>
      <c r="AP180" s="30">
        <v>0</v>
      </c>
      <c r="AQ180" s="30">
        <v>0</v>
      </c>
      <c r="AR180" s="30">
        <v>0</v>
      </c>
      <c r="AS180" s="30">
        <v>0</v>
      </c>
      <c r="AT180" s="30">
        <v>0</v>
      </c>
      <c r="AU180" s="30">
        <v>0</v>
      </c>
      <c r="AV180" s="30">
        <v>0</v>
      </c>
      <c r="AW180" s="30">
        <v>0</v>
      </c>
      <c r="AX180" s="30">
        <v>0</v>
      </c>
      <c r="AY180" s="30">
        <v>0</v>
      </c>
      <c r="AZ180" s="30">
        <v>0</v>
      </c>
      <c r="BA180" s="30">
        <v>0</v>
      </c>
      <c r="BB180" s="30">
        <v>0</v>
      </c>
      <c r="BC180" s="30">
        <v>0</v>
      </c>
      <c r="BD180" s="30">
        <v>0</v>
      </c>
      <c r="BE180" s="30">
        <v>0</v>
      </c>
      <c r="BF180" s="30">
        <v>0</v>
      </c>
      <c r="BG180" s="30">
        <v>0</v>
      </c>
      <c r="BH180" s="30">
        <v>0</v>
      </c>
      <c r="BI180" s="30">
        <v>0</v>
      </c>
      <c r="BJ180" s="31">
        <v>0</v>
      </c>
    </row>
    <row r="181" spans="1:62" ht="14.1" customHeight="1" x14ac:dyDescent="0.25">
      <c r="A181" s="21">
        <f t="shared" si="2"/>
        <v>168</v>
      </c>
      <c r="B181" s="39" t="s">
        <v>170</v>
      </c>
      <c r="C181" s="33">
        <v>10963</v>
      </c>
      <c r="D181" s="40" t="s">
        <v>65</v>
      </c>
      <c r="E181" s="25">
        <f>MAX(O181:AU181)</f>
        <v>505</v>
      </c>
      <c r="F181" s="25" t="str">
        <f>VLOOKUP(E181,Tab!$A$2:$B$255,2,TRUE)</f>
        <v>Não</v>
      </c>
      <c r="G181" s="26">
        <f>LARGE(O181:BJ181,1)</f>
        <v>505</v>
      </c>
      <c r="H181" s="26">
        <f>LARGE(O181:BJ181,2)</f>
        <v>0</v>
      </c>
      <c r="I181" s="26">
        <f>LARGE(O181:BJ181,3)</f>
        <v>0</v>
      </c>
      <c r="J181" s="26">
        <f>LARGE(O181:BJ181,4)</f>
        <v>0</v>
      </c>
      <c r="K181" s="26">
        <f>LARGE(O181:BJ181,5)</f>
        <v>0</v>
      </c>
      <c r="L181" s="27">
        <f>SUM(G181:K181)</f>
        <v>505</v>
      </c>
      <c r="M181" s="28">
        <f>L181/5</f>
        <v>101</v>
      </c>
      <c r="N181" s="29"/>
      <c r="O181" s="30">
        <v>0</v>
      </c>
      <c r="P181" s="30">
        <v>0</v>
      </c>
      <c r="Q181" s="30">
        <v>0</v>
      </c>
      <c r="R181" s="172">
        <v>0</v>
      </c>
      <c r="S181" s="167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505</v>
      </c>
      <c r="AO181" s="30">
        <v>0</v>
      </c>
      <c r="AP181" s="30">
        <v>0</v>
      </c>
      <c r="AQ181" s="30">
        <v>0</v>
      </c>
      <c r="AR181" s="30">
        <v>0</v>
      </c>
      <c r="AS181" s="30">
        <v>0</v>
      </c>
      <c r="AT181" s="30">
        <v>0</v>
      </c>
      <c r="AU181" s="30">
        <v>0</v>
      </c>
      <c r="AV181" s="30">
        <v>0</v>
      </c>
      <c r="AW181" s="30">
        <v>0</v>
      </c>
      <c r="AX181" s="30">
        <v>0</v>
      </c>
      <c r="AY181" s="30">
        <v>0</v>
      </c>
      <c r="AZ181" s="30">
        <v>0</v>
      </c>
      <c r="BA181" s="30">
        <v>0</v>
      </c>
      <c r="BB181" s="30">
        <v>0</v>
      </c>
      <c r="BC181" s="30">
        <v>0</v>
      </c>
      <c r="BD181" s="30">
        <v>0</v>
      </c>
      <c r="BE181" s="30">
        <v>0</v>
      </c>
      <c r="BF181" s="30">
        <v>0</v>
      </c>
      <c r="BG181" s="30">
        <v>0</v>
      </c>
      <c r="BH181" s="30">
        <v>0</v>
      </c>
      <c r="BI181" s="30">
        <v>0</v>
      </c>
      <c r="BJ181" s="31">
        <v>0</v>
      </c>
    </row>
    <row r="182" spans="1:62" ht="14.1" customHeight="1" x14ac:dyDescent="0.25">
      <c r="A182" s="21">
        <f t="shared" si="2"/>
        <v>169</v>
      </c>
      <c r="B182" s="149" t="s">
        <v>305</v>
      </c>
      <c r="C182" s="33">
        <v>14239</v>
      </c>
      <c r="D182" s="148" t="s">
        <v>124</v>
      </c>
      <c r="E182" s="25">
        <f>MAX(O182:AU182)</f>
        <v>505</v>
      </c>
      <c r="F182" s="25" t="str">
        <f>VLOOKUP(E182,Tab!$A$2:$B$255,2,TRUE)</f>
        <v>Não</v>
      </c>
      <c r="G182" s="26">
        <f>LARGE(O182:BJ182,1)</f>
        <v>505</v>
      </c>
      <c r="H182" s="26">
        <f>LARGE(O182:BJ182,2)</f>
        <v>0</v>
      </c>
      <c r="I182" s="26">
        <f>LARGE(O182:BJ182,3)</f>
        <v>0</v>
      </c>
      <c r="J182" s="26">
        <f>LARGE(O182:BJ182,4)</f>
        <v>0</v>
      </c>
      <c r="K182" s="26">
        <f>LARGE(O182:BJ182,5)</f>
        <v>0</v>
      </c>
      <c r="L182" s="27">
        <f>SUM(G182:K182)</f>
        <v>505</v>
      </c>
      <c r="M182" s="28">
        <f>L182/5</f>
        <v>101</v>
      </c>
      <c r="N182" s="29"/>
      <c r="O182" s="30">
        <v>0</v>
      </c>
      <c r="P182" s="30">
        <v>0</v>
      </c>
      <c r="Q182" s="30">
        <v>0</v>
      </c>
      <c r="R182" s="172">
        <v>0</v>
      </c>
      <c r="S182" s="167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505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30">
        <v>0</v>
      </c>
      <c r="AS182" s="30">
        <v>0</v>
      </c>
      <c r="AT182" s="30">
        <v>0</v>
      </c>
      <c r="AU182" s="30">
        <v>0</v>
      </c>
      <c r="AV182" s="30">
        <v>0</v>
      </c>
      <c r="AW182" s="30">
        <v>0</v>
      </c>
      <c r="AX182" s="30">
        <v>0</v>
      </c>
      <c r="AY182" s="30">
        <v>0</v>
      </c>
      <c r="AZ182" s="30">
        <v>0</v>
      </c>
      <c r="BA182" s="30">
        <v>0</v>
      </c>
      <c r="BB182" s="30">
        <v>0</v>
      </c>
      <c r="BC182" s="30">
        <v>0</v>
      </c>
      <c r="BD182" s="30">
        <v>0</v>
      </c>
      <c r="BE182" s="30">
        <v>0</v>
      </c>
      <c r="BF182" s="30">
        <v>0</v>
      </c>
      <c r="BG182" s="30">
        <v>0</v>
      </c>
      <c r="BH182" s="30">
        <v>0</v>
      </c>
      <c r="BI182" s="30">
        <v>0</v>
      </c>
      <c r="BJ182" s="31">
        <v>0</v>
      </c>
    </row>
    <row r="183" spans="1:62" ht="14.1" customHeight="1" x14ac:dyDescent="0.25">
      <c r="A183" s="21">
        <f t="shared" si="2"/>
        <v>170</v>
      </c>
      <c r="B183" s="35" t="s">
        <v>269</v>
      </c>
      <c r="C183" s="23">
        <v>13833</v>
      </c>
      <c r="D183" s="24" t="s">
        <v>124</v>
      </c>
      <c r="E183" s="25">
        <f>MAX(O183:AU183)</f>
        <v>503</v>
      </c>
      <c r="F183" s="25" t="str">
        <f>VLOOKUP(E183,Tab!$A$2:$B$255,2,TRUE)</f>
        <v>Não</v>
      </c>
      <c r="G183" s="26">
        <f>LARGE(O183:BJ183,1)</f>
        <v>503</v>
      </c>
      <c r="H183" s="26">
        <f>LARGE(O183:BJ183,2)</f>
        <v>0</v>
      </c>
      <c r="I183" s="26">
        <f>LARGE(O183:BJ183,3)</f>
        <v>0</v>
      </c>
      <c r="J183" s="26">
        <f>LARGE(O183:BJ183,4)</f>
        <v>0</v>
      </c>
      <c r="K183" s="26">
        <f>LARGE(O183:BJ183,5)</f>
        <v>0</v>
      </c>
      <c r="L183" s="27">
        <f>SUM(G183:K183)</f>
        <v>503</v>
      </c>
      <c r="M183" s="28">
        <f>L183/5</f>
        <v>100.6</v>
      </c>
      <c r="N183" s="29"/>
      <c r="O183" s="30">
        <v>0</v>
      </c>
      <c r="P183" s="30">
        <v>0</v>
      </c>
      <c r="Q183" s="30">
        <v>0</v>
      </c>
      <c r="R183" s="172">
        <v>0</v>
      </c>
      <c r="S183" s="167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503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  <c r="AP183" s="30">
        <v>0</v>
      </c>
      <c r="AQ183" s="30">
        <v>0</v>
      </c>
      <c r="AR183" s="30">
        <v>0</v>
      </c>
      <c r="AS183" s="30">
        <v>0</v>
      </c>
      <c r="AT183" s="30">
        <v>0</v>
      </c>
      <c r="AU183" s="30">
        <v>0</v>
      </c>
      <c r="AV183" s="30">
        <v>0</v>
      </c>
      <c r="AW183" s="30">
        <v>0</v>
      </c>
      <c r="AX183" s="30">
        <v>0</v>
      </c>
      <c r="AY183" s="30">
        <v>0</v>
      </c>
      <c r="AZ183" s="30">
        <v>0</v>
      </c>
      <c r="BA183" s="30">
        <v>0</v>
      </c>
      <c r="BB183" s="30">
        <v>0</v>
      </c>
      <c r="BC183" s="30">
        <v>0</v>
      </c>
      <c r="BD183" s="30">
        <v>0</v>
      </c>
      <c r="BE183" s="30">
        <v>0</v>
      </c>
      <c r="BF183" s="30">
        <v>0</v>
      </c>
      <c r="BG183" s="30">
        <v>0</v>
      </c>
      <c r="BH183" s="30">
        <v>0</v>
      </c>
      <c r="BI183" s="30">
        <v>0</v>
      </c>
      <c r="BJ183" s="31">
        <v>0</v>
      </c>
    </row>
    <row r="184" spans="1:62" ht="14.1" customHeight="1" x14ac:dyDescent="0.25">
      <c r="A184" s="21">
        <f t="shared" si="2"/>
        <v>171</v>
      </c>
      <c r="B184" s="39" t="s">
        <v>159</v>
      </c>
      <c r="C184" s="33">
        <v>11176</v>
      </c>
      <c r="D184" s="40" t="s">
        <v>160</v>
      </c>
      <c r="E184" s="25">
        <f>MAX(O184:AU184)</f>
        <v>503</v>
      </c>
      <c r="F184" s="25" t="str">
        <f>VLOOKUP(E184,Tab!$A$2:$B$255,2,TRUE)</f>
        <v>Não</v>
      </c>
      <c r="G184" s="26">
        <f>LARGE(O184:BJ184,1)</f>
        <v>503</v>
      </c>
      <c r="H184" s="26">
        <f>LARGE(O184:BJ184,2)</f>
        <v>0</v>
      </c>
      <c r="I184" s="26">
        <f>LARGE(O184:BJ184,3)</f>
        <v>0</v>
      </c>
      <c r="J184" s="26">
        <f>LARGE(O184:BJ184,4)</f>
        <v>0</v>
      </c>
      <c r="K184" s="26">
        <f>LARGE(O184:BJ184,5)</f>
        <v>0</v>
      </c>
      <c r="L184" s="27">
        <f>SUM(G184:K184)</f>
        <v>503</v>
      </c>
      <c r="M184" s="28">
        <f>L184/5</f>
        <v>100.6</v>
      </c>
      <c r="N184" s="29"/>
      <c r="O184" s="30">
        <v>0</v>
      </c>
      <c r="P184" s="30">
        <v>0</v>
      </c>
      <c r="Q184" s="30">
        <v>0</v>
      </c>
      <c r="R184" s="172">
        <v>0</v>
      </c>
      <c r="S184" s="167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503</v>
      </c>
      <c r="AO184" s="30">
        <v>0</v>
      </c>
      <c r="AP184" s="30">
        <v>0</v>
      </c>
      <c r="AQ184" s="30">
        <v>0</v>
      </c>
      <c r="AR184" s="30">
        <v>0</v>
      </c>
      <c r="AS184" s="30">
        <v>0</v>
      </c>
      <c r="AT184" s="30">
        <v>0</v>
      </c>
      <c r="AU184" s="30">
        <v>0</v>
      </c>
      <c r="AV184" s="30">
        <v>0</v>
      </c>
      <c r="AW184" s="30">
        <v>0</v>
      </c>
      <c r="AX184" s="30">
        <v>0</v>
      </c>
      <c r="AY184" s="30">
        <v>0</v>
      </c>
      <c r="AZ184" s="30">
        <v>0</v>
      </c>
      <c r="BA184" s="30">
        <v>0</v>
      </c>
      <c r="BB184" s="30">
        <v>0</v>
      </c>
      <c r="BC184" s="30">
        <v>0</v>
      </c>
      <c r="BD184" s="30">
        <v>0</v>
      </c>
      <c r="BE184" s="30">
        <v>0</v>
      </c>
      <c r="BF184" s="30">
        <v>0</v>
      </c>
      <c r="BG184" s="30">
        <v>0</v>
      </c>
      <c r="BH184" s="30">
        <v>0</v>
      </c>
      <c r="BI184" s="30">
        <v>0</v>
      </c>
      <c r="BJ184" s="31">
        <v>0</v>
      </c>
    </row>
    <row r="185" spans="1:62" ht="14.1" customHeight="1" x14ac:dyDescent="0.25">
      <c r="A185" s="21">
        <f t="shared" si="2"/>
        <v>172</v>
      </c>
      <c r="B185" s="39" t="s">
        <v>148</v>
      </c>
      <c r="C185" s="33">
        <v>14148</v>
      </c>
      <c r="D185" s="40" t="s">
        <v>106</v>
      </c>
      <c r="E185" s="25">
        <f>MAX(O185:AU185)</f>
        <v>501</v>
      </c>
      <c r="F185" s="25" t="str">
        <f>VLOOKUP(E185,Tab!$A$2:$B$255,2,TRUE)</f>
        <v>Não</v>
      </c>
      <c r="G185" s="26">
        <f>LARGE(O185:BJ185,1)</f>
        <v>501</v>
      </c>
      <c r="H185" s="26">
        <f>LARGE(O185:BJ185,2)</f>
        <v>0</v>
      </c>
      <c r="I185" s="26">
        <f>LARGE(O185:BJ185,3)</f>
        <v>0</v>
      </c>
      <c r="J185" s="26">
        <f>LARGE(O185:BJ185,4)</f>
        <v>0</v>
      </c>
      <c r="K185" s="26">
        <f>LARGE(O185:BJ185,5)</f>
        <v>0</v>
      </c>
      <c r="L185" s="27">
        <f>SUM(G185:K185)</f>
        <v>501</v>
      </c>
      <c r="M185" s="28">
        <f>L185/5</f>
        <v>100.2</v>
      </c>
      <c r="N185" s="29"/>
      <c r="O185" s="30">
        <v>0</v>
      </c>
      <c r="P185" s="30">
        <v>0</v>
      </c>
      <c r="Q185" s="30">
        <v>0</v>
      </c>
      <c r="R185" s="172">
        <v>0</v>
      </c>
      <c r="S185" s="167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30">
        <v>0</v>
      </c>
      <c r="AM185" s="30">
        <v>0</v>
      </c>
      <c r="AN185" s="30">
        <v>0</v>
      </c>
      <c r="AO185" s="30">
        <v>0</v>
      </c>
      <c r="AP185" s="30">
        <v>0</v>
      </c>
      <c r="AQ185" s="30">
        <v>0</v>
      </c>
      <c r="AR185" s="30">
        <v>501</v>
      </c>
      <c r="AS185" s="30">
        <v>0</v>
      </c>
      <c r="AT185" s="30">
        <v>0</v>
      </c>
      <c r="AU185" s="30">
        <v>0</v>
      </c>
      <c r="AV185" s="30">
        <v>0</v>
      </c>
      <c r="AW185" s="30">
        <v>0</v>
      </c>
      <c r="AX185" s="30">
        <v>0</v>
      </c>
      <c r="AY185" s="30">
        <v>0</v>
      </c>
      <c r="AZ185" s="30">
        <v>0</v>
      </c>
      <c r="BA185" s="30">
        <v>0</v>
      </c>
      <c r="BB185" s="30">
        <v>0</v>
      </c>
      <c r="BC185" s="30">
        <v>0</v>
      </c>
      <c r="BD185" s="30">
        <v>0</v>
      </c>
      <c r="BE185" s="30">
        <v>0</v>
      </c>
      <c r="BF185" s="30">
        <v>0</v>
      </c>
      <c r="BG185" s="30">
        <v>0</v>
      </c>
      <c r="BH185" s="30">
        <v>0</v>
      </c>
      <c r="BI185" s="30">
        <v>0</v>
      </c>
      <c r="BJ185" s="31">
        <v>0</v>
      </c>
    </row>
    <row r="186" spans="1:62" ht="14.1" customHeight="1" x14ac:dyDescent="0.25">
      <c r="A186" s="21">
        <f t="shared" si="2"/>
        <v>173</v>
      </c>
      <c r="B186" s="39" t="s">
        <v>502</v>
      </c>
      <c r="C186" s="33">
        <v>601</v>
      </c>
      <c r="D186" s="40" t="s">
        <v>26</v>
      </c>
      <c r="E186" s="25">
        <f>MAX(O186:AU186)</f>
        <v>499</v>
      </c>
      <c r="F186" s="25" t="e">
        <f>VLOOKUP(E186,Tab!$A$2:$B$255,2,TRUE)</f>
        <v>#N/A</v>
      </c>
      <c r="G186" s="26">
        <f>LARGE(O186:BJ186,1)</f>
        <v>499</v>
      </c>
      <c r="H186" s="26">
        <f>LARGE(O186:BJ186,2)</f>
        <v>0</v>
      </c>
      <c r="I186" s="26">
        <f>LARGE(O186:BJ186,3)</f>
        <v>0</v>
      </c>
      <c r="J186" s="26">
        <f>LARGE(O186:BJ186,4)</f>
        <v>0</v>
      </c>
      <c r="K186" s="26">
        <f>LARGE(O186:BJ186,5)</f>
        <v>0</v>
      </c>
      <c r="L186" s="27">
        <f>SUM(G186:K186)</f>
        <v>499</v>
      </c>
      <c r="M186" s="28">
        <f>L186/5</f>
        <v>99.8</v>
      </c>
      <c r="N186" s="29"/>
      <c r="O186" s="30">
        <v>0</v>
      </c>
      <c r="P186" s="30">
        <v>0</v>
      </c>
      <c r="Q186" s="30">
        <v>0</v>
      </c>
      <c r="R186" s="172">
        <v>0</v>
      </c>
      <c r="S186" s="167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499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30">
        <v>0</v>
      </c>
      <c r="AS186" s="30">
        <v>0</v>
      </c>
      <c r="AT186" s="30">
        <v>0</v>
      </c>
      <c r="AU186" s="30">
        <v>0</v>
      </c>
      <c r="AV186" s="30">
        <v>0</v>
      </c>
      <c r="AW186" s="30">
        <v>0</v>
      </c>
      <c r="AX186" s="30">
        <v>0</v>
      </c>
      <c r="AY186" s="30">
        <v>0</v>
      </c>
      <c r="AZ186" s="30">
        <v>0</v>
      </c>
      <c r="BA186" s="30">
        <v>0</v>
      </c>
      <c r="BB186" s="30">
        <v>0</v>
      </c>
      <c r="BC186" s="30">
        <v>0</v>
      </c>
      <c r="BD186" s="30">
        <v>0</v>
      </c>
      <c r="BE186" s="30">
        <v>0</v>
      </c>
      <c r="BF186" s="30">
        <v>0</v>
      </c>
      <c r="BG186" s="30">
        <v>0</v>
      </c>
      <c r="BH186" s="30">
        <v>0</v>
      </c>
      <c r="BI186" s="30">
        <v>0</v>
      </c>
      <c r="BJ186" s="31">
        <v>0</v>
      </c>
    </row>
    <row r="187" spans="1:62" ht="14.1" customHeight="1" x14ac:dyDescent="0.25">
      <c r="A187" s="21">
        <f t="shared" si="2"/>
        <v>174</v>
      </c>
      <c r="B187" s="39" t="s">
        <v>395</v>
      </c>
      <c r="C187" s="33">
        <v>14569</v>
      </c>
      <c r="D187" s="40" t="s">
        <v>26</v>
      </c>
      <c r="E187" s="25">
        <f>MAX(O187:AU187)</f>
        <v>499</v>
      </c>
      <c r="F187" s="25" t="e">
        <f>VLOOKUP(E187,Tab!$A$2:$B$255,2,TRUE)</f>
        <v>#N/A</v>
      </c>
      <c r="G187" s="26">
        <f>LARGE(O187:BJ187,1)</f>
        <v>499</v>
      </c>
      <c r="H187" s="26">
        <f>LARGE(O187:BJ187,2)</f>
        <v>0</v>
      </c>
      <c r="I187" s="26">
        <f>LARGE(O187:BJ187,3)</f>
        <v>0</v>
      </c>
      <c r="J187" s="26">
        <f>LARGE(O187:BJ187,4)</f>
        <v>0</v>
      </c>
      <c r="K187" s="26">
        <f>LARGE(O187:BJ187,5)</f>
        <v>0</v>
      </c>
      <c r="L187" s="27">
        <f>SUM(G187:K187)</f>
        <v>499</v>
      </c>
      <c r="M187" s="28">
        <f>L187/5</f>
        <v>99.8</v>
      </c>
      <c r="N187" s="29"/>
      <c r="O187" s="30">
        <v>0</v>
      </c>
      <c r="P187" s="30">
        <v>0</v>
      </c>
      <c r="Q187" s="30">
        <v>0</v>
      </c>
      <c r="R187" s="172">
        <v>0</v>
      </c>
      <c r="S187" s="167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499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30">
        <v>0</v>
      </c>
      <c r="AM187" s="30">
        <v>0</v>
      </c>
      <c r="AN187" s="30">
        <v>0</v>
      </c>
      <c r="AO187" s="30">
        <v>0</v>
      </c>
      <c r="AP187" s="30">
        <v>0</v>
      </c>
      <c r="AQ187" s="30">
        <v>0</v>
      </c>
      <c r="AR187" s="30">
        <v>0</v>
      </c>
      <c r="AS187" s="30">
        <v>0</v>
      </c>
      <c r="AT187" s="30">
        <v>0</v>
      </c>
      <c r="AU187" s="30">
        <v>0</v>
      </c>
      <c r="AV187" s="30">
        <v>0</v>
      </c>
      <c r="AW187" s="30">
        <v>0</v>
      </c>
      <c r="AX187" s="30">
        <v>0</v>
      </c>
      <c r="AY187" s="30">
        <v>0</v>
      </c>
      <c r="AZ187" s="30">
        <v>0</v>
      </c>
      <c r="BA187" s="30">
        <v>0</v>
      </c>
      <c r="BB187" s="30">
        <v>0</v>
      </c>
      <c r="BC187" s="30">
        <v>0</v>
      </c>
      <c r="BD187" s="30">
        <v>0</v>
      </c>
      <c r="BE187" s="30">
        <v>0</v>
      </c>
      <c r="BF187" s="30">
        <v>0</v>
      </c>
      <c r="BG187" s="30">
        <v>0</v>
      </c>
      <c r="BH187" s="30">
        <v>0</v>
      </c>
      <c r="BI187" s="30">
        <v>0</v>
      </c>
      <c r="BJ187" s="31">
        <v>0</v>
      </c>
    </row>
    <row r="188" spans="1:62" ht="14.1" customHeight="1" x14ac:dyDescent="0.25">
      <c r="A188" s="21">
        <f t="shared" si="2"/>
        <v>175</v>
      </c>
      <c r="B188" s="39" t="s">
        <v>503</v>
      </c>
      <c r="C188" s="33">
        <v>15455</v>
      </c>
      <c r="D188" s="40" t="s">
        <v>124</v>
      </c>
      <c r="E188" s="25">
        <f>MAX(O188:AU188)</f>
        <v>499</v>
      </c>
      <c r="F188" s="25" t="e">
        <f>VLOOKUP(E188,Tab!$A$2:$B$255,2,TRUE)</f>
        <v>#N/A</v>
      </c>
      <c r="G188" s="26">
        <f>LARGE(O188:BJ188,1)</f>
        <v>499</v>
      </c>
      <c r="H188" s="26">
        <f>LARGE(O188:BJ188,2)</f>
        <v>0</v>
      </c>
      <c r="I188" s="26">
        <f>LARGE(O188:BJ188,3)</f>
        <v>0</v>
      </c>
      <c r="J188" s="26">
        <f>LARGE(O188:BJ188,4)</f>
        <v>0</v>
      </c>
      <c r="K188" s="26">
        <f>LARGE(O188:BJ188,5)</f>
        <v>0</v>
      </c>
      <c r="L188" s="27">
        <f>SUM(G188:K188)</f>
        <v>499</v>
      </c>
      <c r="M188" s="28">
        <f>L188/5</f>
        <v>99.8</v>
      </c>
      <c r="N188" s="29"/>
      <c r="O188" s="30">
        <v>0</v>
      </c>
      <c r="P188" s="30">
        <v>0</v>
      </c>
      <c r="Q188" s="30">
        <v>0</v>
      </c>
      <c r="R188" s="172">
        <v>0</v>
      </c>
      <c r="S188" s="167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499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v>0</v>
      </c>
      <c r="AT188" s="30">
        <v>0</v>
      </c>
      <c r="AU188" s="30">
        <v>0</v>
      </c>
      <c r="AV188" s="30">
        <v>0</v>
      </c>
      <c r="AW188" s="30">
        <v>0</v>
      </c>
      <c r="AX188" s="30">
        <v>0</v>
      </c>
      <c r="AY188" s="30">
        <v>0</v>
      </c>
      <c r="AZ188" s="30">
        <v>0</v>
      </c>
      <c r="BA188" s="30">
        <v>0</v>
      </c>
      <c r="BB188" s="30">
        <v>0</v>
      </c>
      <c r="BC188" s="30">
        <v>0</v>
      </c>
      <c r="BD188" s="30">
        <v>0</v>
      </c>
      <c r="BE188" s="30">
        <v>0</v>
      </c>
      <c r="BF188" s="30">
        <v>0</v>
      </c>
      <c r="BG188" s="30">
        <v>0</v>
      </c>
      <c r="BH188" s="30">
        <v>0</v>
      </c>
      <c r="BI188" s="30">
        <v>0</v>
      </c>
      <c r="BJ188" s="31">
        <v>0</v>
      </c>
    </row>
    <row r="189" spans="1:62" ht="14.1" customHeight="1" x14ac:dyDescent="0.25">
      <c r="A189" s="21">
        <f t="shared" si="2"/>
        <v>176</v>
      </c>
      <c r="B189" s="39" t="s">
        <v>247</v>
      </c>
      <c r="C189" s="33">
        <v>10806</v>
      </c>
      <c r="D189" s="40" t="s">
        <v>165</v>
      </c>
      <c r="E189" s="25">
        <f>MAX(O189:AU189)</f>
        <v>494</v>
      </c>
      <c r="F189" s="25" t="e">
        <f>VLOOKUP(E189,Tab!$A$2:$B$255,2,TRUE)</f>
        <v>#N/A</v>
      </c>
      <c r="G189" s="26">
        <f>LARGE(O189:BJ189,1)</f>
        <v>494</v>
      </c>
      <c r="H189" s="26">
        <f>LARGE(O189:BJ189,2)</f>
        <v>0</v>
      </c>
      <c r="I189" s="26">
        <f>LARGE(O189:BJ189,3)</f>
        <v>0</v>
      </c>
      <c r="J189" s="26">
        <f>LARGE(O189:BJ189,4)</f>
        <v>0</v>
      </c>
      <c r="K189" s="26">
        <f>LARGE(O189:BJ189,5)</f>
        <v>0</v>
      </c>
      <c r="L189" s="27">
        <f>SUM(G189:K189)</f>
        <v>494</v>
      </c>
      <c r="M189" s="28">
        <f>L189/5</f>
        <v>98.8</v>
      </c>
      <c r="N189" s="29"/>
      <c r="O189" s="30">
        <v>0</v>
      </c>
      <c r="P189" s="30">
        <v>0</v>
      </c>
      <c r="Q189" s="30">
        <v>0</v>
      </c>
      <c r="R189" s="172">
        <v>0</v>
      </c>
      <c r="S189" s="167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494</v>
      </c>
      <c r="AO189" s="30">
        <v>0</v>
      </c>
      <c r="AP189" s="30">
        <v>0</v>
      </c>
      <c r="AQ189" s="30">
        <v>0</v>
      </c>
      <c r="AR189" s="30">
        <v>0</v>
      </c>
      <c r="AS189" s="30">
        <v>0</v>
      </c>
      <c r="AT189" s="30">
        <v>0</v>
      </c>
      <c r="AU189" s="30">
        <v>0</v>
      </c>
      <c r="AV189" s="30">
        <v>0</v>
      </c>
      <c r="AW189" s="30">
        <v>0</v>
      </c>
      <c r="AX189" s="30">
        <v>0</v>
      </c>
      <c r="AY189" s="30">
        <v>0</v>
      </c>
      <c r="AZ189" s="30">
        <v>0</v>
      </c>
      <c r="BA189" s="30">
        <v>0</v>
      </c>
      <c r="BB189" s="30">
        <v>0</v>
      </c>
      <c r="BC189" s="30">
        <v>0</v>
      </c>
      <c r="BD189" s="30">
        <v>0</v>
      </c>
      <c r="BE189" s="30">
        <v>0</v>
      </c>
      <c r="BF189" s="30">
        <v>0</v>
      </c>
      <c r="BG189" s="30">
        <v>0</v>
      </c>
      <c r="BH189" s="30">
        <v>0</v>
      </c>
      <c r="BI189" s="30">
        <v>0</v>
      </c>
      <c r="BJ189" s="31">
        <v>0</v>
      </c>
    </row>
    <row r="190" spans="1:62" ht="14.1" customHeight="1" x14ac:dyDescent="0.25">
      <c r="A190" s="21">
        <f t="shared" si="2"/>
        <v>177</v>
      </c>
      <c r="B190" s="149" t="s">
        <v>532</v>
      </c>
      <c r="C190" s="33">
        <v>15384</v>
      </c>
      <c r="D190" s="148" t="s">
        <v>44</v>
      </c>
      <c r="E190" s="25">
        <f>MAX(O190:AU190)</f>
        <v>493</v>
      </c>
      <c r="F190" s="25" t="e">
        <f>VLOOKUP(E190,Tab!$A$2:$B$255,2,TRUE)</f>
        <v>#N/A</v>
      </c>
      <c r="G190" s="26">
        <f>LARGE(O190:BJ190,1)</f>
        <v>493</v>
      </c>
      <c r="H190" s="26">
        <f>LARGE(O190:BJ190,2)</f>
        <v>0</v>
      </c>
      <c r="I190" s="26">
        <f>LARGE(O190:BJ190,3)</f>
        <v>0</v>
      </c>
      <c r="J190" s="26">
        <f>LARGE(O190:BJ190,4)</f>
        <v>0</v>
      </c>
      <c r="K190" s="26">
        <f>LARGE(O190:BJ190,5)</f>
        <v>0</v>
      </c>
      <c r="L190" s="27">
        <f>SUM(G190:K190)</f>
        <v>493</v>
      </c>
      <c r="M190" s="28">
        <f>L190/5</f>
        <v>98.6</v>
      </c>
      <c r="N190" s="29"/>
      <c r="O190" s="30">
        <v>0</v>
      </c>
      <c r="P190" s="30">
        <v>493</v>
      </c>
      <c r="Q190" s="30">
        <v>0</v>
      </c>
      <c r="R190" s="172">
        <v>0</v>
      </c>
      <c r="S190" s="167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0</v>
      </c>
      <c r="AT190" s="30">
        <v>0</v>
      </c>
      <c r="AU190" s="30">
        <v>0</v>
      </c>
      <c r="AV190" s="30">
        <v>0</v>
      </c>
      <c r="AW190" s="30">
        <v>0</v>
      </c>
      <c r="AX190" s="30">
        <v>0</v>
      </c>
      <c r="AY190" s="30">
        <v>0</v>
      </c>
      <c r="AZ190" s="30">
        <v>0</v>
      </c>
      <c r="BA190" s="30">
        <v>0</v>
      </c>
      <c r="BB190" s="30">
        <v>0</v>
      </c>
      <c r="BC190" s="30">
        <v>0</v>
      </c>
      <c r="BD190" s="30">
        <v>0</v>
      </c>
      <c r="BE190" s="30">
        <v>0</v>
      </c>
      <c r="BF190" s="30">
        <v>0</v>
      </c>
      <c r="BG190" s="30">
        <v>0</v>
      </c>
      <c r="BH190" s="30">
        <v>0</v>
      </c>
      <c r="BI190" s="30">
        <v>0</v>
      </c>
      <c r="BJ190" s="31">
        <v>0</v>
      </c>
    </row>
    <row r="191" spans="1:62" ht="14.1" customHeight="1" x14ac:dyDescent="0.25">
      <c r="A191" s="21">
        <f t="shared" si="2"/>
        <v>178</v>
      </c>
      <c r="B191" s="149" t="s">
        <v>359</v>
      </c>
      <c r="C191" s="33">
        <v>3700</v>
      </c>
      <c r="D191" s="148" t="s">
        <v>82</v>
      </c>
      <c r="E191" s="25">
        <f>MAX(O191:AU191)</f>
        <v>0</v>
      </c>
      <c r="F191" s="25" t="e">
        <f>VLOOKUP(E191,Tab!$A$2:$B$255,2,TRUE)</f>
        <v>#N/A</v>
      </c>
      <c r="G191" s="26">
        <f>LARGE(O191:BJ191,1)</f>
        <v>493</v>
      </c>
      <c r="H191" s="26">
        <f>LARGE(O191:BJ191,2)</f>
        <v>0</v>
      </c>
      <c r="I191" s="26">
        <f>LARGE(O191:BJ191,3)</f>
        <v>0</v>
      </c>
      <c r="J191" s="26">
        <f>LARGE(O191:BJ191,4)</f>
        <v>0</v>
      </c>
      <c r="K191" s="26">
        <f>LARGE(O191:BJ191,5)</f>
        <v>0</v>
      </c>
      <c r="L191" s="27">
        <f>SUM(G191:K191)</f>
        <v>493</v>
      </c>
      <c r="M191" s="28">
        <f>L191/5</f>
        <v>98.6</v>
      </c>
      <c r="N191" s="29"/>
      <c r="O191" s="30">
        <v>0</v>
      </c>
      <c r="P191" s="30">
        <v>0</v>
      </c>
      <c r="Q191" s="30">
        <v>0</v>
      </c>
      <c r="R191" s="172">
        <v>0</v>
      </c>
      <c r="S191" s="167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0</v>
      </c>
      <c r="AM191" s="30">
        <v>0</v>
      </c>
      <c r="AN191" s="30">
        <v>0</v>
      </c>
      <c r="AO191" s="30">
        <v>0</v>
      </c>
      <c r="AP191" s="30">
        <v>0</v>
      </c>
      <c r="AQ191" s="30">
        <v>0</v>
      </c>
      <c r="AR191" s="30">
        <v>0</v>
      </c>
      <c r="AS191" s="30">
        <v>0</v>
      </c>
      <c r="AT191" s="30">
        <v>0</v>
      </c>
      <c r="AU191" s="30">
        <v>0</v>
      </c>
      <c r="AV191" s="30">
        <v>0</v>
      </c>
      <c r="AW191" s="30">
        <v>0</v>
      </c>
      <c r="AX191" s="30">
        <v>0</v>
      </c>
      <c r="AY191" s="30">
        <v>0</v>
      </c>
      <c r="AZ191" s="30">
        <v>0</v>
      </c>
      <c r="BA191" s="30">
        <v>0</v>
      </c>
      <c r="BB191" s="30">
        <v>0</v>
      </c>
      <c r="BC191" s="30">
        <v>0</v>
      </c>
      <c r="BD191" s="30">
        <v>0</v>
      </c>
      <c r="BE191" s="30">
        <v>493</v>
      </c>
      <c r="BF191" s="30">
        <v>0</v>
      </c>
      <c r="BG191" s="30">
        <v>0</v>
      </c>
      <c r="BH191" s="30">
        <v>0</v>
      </c>
      <c r="BI191" s="30">
        <v>0</v>
      </c>
      <c r="BJ191" s="31">
        <v>0</v>
      </c>
    </row>
    <row r="192" spans="1:62" ht="14.1" customHeight="1" x14ac:dyDescent="0.25">
      <c r="A192" s="21">
        <f t="shared" si="2"/>
        <v>179</v>
      </c>
      <c r="B192" s="43" t="s">
        <v>114</v>
      </c>
      <c r="C192" s="33">
        <v>2121</v>
      </c>
      <c r="D192" s="150" t="s">
        <v>46</v>
      </c>
      <c r="E192" s="25">
        <f>MAX(O192:AU192)</f>
        <v>491</v>
      </c>
      <c r="F192" s="25" t="e">
        <f>VLOOKUP(E192,Tab!$A$2:$B$255,2,TRUE)</f>
        <v>#N/A</v>
      </c>
      <c r="G192" s="26">
        <f>LARGE(O192:BJ192,1)</f>
        <v>491</v>
      </c>
      <c r="H192" s="26">
        <f>LARGE(O192:BJ192,2)</f>
        <v>0</v>
      </c>
      <c r="I192" s="26">
        <f>LARGE(O192:BJ192,3)</f>
        <v>0</v>
      </c>
      <c r="J192" s="26">
        <f>LARGE(O192:BJ192,4)</f>
        <v>0</v>
      </c>
      <c r="K192" s="26">
        <f>LARGE(O192:BJ192,5)</f>
        <v>0</v>
      </c>
      <c r="L192" s="27">
        <f>SUM(G192:K192)</f>
        <v>491</v>
      </c>
      <c r="M192" s="28">
        <f>L192/5</f>
        <v>98.2</v>
      </c>
      <c r="N192" s="29"/>
      <c r="O192" s="30">
        <v>0</v>
      </c>
      <c r="P192" s="30">
        <v>0</v>
      </c>
      <c r="Q192" s="30">
        <v>0</v>
      </c>
      <c r="R192" s="172">
        <v>0</v>
      </c>
      <c r="S192" s="167">
        <v>491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0</v>
      </c>
      <c r="AO192" s="30">
        <v>0</v>
      </c>
      <c r="AP192" s="30">
        <v>0</v>
      </c>
      <c r="AQ192" s="30">
        <v>0</v>
      </c>
      <c r="AR192" s="30">
        <v>0</v>
      </c>
      <c r="AS192" s="30">
        <v>0</v>
      </c>
      <c r="AT192" s="30">
        <v>0</v>
      </c>
      <c r="AU192" s="30">
        <v>0</v>
      </c>
      <c r="AV192" s="30">
        <v>0</v>
      </c>
      <c r="AW192" s="30">
        <v>0</v>
      </c>
      <c r="AX192" s="30">
        <v>0</v>
      </c>
      <c r="AY192" s="30">
        <v>0</v>
      </c>
      <c r="AZ192" s="30">
        <v>0</v>
      </c>
      <c r="BA192" s="30">
        <v>0</v>
      </c>
      <c r="BB192" s="30">
        <v>0</v>
      </c>
      <c r="BC192" s="30">
        <v>0</v>
      </c>
      <c r="BD192" s="30">
        <v>0</v>
      </c>
      <c r="BE192" s="30">
        <v>0</v>
      </c>
      <c r="BF192" s="30">
        <v>0</v>
      </c>
      <c r="BG192" s="30">
        <v>0</v>
      </c>
      <c r="BH192" s="30">
        <v>0</v>
      </c>
      <c r="BI192" s="30">
        <v>0</v>
      </c>
      <c r="BJ192" s="31">
        <v>0</v>
      </c>
    </row>
    <row r="193" spans="1:62" ht="14.1" customHeight="1" x14ac:dyDescent="0.25">
      <c r="A193" s="21">
        <f t="shared" si="2"/>
        <v>180</v>
      </c>
      <c r="B193" s="149" t="s">
        <v>457</v>
      </c>
      <c r="C193" s="33">
        <v>14836</v>
      </c>
      <c r="D193" s="148" t="s">
        <v>146</v>
      </c>
      <c r="E193" s="25">
        <f>MAX(O193:AU193)</f>
        <v>0</v>
      </c>
      <c r="F193" s="25" t="e">
        <f>VLOOKUP(E193,Tab!$A$2:$B$255,2,TRUE)</f>
        <v>#N/A</v>
      </c>
      <c r="G193" s="26">
        <f>LARGE(O193:BJ193,1)</f>
        <v>491</v>
      </c>
      <c r="H193" s="26">
        <f>LARGE(O193:BJ193,2)</f>
        <v>0</v>
      </c>
      <c r="I193" s="26">
        <f>LARGE(O193:BJ193,3)</f>
        <v>0</v>
      </c>
      <c r="J193" s="26">
        <f>LARGE(O193:BJ193,4)</f>
        <v>0</v>
      </c>
      <c r="K193" s="26">
        <f>LARGE(O193:BJ193,5)</f>
        <v>0</v>
      </c>
      <c r="L193" s="27">
        <f>SUM(G193:K193)</f>
        <v>491</v>
      </c>
      <c r="M193" s="28">
        <f>L193/5</f>
        <v>98.2</v>
      </c>
      <c r="N193" s="29"/>
      <c r="O193" s="30">
        <v>0</v>
      </c>
      <c r="P193" s="30">
        <v>0</v>
      </c>
      <c r="Q193" s="30">
        <v>0</v>
      </c>
      <c r="R193" s="172">
        <v>0</v>
      </c>
      <c r="S193" s="167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0</v>
      </c>
      <c r="AR193" s="30">
        <v>0</v>
      </c>
      <c r="AS193" s="30">
        <v>0</v>
      </c>
      <c r="AT193" s="30">
        <v>0</v>
      </c>
      <c r="AU193" s="30">
        <v>0</v>
      </c>
      <c r="AV193" s="30">
        <v>0</v>
      </c>
      <c r="AW193" s="30">
        <v>0</v>
      </c>
      <c r="AX193" s="30">
        <v>0</v>
      </c>
      <c r="AY193" s="30">
        <v>0</v>
      </c>
      <c r="AZ193" s="30">
        <v>0</v>
      </c>
      <c r="BA193" s="30">
        <v>0</v>
      </c>
      <c r="BB193" s="30">
        <v>491</v>
      </c>
      <c r="BC193" s="30">
        <v>0</v>
      </c>
      <c r="BD193" s="30">
        <v>0</v>
      </c>
      <c r="BE193" s="30">
        <v>0</v>
      </c>
      <c r="BF193" s="30">
        <v>0</v>
      </c>
      <c r="BG193" s="30">
        <v>0</v>
      </c>
      <c r="BH193" s="30">
        <v>0</v>
      </c>
      <c r="BI193" s="30">
        <v>0</v>
      </c>
      <c r="BJ193" s="31">
        <v>0</v>
      </c>
    </row>
    <row r="194" spans="1:62" ht="14.1" customHeight="1" x14ac:dyDescent="0.25">
      <c r="A194" s="21">
        <f t="shared" si="2"/>
        <v>181</v>
      </c>
      <c r="B194" s="39" t="s">
        <v>358</v>
      </c>
      <c r="C194" s="33">
        <v>2653</v>
      </c>
      <c r="D194" s="40" t="s">
        <v>39</v>
      </c>
      <c r="E194" s="25">
        <f>MAX(O194:AU194)</f>
        <v>490</v>
      </c>
      <c r="F194" s="25" t="e">
        <f>VLOOKUP(E194,Tab!$A$2:$B$255,2,TRUE)</f>
        <v>#N/A</v>
      </c>
      <c r="G194" s="26">
        <f>LARGE(O194:BJ194,1)</f>
        <v>490</v>
      </c>
      <c r="H194" s="26">
        <f>LARGE(O194:BJ194,2)</f>
        <v>0</v>
      </c>
      <c r="I194" s="26">
        <f>LARGE(O194:BJ194,3)</f>
        <v>0</v>
      </c>
      <c r="J194" s="26">
        <f>LARGE(O194:BJ194,4)</f>
        <v>0</v>
      </c>
      <c r="K194" s="26">
        <f>LARGE(O194:BJ194,5)</f>
        <v>0</v>
      </c>
      <c r="L194" s="27">
        <f>SUM(G194:K194)</f>
        <v>490</v>
      </c>
      <c r="M194" s="28">
        <f>L194/5</f>
        <v>98</v>
      </c>
      <c r="N194" s="29"/>
      <c r="O194" s="30">
        <v>0</v>
      </c>
      <c r="P194" s="30">
        <v>0</v>
      </c>
      <c r="Q194" s="30">
        <v>0</v>
      </c>
      <c r="R194" s="172">
        <v>0</v>
      </c>
      <c r="S194" s="167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490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0</v>
      </c>
      <c r="AT194" s="30">
        <v>0</v>
      </c>
      <c r="AU194" s="30">
        <v>0</v>
      </c>
      <c r="AV194" s="30">
        <v>0</v>
      </c>
      <c r="AW194" s="30">
        <v>0</v>
      </c>
      <c r="AX194" s="30">
        <v>0</v>
      </c>
      <c r="AY194" s="30">
        <v>0</v>
      </c>
      <c r="AZ194" s="30">
        <v>0</v>
      </c>
      <c r="BA194" s="30">
        <v>0</v>
      </c>
      <c r="BB194" s="30">
        <v>0</v>
      </c>
      <c r="BC194" s="30">
        <v>0</v>
      </c>
      <c r="BD194" s="30">
        <v>0</v>
      </c>
      <c r="BE194" s="30">
        <v>0</v>
      </c>
      <c r="BF194" s="30">
        <v>0</v>
      </c>
      <c r="BG194" s="30">
        <v>0</v>
      </c>
      <c r="BH194" s="30">
        <v>0</v>
      </c>
      <c r="BI194" s="30">
        <v>0</v>
      </c>
      <c r="BJ194" s="31">
        <v>0</v>
      </c>
    </row>
    <row r="195" spans="1:62" s="42" customFormat="1" ht="14.1" customHeight="1" x14ac:dyDescent="0.25">
      <c r="A195" s="21">
        <f t="shared" si="2"/>
        <v>182</v>
      </c>
      <c r="B195" s="149" t="s">
        <v>254</v>
      </c>
      <c r="C195" s="33">
        <v>14776</v>
      </c>
      <c r="D195" s="148" t="s">
        <v>44</v>
      </c>
      <c r="E195" s="25">
        <f>MAX(O195:AU195)</f>
        <v>484</v>
      </c>
      <c r="F195" s="25" t="e">
        <f>VLOOKUP(E195,Tab!$A$2:$B$255,2,TRUE)</f>
        <v>#N/A</v>
      </c>
      <c r="G195" s="26">
        <f>LARGE(O195:BJ195,1)</f>
        <v>484</v>
      </c>
      <c r="H195" s="26">
        <f>LARGE(O195:BJ195,2)</f>
        <v>0</v>
      </c>
      <c r="I195" s="26">
        <f>LARGE(O195:BJ195,3)</f>
        <v>0</v>
      </c>
      <c r="J195" s="26">
        <f>LARGE(O195:BJ195,4)</f>
        <v>0</v>
      </c>
      <c r="K195" s="26">
        <f>LARGE(O195:BJ195,5)</f>
        <v>0</v>
      </c>
      <c r="L195" s="27">
        <f>SUM(G195:K195)</f>
        <v>484</v>
      </c>
      <c r="M195" s="28">
        <f>L195/5</f>
        <v>96.8</v>
      </c>
      <c r="N195" s="29"/>
      <c r="O195" s="30">
        <v>0</v>
      </c>
      <c r="P195" s="30">
        <v>0</v>
      </c>
      <c r="Q195" s="30">
        <v>0</v>
      </c>
      <c r="R195" s="172">
        <v>0</v>
      </c>
      <c r="S195" s="167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484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  <c r="AP195" s="30">
        <v>0</v>
      </c>
      <c r="AQ195" s="30">
        <v>0</v>
      </c>
      <c r="AR195" s="30">
        <v>0</v>
      </c>
      <c r="AS195" s="30">
        <v>0</v>
      </c>
      <c r="AT195" s="30">
        <v>0</v>
      </c>
      <c r="AU195" s="30">
        <v>0</v>
      </c>
      <c r="AV195" s="30">
        <v>0</v>
      </c>
      <c r="AW195" s="30">
        <v>0</v>
      </c>
      <c r="AX195" s="30">
        <v>0</v>
      </c>
      <c r="AY195" s="30">
        <v>0</v>
      </c>
      <c r="AZ195" s="30">
        <v>0</v>
      </c>
      <c r="BA195" s="30">
        <v>0</v>
      </c>
      <c r="BB195" s="30">
        <v>0</v>
      </c>
      <c r="BC195" s="30">
        <v>0</v>
      </c>
      <c r="BD195" s="30">
        <v>0</v>
      </c>
      <c r="BE195" s="30">
        <v>0</v>
      </c>
      <c r="BF195" s="30">
        <v>0</v>
      </c>
      <c r="BG195" s="30">
        <v>0</v>
      </c>
      <c r="BH195" s="30">
        <v>0</v>
      </c>
      <c r="BI195" s="30">
        <v>0</v>
      </c>
      <c r="BJ195" s="31">
        <v>0</v>
      </c>
    </row>
    <row r="196" spans="1:62" ht="14.1" customHeight="1" x14ac:dyDescent="0.25">
      <c r="A196" s="21">
        <f t="shared" si="2"/>
        <v>183</v>
      </c>
      <c r="B196" s="41" t="s">
        <v>339</v>
      </c>
      <c r="C196" s="33">
        <v>14440</v>
      </c>
      <c r="D196" s="38" t="s">
        <v>337</v>
      </c>
      <c r="E196" s="25">
        <f>MAX(O196:AU196)</f>
        <v>0</v>
      </c>
      <c r="F196" s="25" t="e">
        <f>VLOOKUP(E196,Tab!$A$2:$B$255,2,TRUE)</f>
        <v>#N/A</v>
      </c>
      <c r="G196" s="26">
        <f>LARGE(O196:BJ196,1)</f>
        <v>481</v>
      </c>
      <c r="H196" s="26">
        <f>LARGE(O196:BJ196,2)</f>
        <v>0</v>
      </c>
      <c r="I196" s="26">
        <f>LARGE(O196:BJ196,3)</f>
        <v>0</v>
      </c>
      <c r="J196" s="26">
        <f>LARGE(O196:BJ196,4)</f>
        <v>0</v>
      </c>
      <c r="K196" s="26">
        <f>LARGE(O196:BJ196,5)</f>
        <v>0</v>
      </c>
      <c r="L196" s="27">
        <f>SUM(G196:K196)</f>
        <v>481</v>
      </c>
      <c r="M196" s="28">
        <f>L196/5</f>
        <v>96.2</v>
      </c>
      <c r="N196" s="29"/>
      <c r="O196" s="30">
        <v>0</v>
      </c>
      <c r="P196" s="30">
        <v>0</v>
      </c>
      <c r="Q196" s="30">
        <v>0</v>
      </c>
      <c r="R196" s="172">
        <v>0</v>
      </c>
      <c r="S196" s="167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v>0</v>
      </c>
      <c r="AS196" s="30">
        <v>0</v>
      </c>
      <c r="AT196" s="30">
        <v>0</v>
      </c>
      <c r="AU196" s="30">
        <v>0</v>
      </c>
      <c r="AV196" s="30">
        <v>0</v>
      </c>
      <c r="AW196" s="30">
        <v>0</v>
      </c>
      <c r="AX196" s="30">
        <v>0</v>
      </c>
      <c r="AY196" s="30">
        <v>0</v>
      </c>
      <c r="AZ196" s="30">
        <v>0</v>
      </c>
      <c r="BA196" s="30">
        <v>0</v>
      </c>
      <c r="BB196" s="30">
        <v>0</v>
      </c>
      <c r="BC196" s="30">
        <v>0</v>
      </c>
      <c r="BD196" s="30">
        <v>0</v>
      </c>
      <c r="BE196" s="30">
        <v>0</v>
      </c>
      <c r="BF196" s="30">
        <v>481</v>
      </c>
      <c r="BG196" s="30">
        <v>0</v>
      </c>
      <c r="BH196" s="30">
        <v>0</v>
      </c>
      <c r="BI196" s="30">
        <v>0</v>
      </c>
      <c r="BJ196" s="31">
        <v>0</v>
      </c>
    </row>
    <row r="197" spans="1:62" ht="14.1" customHeight="1" x14ac:dyDescent="0.25">
      <c r="A197" s="21">
        <f t="shared" si="2"/>
        <v>184</v>
      </c>
      <c r="B197" s="39" t="s">
        <v>484</v>
      </c>
      <c r="C197" s="33">
        <v>5127</v>
      </c>
      <c r="D197" s="40" t="s">
        <v>44</v>
      </c>
      <c r="E197" s="25">
        <f>MAX(O197:AU197)</f>
        <v>477</v>
      </c>
      <c r="F197" s="25" t="e">
        <f>VLOOKUP(E197,Tab!$A$2:$B$255,2,TRUE)</f>
        <v>#N/A</v>
      </c>
      <c r="G197" s="26">
        <f>LARGE(O197:BJ197,1)</f>
        <v>477</v>
      </c>
      <c r="H197" s="26">
        <f>LARGE(O197:BJ197,2)</f>
        <v>0</v>
      </c>
      <c r="I197" s="26">
        <f>LARGE(O197:BJ197,3)</f>
        <v>0</v>
      </c>
      <c r="J197" s="26">
        <f>LARGE(O197:BJ197,4)</f>
        <v>0</v>
      </c>
      <c r="K197" s="26">
        <f>LARGE(O197:BJ197,5)</f>
        <v>0</v>
      </c>
      <c r="L197" s="27">
        <f>SUM(G197:K197)</f>
        <v>477</v>
      </c>
      <c r="M197" s="28">
        <f>L197/5</f>
        <v>95.4</v>
      </c>
      <c r="N197" s="29"/>
      <c r="O197" s="30">
        <v>0</v>
      </c>
      <c r="P197" s="30">
        <v>0</v>
      </c>
      <c r="Q197" s="30">
        <v>0</v>
      </c>
      <c r="R197" s="172">
        <v>0</v>
      </c>
      <c r="S197" s="167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477</v>
      </c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30">
        <v>0</v>
      </c>
      <c r="AS197" s="30">
        <v>0</v>
      </c>
      <c r="AT197" s="30">
        <v>0</v>
      </c>
      <c r="AU197" s="30">
        <v>0</v>
      </c>
      <c r="AV197" s="30">
        <v>0</v>
      </c>
      <c r="AW197" s="30">
        <v>0</v>
      </c>
      <c r="AX197" s="30">
        <v>0</v>
      </c>
      <c r="AY197" s="30">
        <v>0</v>
      </c>
      <c r="AZ197" s="30">
        <v>0</v>
      </c>
      <c r="BA197" s="30">
        <v>0</v>
      </c>
      <c r="BB197" s="30">
        <v>0</v>
      </c>
      <c r="BC197" s="30">
        <v>0</v>
      </c>
      <c r="BD197" s="30">
        <v>0</v>
      </c>
      <c r="BE197" s="30">
        <v>0</v>
      </c>
      <c r="BF197" s="30">
        <v>0</v>
      </c>
      <c r="BG197" s="30">
        <v>0</v>
      </c>
      <c r="BH197" s="30">
        <v>0</v>
      </c>
      <c r="BI197" s="30">
        <v>0</v>
      </c>
      <c r="BJ197" s="31">
        <v>0</v>
      </c>
    </row>
    <row r="198" spans="1:62" ht="14.1" customHeight="1" x14ac:dyDescent="0.25">
      <c r="A198" s="21">
        <f t="shared" si="2"/>
        <v>185</v>
      </c>
      <c r="B198" s="149" t="s">
        <v>155</v>
      </c>
      <c r="C198" s="33">
        <v>10105</v>
      </c>
      <c r="D198" s="148" t="s">
        <v>124</v>
      </c>
      <c r="E198" s="25">
        <f>MAX(O198:AU198)</f>
        <v>477</v>
      </c>
      <c r="F198" s="25" t="e">
        <f>VLOOKUP(E198,Tab!$A$2:$B$255,2,TRUE)</f>
        <v>#N/A</v>
      </c>
      <c r="G198" s="26">
        <f>LARGE(O198:BJ198,1)</f>
        <v>477</v>
      </c>
      <c r="H198" s="26">
        <f>LARGE(O198:BJ198,2)</f>
        <v>0</v>
      </c>
      <c r="I198" s="26">
        <f>LARGE(O198:BJ198,3)</f>
        <v>0</v>
      </c>
      <c r="J198" s="26">
        <f>LARGE(O198:BJ198,4)</f>
        <v>0</v>
      </c>
      <c r="K198" s="26">
        <f>LARGE(O198:BJ198,5)</f>
        <v>0</v>
      </c>
      <c r="L198" s="27">
        <f>SUM(G198:K198)</f>
        <v>477</v>
      </c>
      <c r="M198" s="28">
        <f>L198/5</f>
        <v>95.4</v>
      </c>
      <c r="N198" s="29"/>
      <c r="O198" s="30">
        <v>0</v>
      </c>
      <c r="P198" s="30">
        <v>0</v>
      </c>
      <c r="Q198" s="30">
        <v>0</v>
      </c>
      <c r="R198" s="172">
        <v>0</v>
      </c>
      <c r="S198" s="167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477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  <c r="AP198" s="30">
        <v>0</v>
      </c>
      <c r="AQ198" s="30">
        <v>0</v>
      </c>
      <c r="AR198" s="30">
        <v>0</v>
      </c>
      <c r="AS198" s="30">
        <v>0</v>
      </c>
      <c r="AT198" s="30">
        <v>0</v>
      </c>
      <c r="AU198" s="30">
        <v>0</v>
      </c>
      <c r="AV198" s="30">
        <v>0</v>
      </c>
      <c r="AW198" s="30">
        <v>0</v>
      </c>
      <c r="AX198" s="30">
        <v>0</v>
      </c>
      <c r="AY198" s="30">
        <v>0</v>
      </c>
      <c r="AZ198" s="30">
        <v>0</v>
      </c>
      <c r="BA198" s="30">
        <v>0</v>
      </c>
      <c r="BB198" s="30">
        <v>0</v>
      </c>
      <c r="BC198" s="30">
        <v>0</v>
      </c>
      <c r="BD198" s="30">
        <v>0</v>
      </c>
      <c r="BE198" s="30">
        <v>0</v>
      </c>
      <c r="BF198" s="30">
        <v>0</v>
      </c>
      <c r="BG198" s="30">
        <v>0</v>
      </c>
      <c r="BH198" s="30">
        <v>0</v>
      </c>
      <c r="BI198" s="30">
        <v>0</v>
      </c>
      <c r="BJ198" s="31">
        <v>0</v>
      </c>
    </row>
    <row r="199" spans="1:62" ht="14.1" customHeight="1" x14ac:dyDescent="0.25">
      <c r="A199" s="21">
        <f t="shared" si="2"/>
        <v>186</v>
      </c>
      <c r="B199" s="149" t="s">
        <v>438</v>
      </c>
      <c r="C199" s="33">
        <v>10694</v>
      </c>
      <c r="D199" s="148" t="s">
        <v>44</v>
      </c>
      <c r="E199" s="25">
        <f>MAX(O199:AU199)</f>
        <v>475</v>
      </c>
      <c r="F199" s="25" t="e">
        <f>VLOOKUP(E199,Tab!$A$2:$B$255,2,TRUE)</f>
        <v>#N/A</v>
      </c>
      <c r="G199" s="26">
        <f>LARGE(O199:BJ199,1)</f>
        <v>475</v>
      </c>
      <c r="H199" s="26">
        <f>LARGE(O199:BJ199,2)</f>
        <v>0</v>
      </c>
      <c r="I199" s="26">
        <f>LARGE(O199:BJ199,3)</f>
        <v>0</v>
      </c>
      <c r="J199" s="26">
        <f>LARGE(O199:BJ199,4)</f>
        <v>0</v>
      </c>
      <c r="K199" s="26">
        <f>LARGE(O199:BJ199,5)</f>
        <v>0</v>
      </c>
      <c r="L199" s="27">
        <f>SUM(G199:K199)</f>
        <v>475</v>
      </c>
      <c r="M199" s="28">
        <f>L199/5</f>
        <v>95</v>
      </c>
      <c r="N199" s="29"/>
      <c r="O199" s="30">
        <v>0</v>
      </c>
      <c r="P199" s="30">
        <v>0</v>
      </c>
      <c r="Q199" s="30">
        <v>0</v>
      </c>
      <c r="R199" s="172">
        <v>0</v>
      </c>
      <c r="S199" s="167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30">
        <v>0</v>
      </c>
      <c r="AS199" s="30">
        <v>0</v>
      </c>
      <c r="AT199" s="30">
        <v>0</v>
      </c>
      <c r="AU199" s="30">
        <v>475</v>
      </c>
      <c r="AV199" s="30">
        <v>0</v>
      </c>
      <c r="AW199" s="30">
        <v>0</v>
      </c>
      <c r="AX199" s="30">
        <v>0</v>
      </c>
      <c r="AY199" s="30">
        <v>0</v>
      </c>
      <c r="AZ199" s="30">
        <v>0</v>
      </c>
      <c r="BA199" s="30">
        <v>0</v>
      </c>
      <c r="BB199" s="30">
        <v>0</v>
      </c>
      <c r="BC199" s="30">
        <v>0</v>
      </c>
      <c r="BD199" s="30">
        <v>0</v>
      </c>
      <c r="BE199" s="30">
        <v>0</v>
      </c>
      <c r="BF199" s="30">
        <v>0</v>
      </c>
      <c r="BG199" s="30">
        <v>0</v>
      </c>
      <c r="BH199" s="30">
        <v>0</v>
      </c>
      <c r="BI199" s="30">
        <v>0</v>
      </c>
      <c r="BJ199" s="31">
        <v>0</v>
      </c>
    </row>
    <row r="200" spans="1:62" ht="14.1" customHeight="1" x14ac:dyDescent="0.25">
      <c r="A200" s="21">
        <f t="shared" si="2"/>
        <v>187</v>
      </c>
      <c r="B200" s="149" t="s">
        <v>310</v>
      </c>
      <c r="C200" s="33">
        <v>13958</v>
      </c>
      <c r="D200" s="148" t="s">
        <v>41</v>
      </c>
      <c r="E200" s="25">
        <f>MAX(O200:AU200)</f>
        <v>474</v>
      </c>
      <c r="F200" s="25" t="e">
        <f>VLOOKUP(E200,Tab!$A$2:$B$255,2,TRUE)</f>
        <v>#N/A</v>
      </c>
      <c r="G200" s="26">
        <f>LARGE(O200:BJ200,1)</f>
        <v>474</v>
      </c>
      <c r="H200" s="26">
        <f>LARGE(O200:BJ200,2)</f>
        <v>0</v>
      </c>
      <c r="I200" s="26">
        <f>LARGE(O200:BJ200,3)</f>
        <v>0</v>
      </c>
      <c r="J200" s="26">
        <f>LARGE(O200:BJ200,4)</f>
        <v>0</v>
      </c>
      <c r="K200" s="26">
        <f>LARGE(O200:BJ200,5)</f>
        <v>0</v>
      </c>
      <c r="L200" s="27">
        <f>SUM(G200:K200)</f>
        <v>474</v>
      </c>
      <c r="M200" s="28">
        <f>L200/5</f>
        <v>94.8</v>
      </c>
      <c r="N200" s="29"/>
      <c r="O200" s="30">
        <v>474</v>
      </c>
      <c r="P200" s="30">
        <v>0</v>
      </c>
      <c r="Q200" s="30">
        <v>0</v>
      </c>
      <c r="R200" s="172">
        <v>0</v>
      </c>
      <c r="S200" s="167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30">
        <v>0</v>
      </c>
      <c r="AS200" s="30">
        <v>0</v>
      </c>
      <c r="AT200" s="30">
        <v>0</v>
      </c>
      <c r="AU200" s="30">
        <v>0</v>
      </c>
      <c r="AV200" s="30">
        <v>0</v>
      </c>
      <c r="AW200" s="30">
        <v>0</v>
      </c>
      <c r="AX200" s="30">
        <v>0</v>
      </c>
      <c r="AY200" s="30">
        <v>0</v>
      </c>
      <c r="AZ200" s="30">
        <v>0</v>
      </c>
      <c r="BA200" s="30">
        <v>0</v>
      </c>
      <c r="BB200" s="30">
        <v>0</v>
      </c>
      <c r="BC200" s="30">
        <v>0</v>
      </c>
      <c r="BD200" s="30">
        <v>0</v>
      </c>
      <c r="BE200" s="30">
        <v>0</v>
      </c>
      <c r="BF200" s="30">
        <v>0</v>
      </c>
      <c r="BG200" s="30">
        <v>0</v>
      </c>
      <c r="BH200" s="30">
        <v>0</v>
      </c>
      <c r="BI200" s="30">
        <v>0</v>
      </c>
      <c r="BJ200" s="31">
        <v>0</v>
      </c>
    </row>
    <row r="201" spans="1:62" ht="14.1" customHeight="1" x14ac:dyDescent="0.25">
      <c r="A201" s="21">
        <f t="shared" si="2"/>
        <v>188</v>
      </c>
      <c r="B201" s="149" t="s">
        <v>435</v>
      </c>
      <c r="C201" s="33">
        <v>15346</v>
      </c>
      <c r="D201" s="148" t="s">
        <v>106</v>
      </c>
      <c r="E201" s="25">
        <f>MAX(O201:AU201)</f>
        <v>0</v>
      </c>
      <c r="F201" s="25" t="e">
        <f>VLOOKUP(E201,Tab!$A$2:$B$255,2,TRUE)</f>
        <v>#N/A</v>
      </c>
      <c r="G201" s="26">
        <f>LARGE(O201:BJ201,1)</f>
        <v>474</v>
      </c>
      <c r="H201" s="26">
        <f>LARGE(O201:BJ201,2)</f>
        <v>0</v>
      </c>
      <c r="I201" s="26">
        <f>LARGE(O201:BJ201,3)</f>
        <v>0</v>
      </c>
      <c r="J201" s="26">
        <f>LARGE(O201:BJ201,4)</f>
        <v>0</v>
      </c>
      <c r="K201" s="26">
        <f>LARGE(O201:BJ201,5)</f>
        <v>0</v>
      </c>
      <c r="L201" s="27">
        <f>SUM(G201:K201)</f>
        <v>474</v>
      </c>
      <c r="M201" s="28">
        <f>L201/5</f>
        <v>94.8</v>
      </c>
      <c r="N201" s="29"/>
      <c r="O201" s="30">
        <v>0</v>
      </c>
      <c r="P201" s="30">
        <v>0</v>
      </c>
      <c r="Q201" s="30">
        <v>0</v>
      </c>
      <c r="R201" s="172">
        <v>0</v>
      </c>
      <c r="S201" s="167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0</v>
      </c>
      <c r="AP201" s="30">
        <v>0</v>
      </c>
      <c r="AQ201" s="30">
        <v>0</v>
      </c>
      <c r="AR201" s="30">
        <v>0</v>
      </c>
      <c r="AS201" s="30">
        <v>0</v>
      </c>
      <c r="AT201" s="30">
        <v>0</v>
      </c>
      <c r="AU201" s="30">
        <v>0</v>
      </c>
      <c r="AV201" s="30">
        <v>0</v>
      </c>
      <c r="AW201" s="30">
        <v>0</v>
      </c>
      <c r="AX201" s="30">
        <v>0</v>
      </c>
      <c r="AY201" s="30">
        <v>474</v>
      </c>
      <c r="AZ201" s="30">
        <v>0</v>
      </c>
      <c r="BA201" s="30">
        <v>0</v>
      </c>
      <c r="BB201" s="30">
        <v>0</v>
      </c>
      <c r="BC201" s="30">
        <v>0</v>
      </c>
      <c r="BD201" s="30">
        <v>0</v>
      </c>
      <c r="BE201" s="30">
        <v>0</v>
      </c>
      <c r="BF201" s="30">
        <v>0</v>
      </c>
      <c r="BG201" s="30">
        <v>0</v>
      </c>
      <c r="BH201" s="30">
        <v>0</v>
      </c>
      <c r="BI201" s="30">
        <v>0</v>
      </c>
      <c r="BJ201" s="31">
        <v>0</v>
      </c>
    </row>
    <row r="202" spans="1:62" ht="14.1" customHeight="1" x14ac:dyDescent="0.25">
      <c r="A202" s="21">
        <f t="shared" si="2"/>
        <v>189</v>
      </c>
      <c r="B202" s="41" t="s">
        <v>277</v>
      </c>
      <c r="C202" s="33">
        <v>14644</v>
      </c>
      <c r="D202" s="38" t="s">
        <v>44</v>
      </c>
      <c r="E202" s="25">
        <f>MAX(O202:AU202)</f>
        <v>472</v>
      </c>
      <c r="F202" s="25" t="e">
        <f>VLOOKUP(E202,Tab!$A$2:$B$255,2,TRUE)</f>
        <v>#N/A</v>
      </c>
      <c r="G202" s="26">
        <f>LARGE(O202:BJ202,1)</f>
        <v>472</v>
      </c>
      <c r="H202" s="26">
        <f>LARGE(O202:BJ202,2)</f>
        <v>0</v>
      </c>
      <c r="I202" s="26">
        <f>LARGE(O202:BJ202,3)</f>
        <v>0</v>
      </c>
      <c r="J202" s="26">
        <f>LARGE(O202:BJ202,4)</f>
        <v>0</v>
      </c>
      <c r="K202" s="26">
        <f>LARGE(O202:BJ202,5)</f>
        <v>0</v>
      </c>
      <c r="L202" s="27">
        <f>SUM(G202:K202)</f>
        <v>472</v>
      </c>
      <c r="M202" s="28">
        <f>L202/5</f>
        <v>94.4</v>
      </c>
      <c r="N202" s="29"/>
      <c r="O202" s="30">
        <v>0</v>
      </c>
      <c r="P202" s="30">
        <v>0</v>
      </c>
      <c r="Q202" s="30">
        <v>0</v>
      </c>
      <c r="R202" s="172">
        <v>0</v>
      </c>
      <c r="S202" s="167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472</v>
      </c>
      <c r="AO202" s="30">
        <v>0</v>
      </c>
      <c r="AP202" s="30">
        <v>0</v>
      </c>
      <c r="AQ202" s="30">
        <v>0</v>
      </c>
      <c r="AR202" s="30">
        <v>0</v>
      </c>
      <c r="AS202" s="30">
        <v>0</v>
      </c>
      <c r="AT202" s="30">
        <v>0</v>
      </c>
      <c r="AU202" s="30">
        <v>0</v>
      </c>
      <c r="AV202" s="30">
        <v>0</v>
      </c>
      <c r="AW202" s="30">
        <v>0</v>
      </c>
      <c r="AX202" s="30">
        <v>0</v>
      </c>
      <c r="AY202" s="30">
        <v>0</v>
      </c>
      <c r="AZ202" s="30">
        <v>0</v>
      </c>
      <c r="BA202" s="30">
        <v>0</v>
      </c>
      <c r="BB202" s="30">
        <v>0</v>
      </c>
      <c r="BC202" s="30">
        <v>0</v>
      </c>
      <c r="BD202" s="30">
        <v>0</v>
      </c>
      <c r="BE202" s="30">
        <v>0</v>
      </c>
      <c r="BF202" s="30">
        <v>0</v>
      </c>
      <c r="BG202" s="30">
        <v>0</v>
      </c>
      <c r="BH202" s="30">
        <v>0</v>
      </c>
      <c r="BI202" s="30">
        <v>0</v>
      </c>
      <c r="BJ202" s="31">
        <v>0</v>
      </c>
    </row>
    <row r="203" spans="1:62" ht="14.1" customHeight="1" x14ac:dyDescent="0.25">
      <c r="A203" s="21">
        <f t="shared" si="2"/>
        <v>190</v>
      </c>
      <c r="B203" s="149" t="s">
        <v>306</v>
      </c>
      <c r="C203" s="33">
        <v>15316</v>
      </c>
      <c r="D203" s="148" t="s">
        <v>130</v>
      </c>
      <c r="E203" s="25">
        <f>MAX(O203:AU203)</f>
        <v>0</v>
      </c>
      <c r="F203" s="25" t="e">
        <f>VLOOKUP(E203,Tab!$A$2:$B$255,2,TRUE)</f>
        <v>#N/A</v>
      </c>
      <c r="G203" s="26">
        <f>LARGE(O203:BJ203,1)</f>
        <v>472</v>
      </c>
      <c r="H203" s="26">
        <f>LARGE(O203:BJ203,2)</f>
        <v>0</v>
      </c>
      <c r="I203" s="26">
        <f>LARGE(O203:BJ203,3)</f>
        <v>0</v>
      </c>
      <c r="J203" s="26">
        <f>LARGE(O203:BJ203,4)</f>
        <v>0</v>
      </c>
      <c r="K203" s="26">
        <f>LARGE(O203:BJ203,5)</f>
        <v>0</v>
      </c>
      <c r="L203" s="27">
        <f>SUM(G203:K203)</f>
        <v>472</v>
      </c>
      <c r="M203" s="28">
        <f>L203/5</f>
        <v>94.4</v>
      </c>
      <c r="N203" s="29"/>
      <c r="O203" s="30">
        <v>0</v>
      </c>
      <c r="P203" s="30">
        <v>0</v>
      </c>
      <c r="Q203" s="30">
        <v>0</v>
      </c>
      <c r="R203" s="172">
        <v>0</v>
      </c>
      <c r="S203" s="167">
        <v>0</v>
      </c>
      <c r="T203" s="30">
        <v>0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30">
        <v>0</v>
      </c>
      <c r="AH203" s="30">
        <v>0</v>
      </c>
      <c r="AI203" s="30">
        <v>0</v>
      </c>
      <c r="AJ203" s="30">
        <v>0</v>
      </c>
      <c r="AK203" s="30">
        <v>0</v>
      </c>
      <c r="AL203" s="30">
        <v>0</v>
      </c>
      <c r="AM203" s="30">
        <v>0</v>
      </c>
      <c r="AN203" s="30">
        <v>0</v>
      </c>
      <c r="AO203" s="30">
        <v>0</v>
      </c>
      <c r="AP203" s="30">
        <v>0</v>
      </c>
      <c r="AQ203" s="30">
        <v>0</v>
      </c>
      <c r="AR203" s="30">
        <v>0</v>
      </c>
      <c r="AS203" s="30">
        <v>0</v>
      </c>
      <c r="AT203" s="30">
        <v>0</v>
      </c>
      <c r="AU203" s="30">
        <v>0</v>
      </c>
      <c r="AV203" s="30">
        <v>0</v>
      </c>
      <c r="AW203" s="30">
        <v>0</v>
      </c>
      <c r="AX203" s="30">
        <v>0</v>
      </c>
      <c r="AY203" s="30">
        <v>472</v>
      </c>
      <c r="AZ203" s="30">
        <v>0</v>
      </c>
      <c r="BA203" s="30">
        <v>0</v>
      </c>
      <c r="BB203" s="30">
        <v>0</v>
      </c>
      <c r="BC203" s="30">
        <v>0</v>
      </c>
      <c r="BD203" s="30">
        <v>0</v>
      </c>
      <c r="BE203" s="30">
        <v>0</v>
      </c>
      <c r="BF203" s="30">
        <v>0</v>
      </c>
      <c r="BG203" s="30">
        <v>0</v>
      </c>
      <c r="BH203" s="30">
        <v>0</v>
      </c>
      <c r="BI203" s="30">
        <v>0</v>
      </c>
      <c r="BJ203" s="31">
        <v>0</v>
      </c>
    </row>
    <row r="204" spans="1:62" ht="14.1" customHeight="1" x14ac:dyDescent="0.25">
      <c r="A204" s="21">
        <f t="shared" si="2"/>
        <v>191</v>
      </c>
      <c r="B204" s="41" t="s">
        <v>272</v>
      </c>
      <c r="C204" s="33">
        <v>7503</v>
      </c>
      <c r="D204" s="38" t="s">
        <v>168</v>
      </c>
      <c r="E204" s="25">
        <f>MAX(O204:AU204)</f>
        <v>0</v>
      </c>
      <c r="F204" s="25" t="e">
        <f>VLOOKUP(E204,Tab!$A$2:$B$255,2,TRUE)</f>
        <v>#N/A</v>
      </c>
      <c r="G204" s="26">
        <f>LARGE(O204:BJ204,1)</f>
        <v>472</v>
      </c>
      <c r="H204" s="26">
        <f>LARGE(O204:BJ204,2)</f>
        <v>0</v>
      </c>
      <c r="I204" s="26">
        <f>LARGE(O204:BJ204,3)</f>
        <v>0</v>
      </c>
      <c r="J204" s="26">
        <f>LARGE(O204:BJ204,4)</f>
        <v>0</v>
      </c>
      <c r="K204" s="26">
        <f>LARGE(O204:BJ204,5)</f>
        <v>0</v>
      </c>
      <c r="L204" s="27">
        <f>SUM(G204:K204)</f>
        <v>472</v>
      </c>
      <c r="M204" s="28">
        <f>L204/5</f>
        <v>94.4</v>
      </c>
      <c r="N204" s="29"/>
      <c r="O204" s="30">
        <v>0</v>
      </c>
      <c r="P204" s="30">
        <v>0</v>
      </c>
      <c r="Q204" s="30">
        <v>0</v>
      </c>
      <c r="R204" s="172">
        <v>0</v>
      </c>
      <c r="S204" s="167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v>0</v>
      </c>
      <c r="AH204" s="30">
        <v>0</v>
      </c>
      <c r="AI204" s="30">
        <v>0</v>
      </c>
      <c r="AJ204" s="30">
        <v>0</v>
      </c>
      <c r="AK204" s="30">
        <v>0</v>
      </c>
      <c r="AL204" s="30">
        <v>0</v>
      </c>
      <c r="AM204" s="30">
        <v>0</v>
      </c>
      <c r="AN204" s="30">
        <v>0</v>
      </c>
      <c r="AO204" s="30">
        <v>0</v>
      </c>
      <c r="AP204" s="30">
        <v>0</v>
      </c>
      <c r="AQ204" s="30">
        <v>0</v>
      </c>
      <c r="AR204" s="30">
        <v>0</v>
      </c>
      <c r="AS204" s="30">
        <v>0</v>
      </c>
      <c r="AT204" s="30">
        <v>0</v>
      </c>
      <c r="AU204" s="30">
        <v>0</v>
      </c>
      <c r="AV204" s="30">
        <v>0</v>
      </c>
      <c r="AW204" s="30">
        <v>0</v>
      </c>
      <c r="AX204" s="30">
        <v>0</v>
      </c>
      <c r="AY204" s="30">
        <v>0</v>
      </c>
      <c r="AZ204" s="30">
        <v>0</v>
      </c>
      <c r="BA204" s="30">
        <v>0</v>
      </c>
      <c r="BB204" s="30">
        <v>472</v>
      </c>
      <c r="BC204" s="30">
        <v>0</v>
      </c>
      <c r="BD204" s="30">
        <v>0</v>
      </c>
      <c r="BE204" s="30">
        <v>0</v>
      </c>
      <c r="BF204" s="30">
        <v>0</v>
      </c>
      <c r="BG204" s="30">
        <v>0</v>
      </c>
      <c r="BH204" s="30">
        <v>0</v>
      </c>
      <c r="BI204" s="30">
        <v>0</v>
      </c>
      <c r="BJ204" s="31">
        <v>0</v>
      </c>
    </row>
    <row r="205" spans="1:62" ht="14.1" customHeight="1" x14ac:dyDescent="0.25">
      <c r="A205" s="21">
        <f t="shared" si="2"/>
        <v>192</v>
      </c>
      <c r="B205" s="39" t="s">
        <v>315</v>
      </c>
      <c r="C205" s="33">
        <v>11166</v>
      </c>
      <c r="D205" s="40" t="s">
        <v>24</v>
      </c>
      <c r="E205" s="25">
        <f>MAX(O205:AU205)</f>
        <v>468</v>
      </c>
      <c r="F205" s="25" t="e">
        <f>VLOOKUP(E205,Tab!$A$2:$B$255,2,TRUE)</f>
        <v>#N/A</v>
      </c>
      <c r="G205" s="26">
        <f>LARGE(O205:BJ205,1)</f>
        <v>468</v>
      </c>
      <c r="H205" s="26">
        <f>LARGE(O205:BJ205,2)</f>
        <v>0</v>
      </c>
      <c r="I205" s="26">
        <f>LARGE(O205:BJ205,3)</f>
        <v>0</v>
      </c>
      <c r="J205" s="26">
        <f>LARGE(O205:BJ205,4)</f>
        <v>0</v>
      </c>
      <c r="K205" s="26">
        <f>LARGE(O205:BJ205,5)</f>
        <v>0</v>
      </c>
      <c r="L205" s="27">
        <f>SUM(G205:K205)</f>
        <v>468</v>
      </c>
      <c r="M205" s="28">
        <f>L205/5</f>
        <v>93.6</v>
      </c>
      <c r="N205" s="29"/>
      <c r="O205" s="30">
        <v>0</v>
      </c>
      <c r="P205" s="30">
        <v>0</v>
      </c>
      <c r="Q205" s="30">
        <v>0</v>
      </c>
      <c r="R205" s="172">
        <v>0</v>
      </c>
      <c r="S205" s="167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0</v>
      </c>
      <c r="AB205" s="30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v>0</v>
      </c>
      <c r="AH205" s="30">
        <v>0</v>
      </c>
      <c r="AI205" s="30">
        <v>0</v>
      </c>
      <c r="AJ205" s="30">
        <v>0</v>
      </c>
      <c r="AK205" s="30">
        <v>0</v>
      </c>
      <c r="AL205" s="30">
        <v>0</v>
      </c>
      <c r="AM205" s="30">
        <v>0</v>
      </c>
      <c r="AN205" s="30">
        <v>0</v>
      </c>
      <c r="AO205" s="30">
        <v>0</v>
      </c>
      <c r="AP205" s="30">
        <v>0</v>
      </c>
      <c r="AQ205" s="30">
        <v>0</v>
      </c>
      <c r="AR205" s="30">
        <v>0</v>
      </c>
      <c r="AS205" s="30">
        <v>0</v>
      </c>
      <c r="AT205" s="30">
        <v>468</v>
      </c>
      <c r="AU205" s="30">
        <v>0</v>
      </c>
      <c r="AV205" s="30">
        <v>0</v>
      </c>
      <c r="AW205" s="30">
        <v>0</v>
      </c>
      <c r="AX205" s="30">
        <v>0</v>
      </c>
      <c r="AY205" s="30">
        <v>0</v>
      </c>
      <c r="AZ205" s="30">
        <v>0</v>
      </c>
      <c r="BA205" s="30">
        <v>0</v>
      </c>
      <c r="BB205" s="30">
        <v>0</v>
      </c>
      <c r="BC205" s="30">
        <v>0</v>
      </c>
      <c r="BD205" s="30">
        <v>0</v>
      </c>
      <c r="BE205" s="30">
        <v>0</v>
      </c>
      <c r="BF205" s="30">
        <v>0</v>
      </c>
      <c r="BG205" s="30">
        <v>0</v>
      </c>
      <c r="BH205" s="30">
        <v>0</v>
      </c>
      <c r="BI205" s="30">
        <v>0</v>
      </c>
      <c r="BJ205" s="31">
        <v>0</v>
      </c>
    </row>
    <row r="206" spans="1:62" ht="14.1" customHeight="1" x14ac:dyDescent="0.25">
      <c r="A206" s="21">
        <f t="shared" ref="A206:A253" si="3">A205+1</f>
        <v>193</v>
      </c>
      <c r="B206" s="39" t="s">
        <v>249</v>
      </c>
      <c r="C206" s="33">
        <v>14402</v>
      </c>
      <c r="D206" s="40" t="s">
        <v>39</v>
      </c>
      <c r="E206" s="25">
        <f>MAX(O206:AU206)</f>
        <v>467</v>
      </c>
      <c r="F206" s="25" t="e">
        <f>VLOOKUP(E206,Tab!$A$2:$B$255,2,TRUE)</f>
        <v>#N/A</v>
      </c>
      <c r="G206" s="26">
        <f>LARGE(O206:BJ206,1)</f>
        <v>467</v>
      </c>
      <c r="H206" s="26">
        <f>LARGE(O206:BJ206,2)</f>
        <v>0</v>
      </c>
      <c r="I206" s="26">
        <f>LARGE(O206:BJ206,3)</f>
        <v>0</v>
      </c>
      <c r="J206" s="26">
        <f>LARGE(O206:BJ206,4)</f>
        <v>0</v>
      </c>
      <c r="K206" s="26">
        <f>LARGE(O206:BJ206,5)</f>
        <v>0</v>
      </c>
      <c r="L206" s="27">
        <f>SUM(G206:K206)</f>
        <v>467</v>
      </c>
      <c r="M206" s="28">
        <f>L206/5</f>
        <v>93.4</v>
      </c>
      <c r="N206" s="29"/>
      <c r="O206" s="30">
        <v>0</v>
      </c>
      <c r="P206" s="30">
        <v>0</v>
      </c>
      <c r="Q206" s="30">
        <v>0</v>
      </c>
      <c r="R206" s="172">
        <v>0</v>
      </c>
      <c r="S206" s="167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0</v>
      </c>
      <c r="AB206" s="30">
        <v>467</v>
      </c>
      <c r="AC206" s="30">
        <v>0</v>
      </c>
      <c r="AD206" s="30">
        <v>0</v>
      </c>
      <c r="AE206" s="30">
        <v>0</v>
      </c>
      <c r="AF206" s="30">
        <v>0</v>
      </c>
      <c r="AG206" s="30">
        <v>0</v>
      </c>
      <c r="AH206" s="30">
        <v>0</v>
      </c>
      <c r="AI206" s="30">
        <v>0</v>
      </c>
      <c r="AJ206" s="30">
        <v>0</v>
      </c>
      <c r="AK206" s="30">
        <v>0</v>
      </c>
      <c r="AL206" s="30">
        <v>0</v>
      </c>
      <c r="AM206" s="30">
        <v>0</v>
      </c>
      <c r="AN206" s="30">
        <v>0</v>
      </c>
      <c r="AO206" s="30">
        <v>0</v>
      </c>
      <c r="AP206" s="30">
        <v>0</v>
      </c>
      <c r="AQ206" s="30">
        <v>0</v>
      </c>
      <c r="AR206" s="30">
        <v>0</v>
      </c>
      <c r="AS206" s="30">
        <v>0</v>
      </c>
      <c r="AT206" s="30">
        <v>0</v>
      </c>
      <c r="AU206" s="30">
        <v>0</v>
      </c>
      <c r="AV206" s="30">
        <v>0</v>
      </c>
      <c r="AW206" s="30">
        <v>0</v>
      </c>
      <c r="AX206" s="30">
        <v>0</v>
      </c>
      <c r="AY206" s="30">
        <v>0</v>
      </c>
      <c r="AZ206" s="30">
        <v>0</v>
      </c>
      <c r="BA206" s="30">
        <v>0</v>
      </c>
      <c r="BB206" s="30">
        <v>0</v>
      </c>
      <c r="BC206" s="30">
        <v>0</v>
      </c>
      <c r="BD206" s="30">
        <v>0</v>
      </c>
      <c r="BE206" s="30">
        <v>0</v>
      </c>
      <c r="BF206" s="30">
        <v>0</v>
      </c>
      <c r="BG206" s="30">
        <v>0</v>
      </c>
      <c r="BH206" s="30">
        <v>0</v>
      </c>
      <c r="BI206" s="30">
        <v>0</v>
      </c>
      <c r="BJ206" s="31">
        <v>0</v>
      </c>
    </row>
    <row r="207" spans="1:62" ht="14.1" customHeight="1" x14ac:dyDescent="0.25">
      <c r="A207" s="21">
        <f t="shared" si="3"/>
        <v>194</v>
      </c>
      <c r="B207" s="39" t="s">
        <v>200</v>
      </c>
      <c r="C207" s="33">
        <v>14117</v>
      </c>
      <c r="D207" s="40" t="s">
        <v>34</v>
      </c>
      <c r="E207" s="25">
        <f>MAX(O207:AU207)</f>
        <v>461</v>
      </c>
      <c r="F207" s="25" t="e">
        <f>VLOOKUP(E207,Tab!$A$2:$B$255,2,TRUE)</f>
        <v>#N/A</v>
      </c>
      <c r="G207" s="26">
        <f>LARGE(O207:BJ207,1)</f>
        <v>461</v>
      </c>
      <c r="H207" s="26">
        <f>LARGE(O207:BJ207,2)</f>
        <v>0</v>
      </c>
      <c r="I207" s="26">
        <f>LARGE(O207:BJ207,3)</f>
        <v>0</v>
      </c>
      <c r="J207" s="26">
        <f>LARGE(O207:BJ207,4)</f>
        <v>0</v>
      </c>
      <c r="K207" s="26">
        <f>LARGE(O207:BJ207,5)</f>
        <v>0</v>
      </c>
      <c r="L207" s="27">
        <f>SUM(G207:K207)</f>
        <v>461</v>
      </c>
      <c r="M207" s="28">
        <f>L207/5</f>
        <v>92.2</v>
      </c>
      <c r="N207" s="29"/>
      <c r="O207" s="30">
        <v>0</v>
      </c>
      <c r="P207" s="30">
        <v>0</v>
      </c>
      <c r="Q207" s="30">
        <v>0</v>
      </c>
      <c r="R207" s="172">
        <v>0</v>
      </c>
      <c r="S207" s="167">
        <v>0</v>
      </c>
      <c r="T207" s="30">
        <v>0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  <c r="Z207" s="30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30">
        <v>461</v>
      </c>
      <c r="AH207" s="30">
        <v>0</v>
      </c>
      <c r="AI207" s="30">
        <v>0</v>
      </c>
      <c r="AJ207" s="30">
        <v>0</v>
      </c>
      <c r="AK207" s="30">
        <v>0</v>
      </c>
      <c r="AL207" s="30">
        <v>0</v>
      </c>
      <c r="AM207" s="30">
        <v>0</v>
      </c>
      <c r="AN207" s="30">
        <v>0</v>
      </c>
      <c r="AO207" s="30">
        <v>0</v>
      </c>
      <c r="AP207" s="30">
        <v>0</v>
      </c>
      <c r="AQ207" s="30">
        <v>0</v>
      </c>
      <c r="AR207" s="30">
        <v>0</v>
      </c>
      <c r="AS207" s="30">
        <v>0</v>
      </c>
      <c r="AT207" s="30">
        <v>0</v>
      </c>
      <c r="AU207" s="30">
        <v>0</v>
      </c>
      <c r="AV207" s="30">
        <v>0</v>
      </c>
      <c r="AW207" s="30">
        <v>0</v>
      </c>
      <c r="AX207" s="30">
        <v>0</v>
      </c>
      <c r="AY207" s="30">
        <v>0</v>
      </c>
      <c r="AZ207" s="30">
        <v>0</v>
      </c>
      <c r="BA207" s="30">
        <v>0</v>
      </c>
      <c r="BB207" s="30">
        <v>0</v>
      </c>
      <c r="BC207" s="30">
        <v>0</v>
      </c>
      <c r="BD207" s="30">
        <v>0</v>
      </c>
      <c r="BE207" s="30">
        <v>0</v>
      </c>
      <c r="BF207" s="30">
        <v>0</v>
      </c>
      <c r="BG207" s="30">
        <v>0</v>
      </c>
      <c r="BH207" s="30">
        <v>0</v>
      </c>
      <c r="BI207" s="30">
        <v>0</v>
      </c>
      <c r="BJ207" s="31">
        <v>0</v>
      </c>
    </row>
    <row r="208" spans="1:62" ht="14.1" customHeight="1" x14ac:dyDescent="0.25">
      <c r="A208" s="21">
        <f t="shared" si="3"/>
        <v>195</v>
      </c>
      <c r="B208" s="39" t="s">
        <v>517</v>
      </c>
      <c r="C208" s="33">
        <v>14554</v>
      </c>
      <c r="D208" s="40" t="s">
        <v>44</v>
      </c>
      <c r="E208" s="25">
        <f>MAX(O208:AU208)</f>
        <v>460</v>
      </c>
      <c r="F208" s="25" t="e">
        <f>VLOOKUP(E208,Tab!$A$2:$B$255,2,TRUE)</f>
        <v>#N/A</v>
      </c>
      <c r="G208" s="26">
        <f>LARGE(O208:BJ208,1)</f>
        <v>460</v>
      </c>
      <c r="H208" s="26">
        <f>LARGE(O208:BJ208,2)</f>
        <v>0</v>
      </c>
      <c r="I208" s="26">
        <f>LARGE(O208:BJ208,3)</f>
        <v>0</v>
      </c>
      <c r="J208" s="26">
        <f>LARGE(O208:BJ208,4)</f>
        <v>0</v>
      </c>
      <c r="K208" s="26">
        <f>LARGE(O208:BJ208,5)</f>
        <v>0</v>
      </c>
      <c r="L208" s="27">
        <f>SUM(G208:K208)</f>
        <v>460</v>
      </c>
      <c r="M208" s="28">
        <f>L208/5</f>
        <v>92</v>
      </c>
      <c r="N208" s="29"/>
      <c r="O208" s="30">
        <v>0</v>
      </c>
      <c r="P208" s="30">
        <v>0</v>
      </c>
      <c r="Q208" s="30">
        <v>0</v>
      </c>
      <c r="R208" s="172">
        <v>0</v>
      </c>
      <c r="S208" s="167">
        <v>0</v>
      </c>
      <c r="T208" s="30">
        <v>460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0">
        <v>0</v>
      </c>
      <c r="AB208" s="30">
        <v>0</v>
      </c>
      <c r="AC208" s="30">
        <v>0</v>
      </c>
      <c r="AD208" s="30">
        <v>0</v>
      </c>
      <c r="AE208" s="30">
        <v>0</v>
      </c>
      <c r="AF208" s="30">
        <v>0</v>
      </c>
      <c r="AG208" s="30">
        <v>0</v>
      </c>
      <c r="AH208" s="30">
        <v>0</v>
      </c>
      <c r="AI208" s="30">
        <v>0</v>
      </c>
      <c r="AJ208" s="30">
        <v>0</v>
      </c>
      <c r="AK208" s="30">
        <v>0</v>
      </c>
      <c r="AL208" s="30">
        <v>0</v>
      </c>
      <c r="AM208" s="30">
        <v>0</v>
      </c>
      <c r="AN208" s="30">
        <v>0</v>
      </c>
      <c r="AO208" s="30">
        <v>0</v>
      </c>
      <c r="AP208" s="30">
        <v>0</v>
      </c>
      <c r="AQ208" s="30">
        <v>0</v>
      </c>
      <c r="AR208" s="30">
        <v>0</v>
      </c>
      <c r="AS208" s="30">
        <v>0</v>
      </c>
      <c r="AT208" s="30">
        <v>0</v>
      </c>
      <c r="AU208" s="30">
        <v>0</v>
      </c>
      <c r="AV208" s="30">
        <v>0</v>
      </c>
      <c r="AW208" s="30">
        <v>0</v>
      </c>
      <c r="AX208" s="30">
        <v>0</v>
      </c>
      <c r="AY208" s="30">
        <v>0</v>
      </c>
      <c r="AZ208" s="30">
        <v>0</v>
      </c>
      <c r="BA208" s="30">
        <v>0</v>
      </c>
      <c r="BB208" s="30">
        <v>0</v>
      </c>
      <c r="BC208" s="30">
        <v>0</v>
      </c>
      <c r="BD208" s="30">
        <v>0</v>
      </c>
      <c r="BE208" s="30">
        <v>0</v>
      </c>
      <c r="BF208" s="30">
        <v>0</v>
      </c>
      <c r="BG208" s="30">
        <v>0</v>
      </c>
      <c r="BH208" s="30">
        <v>0</v>
      </c>
      <c r="BI208" s="30">
        <v>0</v>
      </c>
      <c r="BJ208" s="31">
        <v>0</v>
      </c>
    </row>
    <row r="209" spans="1:62" ht="14.1" customHeight="1" x14ac:dyDescent="0.25">
      <c r="A209" s="21">
        <f t="shared" si="3"/>
        <v>196</v>
      </c>
      <c r="B209" s="39" t="s">
        <v>523</v>
      </c>
      <c r="C209" s="33">
        <v>13481</v>
      </c>
      <c r="D209" s="40" t="s">
        <v>77</v>
      </c>
      <c r="E209" s="25">
        <f>MAX(O209:AU209)</f>
        <v>460</v>
      </c>
      <c r="F209" s="25" t="e">
        <f>VLOOKUP(E209,Tab!$A$2:$B$255,2,TRUE)</f>
        <v>#N/A</v>
      </c>
      <c r="G209" s="26">
        <f>LARGE(O209:BJ209,1)</f>
        <v>460</v>
      </c>
      <c r="H209" s="26">
        <f>LARGE(O209:BJ209,2)</f>
        <v>0</v>
      </c>
      <c r="I209" s="26">
        <f>LARGE(O209:BJ209,3)</f>
        <v>0</v>
      </c>
      <c r="J209" s="26">
        <f>LARGE(O209:BJ209,4)</f>
        <v>0</v>
      </c>
      <c r="K209" s="26">
        <f>LARGE(O209:BJ209,5)</f>
        <v>0</v>
      </c>
      <c r="L209" s="27">
        <f>SUM(G209:K209)</f>
        <v>460</v>
      </c>
      <c r="M209" s="28">
        <f>L209/5</f>
        <v>92</v>
      </c>
      <c r="N209" s="29"/>
      <c r="O209" s="30">
        <v>0</v>
      </c>
      <c r="P209" s="30">
        <v>0</v>
      </c>
      <c r="Q209" s="30">
        <v>0</v>
      </c>
      <c r="R209" s="172">
        <v>0</v>
      </c>
      <c r="S209" s="167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460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30">
        <v>0</v>
      </c>
      <c r="AH209" s="30">
        <v>0</v>
      </c>
      <c r="AI209" s="30">
        <v>0</v>
      </c>
      <c r="AJ209" s="30">
        <v>0</v>
      </c>
      <c r="AK209" s="30">
        <v>0</v>
      </c>
      <c r="AL209" s="30">
        <v>0</v>
      </c>
      <c r="AM209" s="30">
        <v>0</v>
      </c>
      <c r="AN209" s="30">
        <v>0</v>
      </c>
      <c r="AO209" s="30">
        <v>0</v>
      </c>
      <c r="AP209" s="30">
        <v>0</v>
      </c>
      <c r="AQ209" s="30">
        <v>0</v>
      </c>
      <c r="AR209" s="30">
        <v>0</v>
      </c>
      <c r="AS209" s="30">
        <v>0</v>
      </c>
      <c r="AT209" s="30">
        <v>0</v>
      </c>
      <c r="AU209" s="30">
        <v>0</v>
      </c>
      <c r="AV209" s="30">
        <v>0</v>
      </c>
      <c r="AW209" s="30">
        <v>0</v>
      </c>
      <c r="AX209" s="30">
        <v>0</v>
      </c>
      <c r="AY209" s="30">
        <v>0</v>
      </c>
      <c r="AZ209" s="30">
        <v>0</v>
      </c>
      <c r="BA209" s="30">
        <v>0</v>
      </c>
      <c r="BB209" s="30">
        <v>0</v>
      </c>
      <c r="BC209" s="30">
        <v>0</v>
      </c>
      <c r="BD209" s="30">
        <v>0</v>
      </c>
      <c r="BE209" s="30">
        <v>0</v>
      </c>
      <c r="BF209" s="30">
        <v>0</v>
      </c>
      <c r="BG209" s="30">
        <v>0</v>
      </c>
      <c r="BH209" s="30">
        <v>0</v>
      </c>
      <c r="BI209" s="30">
        <v>0</v>
      </c>
      <c r="BJ209" s="31">
        <v>0</v>
      </c>
    </row>
    <row r="210" spans="1:62" ht="14.1" customHeight="1" x14ac:dyDescent="0.25">
      <c r="A210" s="21">
        <f t="shared" si="3"/>
        <v>197</v>
      </c>
      <c r="B210" s="39" t="s">
        <v>97</v>
      </c>
      <c r="C210" s="33">
        <v>6304</v>
      </c>
      <c r="D210" s="40" t="s">
        <v>41</v>
      </c>
      <c r="E210" s="25">
        <f>MAX(O210:AU210)</f>
        <v>458</v>
      </c>
      <c r="F210" s="25" t="e">
        <f>VLOOKUP(E210,Tab!$A$2:$B$255,2,TRUE)</f>
        <v>#N/A</v>
      </c>
      <c r="G210" s="26">
        <f>LARGE(O210:BJ210,1)</f>
        <v>458</v>
      </c>
      <c r="H210" s="26">
        <f>LARGE(O210:BJ210,2)</f>
        <v>0</v>
      </c>
      <c r="I210" s="26">
        <f>LARGE(O210:BJ210,3)</f>
        <v>0</v>
      </c>
      <c r="J210" s="26">
        <f>LARGE(O210:BJ210,4)</f>
        <v>0</v>
      </c>
      <c r="K210" s="26">
        <f>LARGE(O210:BJ210,5)</f>
        <v>0</v>
      </c>
      <c r="L210" s="27">
        <f>SUM(G210:K210)</f>
        <v>458</v>
      </c>
      <c r="M210" s="28">
        <f>L210/5</f>
        <v>91.6</v>
      </c>
      <c r="N210" s="29"/>
      <c r="O210" s="30">
        <v>0</v>
      </c>
      <c r="P210" s="30">
        <v>0</v>
      </c>
      <c r="Q210" s="30">
        <v>0</v>
      </c>
      <c r="R210" s="172">
        <v>0</v>
      </c>
      <c r="S210" s="167">
        <v>458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0">
        <v>0</v>
      </c>
      <c r="AB210" s="30">
        <v>0</v>
      </c>
      <c r="AC210" s="30">
        <v>0</v>
      </c>
      <c r="AD210" s="30">
        <v>0</v>
      </c>
      <c r="AE210" s="30">
        <v>0</v>
      </c>
      <c r="AF210" s="30">
        <v>0</v>
      </c>
      <c r="AG210" s="30">
        <v>0</v>
      </c>
      <c r="AH210" s="30">
        <v>0</v>
      </c>
      <c r="AI210" s="30">
        <v>0</v>
      </c>
      <c r="AJ210" s="30">
        <v>0</v>
      </c>
      <c r="AK210" s="30">
        <v>0</v>
      </c>
      <c r="AL210" s="30">
        <v>0</v>
      </c>
      <c r="AM210" s="30">
        <v>0</v>
      </c>
      <c r="AN210" s="30">
        <v>0</v>
      </c>
      <c r="AO210" s="30">
        <v>0</v>
      </c>
      <c r="AP210" s="30">
        <v>0</v>
      </c>
      <c r="AQ210" s="30">
        <v>0</v>
      </c>
      <c r="AR210" s="30">
        <v>0</v>
      </c>
      <c r="AS210" s="30">
        <v>0</v>
      </c>
      <c r="AT210" s="30">
        <v>0</v>
      </c>
      <c r="AU210" s="30">
        <v>0</v>
      </c>
      <c r="AV210" s="30">
        <v>0</v>
      </c>
      <c r="AW210" s="30">
        <v>0</v>
      </c>
      <c r="AX210" s="30">
        <v>0</v>
      </c>
      <c r="AY210" s="30">
        <v>0</v>
      </c>
      <c r="AZ210" s="30">
        <v>0</v>
      </c>
      <c r="BA210" s="30">
        <v>0</v>
      </c>
      <c r="BB210" s="30">
        <v>0</v>
      </c>
      <c r="BC210" s="30">
        <v>0</v>
      </c>
      <c r="BD210" s="30">
        <v>0</v>
      </c>
      <c r="BE210" s="30">
        <v>0</v>
      </c>
      <c r="BF210" s="30">
        <v>0</v>
      </c>
      <c r="BG210" s="30">
        <v>0</v>
      </c>
      <c r="BH210" s="30">
        <v>0</v>
      </c>
      <c r="BI210" s="30">
        <v>0</v>
      </c>
      <c r="BJ210" s="31">
        <v>0</v>
      </c>
    </row>
    <row r="211" spans="1:62" ht="14.1" customHeight="1" x14ac:dyDescent="0.25">
      <c r="A211" s="21">
        <f t="shared" si="3"/>
        <v>198</v>
      </c>
      <c r="B211" s="43" t="s">
        <v>260</v>
      </c>
      <c r="C211" s="33">
        <v>11969</v>
      </c>
      <c r="D211" s="150" t="s">
        <v>44</v>
      </c>
      <c r="E211" s="25">
        <f>MAX(O211:AU211)</f>
        <v>456</v>
      </c>
      <c r="F211" s="25" t="e">
        <f>VLOOKUP(E211,Tab!$A$2:$B$255,2,TRUE)</f>
        <v>#N/A</v>
      </c>
      <c r="G211" s="26">
        <f>LARGE(O211:BJ211,1)</f>
        <v>456</v>
      </c>
      <c r="H211" s="26">
        <f>LARGE(O211:BJ211,2)</f>
        <v>0</v>
      </c>
      <c r="I211" s="26">
        <f>LARGE(O211:BJ211,3)</f>
        <v>0</v>
      </c>
      <c r="J211" s="26">
        <f>LARGE(O211:BJ211,4)</f>
        <v>0</v>
      </c>
      <c r="K211" s="26">
        <f>LARGE(O211:BJ211,5)</f>
        <v>0</v>
      </c>
      <c r="L211" s="27">
        <f>SUM(G211:K211)</f>
        <v>456</v>
      </c>
      <c r="M211" s="28">
        <f>L211/5</f>
        <v>91.2</v>
      </c>
      <c r="N211" s="29"/>
      <c r="O211" s="30">
        <v>0</v>
      </c>
      <c r="P211" s="30">
        <v>0</v>
      </c>
      <c r="Q211" s="30">
        <v>0</v>
      </c>
      <c r="R211" s="172">
        <v>0</v>
      </c>
      <c r="S211" s="167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0">
        <v>0</v>
      </c>
      <c r="AB211" s="30">
        <v>0</v>
      </c>
      <c r="AC211" s="30">
        <v>0</v>
      </c>
      <c r="AD211" s="30">
        <v>0</v>
      </c>
      <c r="AE211" s="30">
        <v>0</v>
      </c>
      <c r="AF211" s="30">
        <v>0</v>
      </c>
      <c r="AG211" s="30">
        <v>0</v>
      </c>
      <c r="AH211" s="30">
        <v>0</v>
      </c>
      <c r="AI211" s="30">
        <v>0</v>
      </c>
      <c r="AJ211" s="30">
        <v>0</v>
      </c>
      <c r="AK211" s="30">
        <v>0</v>
      </c>
      <c r="AL211" s="30">
        <v>0</v>
      </c>
      <c r="AM211" s="30">
        <v>0</v>
      </c>
      <c r="AN211" s="30">
        <v>456</v>
      </c>
      <c r="AO211" s="30">
        <v>0</v>
      </c>
      <c r="AP211" s="30">
        <v>0</v>
      </c>
      <c r="AQ211" s="30">
        <v>0</v>
      </c>
      <c r="AR211" s="30">
        <v>0</v>
      </c>
      <c r="AS211" s="30">
        <v>0</v>
      </c>
      <c r="AT211" s="30">
        <v>0</v>
      </c>
      <c r="AU211" s="30">
        <v>0</v>
      </c>
      <c r="AV211" s="30">
        <v>0</v>
      </c>
      <c r="AW211" s="30">
        <v>0</v>
      </c>
      <c r="AX211" s="30">
        <v>0</v>
      </c>
      <c r="AY211" s="30">
        <v>0</v>
      </c>
      <c r="AZ211" s="30">
        <v>0</v>
      </c>
      <c r="BA211" s="30">
        <v>0</v>
      </c>
      <c r="BB211" s="30">
        <v>0</v>
      </c>
      <c r="BC211" s="30">
        <v>0</v>
      </c>
      <c r="BD211" s="30">
        <v>0</v>
      </c>
      <c r="BE211" s="30">
        <v>0</v>
      </c>
      <c r="BF211" s="30">
        <v>0</v>
      </c>
      <c r="BG211" s="30">
        <v>0</v>
      </c>
      <c r="BH211" s="30">
        <v>0</v>
      </c>
      <c r="BI211" s="30">
        <v>0</v>
      </c>
      <c r="BJ211" s="31">
        <v>0</v>
      </c>
    </row>
    <row r="212" spans="1:62" ht="14.1" customHeight="1" x14ac:dyDescent="0.25">
      <c r="A212" s="21">
        <f t="shared" si="3"/>
        <v>199</v>
      </c>
      <c r="B212" s="39" t="s">
        <v>519</v>
      </c>
      <c r="C212" s="33">
        <v>15483</v>
      </c>
      <c r="D212" s="40" t="s">
        <v>44</v>
      </c>
      <c r="E212" s="25">
        <f>MAX(O212:AU212)</f>
        <v>450</v>
      </c>
      <c r="F212" s="25" t="e">
        <f>VLOOKUP(E212,Tab!$A$2:$B$255,2,TRUE)</f>
        <v>#N/A</v>
      </c>
      <c r="G212" s="26">
        <f>LARGE(O212:BJ212,1)</f>
        <v>450</v>
      </c>
      <c r="H212" s="26">
        <f>LARGE(O212:BJ212,2)</f>
        <v>0</v>
      </c>
      <c r="I212" s="26">
        <f>LARGE(O212:BJ212,3)</f>
        <v>0</v>
      </c>
      <c r="J212" s="26">
        <f>LARGE(O212:BJ212,4)</f>
        <v>0</v>
      </c>
      <c r="K212" s="26">
        <f>LARGE(O212:BJ212,5)</f>
        <v>0</v>
      </c>
      <c r="L212" s="27">
        <f>SUM(G212:K212)</f>
        <v>450</v>
      </c>
      <c r="M212" s="28">
        <f>L212/5</f>
        <v>90</v>
      </c>
      <c r="N212" s="29"/>
      <c r="O212" s="30">
        <v>0</v>
      </c>
      <c r="P212" s="30">
        <v>0</v>
      </c>
      <c r="Q212" s="30">
        <v>0</v>
      </c>
      <c r="R212" s="172">
        <v>0</v>
      </c>
      <c r="S212" s="167">
        <v>0</v>
      </c>
      <c r="T212" s="30">
        <v>450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v>0</v>
      </c>
      <c r="AI212" s="30">
        <v>0</v>
      </c>
      <c r="AJ212" s="30">
        <v>0</v>
      </c>
      <c r="AK212" s="30">
        <v>0</v>
      </c>
      <c r="AL212" s="30">
        <v>0</v>
      </c>
      <c r="AM212" s="30">
        <v>0</v>
      </c>
      <c r="AN212" s="30">
        <v>0</v>
      </c>
      <c r="AO212" s="30">
        <v>0</v>
      </c>
      <c r="AP212" s="30">
        <v>0</v>
      </c>
      <c r="AQ212" s="30">
        <v>0</v>
      </c>
      <c r="AR212" s="30">
        <v>0</v>
      </c>
      <c r="AS212" s="30">
        <v>0</v>
      </c>
      <c r="AT212" s="30">
        <v>0</v>
      </c>
      <c r="AU212" s="30">
        <v>0</v>
      </c>
      <c r="AV212" s="30">
        <v>0</v>
      </c>
      <c r="AW212" s="30">
        <v>0</v>
      </c>
      <c r="AX212" s="30">
        <v>0</v>
      </c>
      <c r="AY212" s="30">
        <v>0</v>
      </c>
      <c r="AZ212" s="30">
        <v>0</v>
      </c>
      <c r="BA212" s="30">
        <v>0</v>
      </c>
      <c r="BB212" s="30">
        <v>0</v>
      </c>
      <c r="BC212" s="30">
        <v>0</v>
      </c>
      <c r="BD212" s="30">
        <v>0</v>
      </c>
      <c r="BE212" s="30">
        <v>0</v>
      </c>
      <c r="BF212" s="30">
        <v>0</v>
      </c>
      <c r="BG212" s="30">
        <v>0</v>
      </c>
      <c r="BH212" s="30">
        <v>0</v>
      </c>
      <c r="BI212" s="30">
        <v>0</v>
      </c>
      <c r="BJ212" s="31">
        <v>0</v>
      </c>
    </row>
    <row r="213" spans="1:62" ht="14.1" customHeight="1" x14ac:dyDescent="0.25">
      <c r="A213" s="21">
        <f t="shared" si="3"/>
        <v>200</v>
      </c>
      <c r="B213" s="39" t="s">
        <v>509</v>
      </c>
      <c r="C213" s="33">
        <v>14724</v>
      </c>
      <c r="D213" s="40" t="s">
        <v>326</v>
      </c>
      <c r="E213" s="25">
        <f>MAX(O213:AU213)</f>
        <v>441</v>
      </c>
      <c r="F213" s="25" t="e">
        <f>VLOOKUP(E213,Tab!$A$2:$B$255,2,TRUE)</f>
        <v>#N/A</v>
      </c>
      <c r="G213" s="26">
        <f>LARGE(O213:BJ213,1)</f>
        <v>441</v>
      </c>
      <c r="H213" s="26">
        <f>LARGE(O213:BJ213,2)</f>
        <v>0</v>
      </c>
      <c r="I213" s="26">
        <f>LARGE(O213:BJ213,3)</f>
        <v>0</v>
      </c>
      <c r="J213" s="26">
        <f>LARGE(O213:BJ213,4)</f>
        <v>0</v>
      </c>
      <c r="K213" s="26">
        <f>LARGE(O213:BJ213,5)</f>
        <v>0</v>
      </c>
      <c r="L213" s="27">
        <f>SUM(G213:K213)</f>
        <v>441</v>
      </c>
      <c r="M213" s="28">
        <f>L213/5</f>
        <v>88.2</v>
      </c>
      <c r="N213" s="29"/>
      <c r="O213" s="30">
        <v>0</v>
      </c>
      <c r="P213" s="30">
        <v>0</v>
      </c>
      <c r="Q213" s="30">
        <v>0</v>
      </c>
      <c r="R213" s="172">
        <v>0</v>
      </c>
      <c r="S213" s="167">
        <v>441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30">
        <v>0</v>
      </c>
      <c r="AH213" s="30">
        <v>0</v>
      </c>
      <c r="AI213" s="30">
        <v>0</v>
      </c>
      <c r="AJ213" s="30">
        <v>0</v>
      </c>
      <c r="AK213" s="30">
        <v>0</v>
      </c>
      <c r="AL213" s="30">
        <v>0</v>
      </c>
      <c r="AM213" s="30">
        <v>0</v>
      </c>
      <c r="AN213" s="30">
        <v>0</v>
      </c>
      <c r="AO213" s="30">
        <v>0</v>
      </c>
      <c r="AP213" s="30">
        <v>0</v>
      </c>
      <c r="AQ213" s="30">
        <v>0</v>
      </c>
      <c r="AR213" s="30">
        <v>0</v>
      </c>
      <c r="AS213" s="30">
        <v>0</v>
      </c>
      <c r="AT213" s="30">
        <v>0</v>
      </c>
      <c r="AU213" s="30">
        <v>0</v>
      </c>
      <c r="AV213" s="30">
        <v>0</v>
      </c>
      <c r="AW213" s="30">
        <v>0</v>
      </c>
      <c r="AX213" s="30">
        <v>0</v>
      </c>
      <c r="AY213" s="30">
        <v>0</v>
      </c>
      <c r="AZ213" s="30">
        <v>0</v>
      </c>
      <c r="BA213" s="30">
        <v>0</v>
      </c>
      <c r="BB213" s="30">
        <v>0</v>
      </c>
      <c r="BC213" s="30">
        <v>0</v>
      </c>
      <c r="BD213" s="30">
        <v>0</v>
      </c>
      <c r="BE213" s="30">
        <v>0</v>
      </c>
      <c r="BF213" s="30">
        <v>0</v>
      </c>
      <c r="BG213" s="30">
        <v>0</v>
      </c>
      <c r="BH213" s="30">
        <v>0</v>
      </c>
      <c r="BI213" s="30">
        <v>0</v>
      </c>
      <c r="BJ213" s="31">
        <v>0</v>
      </c>
    </row>
    <row r="214" spans="1:62" ht="14.1" customHeight="1" x14ac:dyDescent="0.25">
      <c r="A214" s="21">
        <f t="shared" si="3"/>
        <v>201</v>
      </c>
      <c r="B214" s="149" t="s">
        <v>306</v>
      </c>
      <c r="C214" s="33">
        <v>10714</v>
      </c>
      <c r="D214" s="148" t="s">
        <v>130</v>
      </c>
      <c r="E214" s="25">
        <f>MAX(O214:AU214)</f>
        <v>0</v>
      </c>
      <c r="F214" s="25" t="e">
        <f>VLOOKUP(E214,Tab!$A$2:$B$255,2,TRUE)</f>
        <v>#N/A</v>
      </c>
      <c r="G214" s="26">
        <f>LARGE(O214:BJ214,1)</f>
        <v>438</v>
      </c>
      <c r="H214" s="26">
        <f>LARGE(O214:BJ214,2)</f>
        <v>0</v>
      </c>
      <c r="I214" s="26">
        <f>LARGE(O214:BJ214,3)</f>
        <v>0</v>
      </c>
      <c r="J214" s="26">
        <f>LARGE(O214:BJ214,4)</f>
        <v>0</v>
      </c>
      <c r="K214" s="26">
        <f>LARGE(O214:BJ214,5)</f>
        <v>0</v>
      </c>
      <c r="L214" s="27">
        <f>SUM(G214:K214)</f>
        <v>438</v>
      </c>
      <c r="M214" s="28">
        <f>L214/5</f>
        <v>87.6</v>
      </c>
      <c r="N214" s="29"/>
      <c r="O214" s="30">
        <v>0</v>
      </c>
      <c r="P214" s="30">
        <v>0</v>
      </c>
      <c r="Q214" s="30">
        <v>0</v>
      </c>
      <c r="R214" s="172">
        <v>0</v>
      </c>
      <c r="S214" s="167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30">
        <v>0</v>
      </c>
      <c r="AH214" s="30">
        <v>0</v>
      </c>
      <c r="AI214" s="30">
        <v>0</v>
      </c>
      <c r="AJ214" s="30">
        <v>0</v>
      </c>
      <c r="AK214" s="30">
        <v>0</v>
      </c>
      <c r="AL214" s="30">
        <v>0</v>
      </c>
      <c r="AM214" s="30">
        <v>0</v>
      </c>
      <c r="AN214" s="30">
        <v>0</v>
      </c>
      <c r="AO214" s="30">
        <v>0</v>
      </c>
      <c r="AP214" s="30">
        <v>0</v>
      </c>
      <c r="AQ214" s="30">
        <v>0</v>
      </c>
      <c r="AR214" s="30">
        <v>0</v>
      </c>
      <c r="AS214" s="30">
        <v>0</v>
      </c>
      <c r="AT214" s="30">
        <v>0</v>
      </c>
      <c r="AU214" s="30">
        <v>0</v>
      </c>
      <c r="AV214" s="30">
        <v>0</v>
      </c>
      <c r="AW214" s="30">
        <v>0</v>
      </c>
      <c r="AX214" s="30">
        <v>0</v>
      </c>
      <c r="AY214" s="30">
        <v>438</v>
      </c>
      <c r="AZ214" s="30">
        <v>0</v>
      </c>
      <c r="BA214" s="30">
        <v>0</v>
      </c>
      <c r="BB214" s="30">
        <v>0</v>
      </c>
      <c r="BC214" s="30">
        <v>0</v>
      </c>
      <c r="BD214" s="30">
        <v>0</v>
      </c>
      <c r="BE214" s="30">
        <v>0</v>
      </c>
      <c r="BF214" s="30">
        <v>0</v>
      </c>
      <c r="BG214" s="30">
        <v>0</v>
      </c>
      <c r="BH214" s="30">
        <v>0</v>
      </c>
      <c r="BI214" s="30">
        <v>0</v>
      </c>
      <c r="BJ214" s="31">
        <v>0</v>
      </c>
    </row>
    <row r="215" spans="1:62" ht="14.1" customHeight="1" x14ac:dyDescent="0.25">
      <c r="A215" s="21">
        <f t="shared" si="3"/>
        <v>202</v>
      </c>
      <c r="B215" s="43" t="s">
        <v>327</v>
      </c>
      <c r="C215" s="33">
        <v>14442</v>
      </c>
      <c r="D215" s="150" t="s">
        <v>337</v>
      </c>
      <c r="E215" s="25">
        <f>MAX(O215:AU215)</f>
        <v>0</v>
      </c>
      <c r="F215" s="25" t="e">
        <f>VLOOKUP(E215,Tab!$A$2:$B$255,2,TRUE)</f>
        <v>#N/A</v>
      </c>
      <c r="G215" s="26">
        <f>LARGE(O215:BJ215,1)</f>
        <v>436</v>
      </c>
      <c r="H215" s="26">
        <f>LARGE(O215:BJ215,2)</f>
        <v>0</v>
      </c>
      <c r="I215" s="26">
        <f>LARGE(O215:BJ215,3)</f>
        <v>0</v>
      </c>
      <c r="J215" s="26">
        <f>LARGE(O215:BJ215,4)</f>
        <v>0</v>
      </c>
      <c r="K215" s="26">
        <f>LARGE(O215:BJ215,5)</f>
        <v>0</v>
      </c>
      <c r="L215" s="27">
        <f>SUM(G215:K215)</f>
        <v>436</v>
      </c>
      <c r="M215" s="28">
        <f>L215/5</f>
        <v>87.2</v>
      </c>
      <c r="N215" s="29"/>
      <c r="O215" s="30">
        <v>0</v>
      </c>
      <c r="P215" s="30">
        <v>0</v>
      </c>
      <c r="Q215" s="30">
        <v>0</v>
      </c>
      <c r="R215" s="172">
        <v>0</v>
      </c>
      <c r="S215" s="167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0">
        <v>0</v>
      </c>
      <c r="AB215" s="30">
        <v>0</v>
      </c>
      <c r="AC215" s="30">
        <v>0</v>
      </c>
      <c r="AD215" s="30">
        <v>0</v>
      </c>
      <c r="AE215" s="30">
        <v>0</v>
      </c>
      <c r="AF215" s="30">
        <v>0</v>
      </c>
      <c r="AG215" s="30">
        <v>0</v>
      </c>
      <c r="AH215" s="30">
        <v>0</v>
      </c>
      <c r="AI215" s="30">
        <v>0</v>
      </c>
      <c r="AJ215" s="30">
        <v>0</v>
      </c>
      <c r="AK215" s="30">
        <v>0</v>
      </c>
      <c r="AL215" s="30">
        <v>0</v>
      </c>
      <c r="AM215" s="30">
        <v>0</v>
      </c>
      <c r="AN215" s="30">
        <v>0</v>
      </c>
      <c r="AO215" s="30">
        <v>0</v>
      </c>
      <c r="AP215" s="30">
        <v>0</v>
      </c>
      <c r="AQ215" s="30">
        <v>0</v>
      </c>
      <c r="AR215" s="30">
        <v>0</v>
      </c>
      <c r="AS215" s="30">
        <v>0</v>
      </c>
      <c r="AT215" s="30">
        <v>0</v>
      </c>
      <c r="AU215" s="30">
        <v>0</v>
      </c>
      <c r="AV215" s="30">
        <v>0</v>
      </c>
      <c r="AW215" s="30">
        <v>0</v>
      </c>
      <c r="AX215" s="30">
        <v>0</v>
      </c>
      <c r="AY215" s="30">
        <v>0</v>
      </c>
      <c r="AZ215" s="30">
        <v>0</v>
      </c>
      <c r="BA215" s="30">
        <v>0</v>
      </c>
      <c r="BB215" s="30">
        <v>0</v>
      </c>
      <c r="BC215" s="30">
        <v>0</v>
      </c>
      <c r="BD215" s="30">
        <v>0</v>
      </c>
      <c r="BE215" s="30">
        <v>0</v>
      </c>
      <c r="BF215" s="30">
        <v>436</v>
      </c>
      <c r="BG215" s="30">
        <v>0</v>
      </c>
      <c r="BH215" s="30">
        <v>0</v>
      </c>
      <c r="BI215" s="30">
        <v>0</v>
      </c>
      <c r="BJ215" s="31">
        <v>0</v>
      </c>
    </row>
    <row r="216" spans="1:62" ht="14.1" customHeight="1" x14ac:dyDescent="0.25">
      <c r="A216" s="21">
        <f t="shared" si="3"/>
        <v>203</v>
      </c>
      <c r="B216" s="41" t="s">
        <v>342</v>
      </c>
      <c r="C216" s="33">
        <v>1653</v>
      </c>
      <c r="D216" s="38" t="s">
        <v>26</v>
      </c>
      <c r="E216" s="25">
        <f>MAX(O216:AU216)</f>
        <v>435</v>
      </c>
      <c r="F216" s="25" t="e">
        <f>VLOOKUP(E216,Tab!$A$2:$B$255,2,TRUE)</f>
        <v>#N/A</v>
      </c>
      <c r="G216" s="26">
        <f>LARGE(O216:BJ216,1)</f>
        <v>435</v>
      </c>
      <c r="H216" s="26">
        <f>LARGE(O216:BJ216,2)</f>
        <v>0</v>
      </c>
      <c r="I216" s="26">
        <f>LARGE(O216:BJ216,3)</f>
        <v>0</v>
      </c>
      <c r="J216" s="26">
        <f>LARGE(O216:BJ216,4)</f>
        <v>0</v>
      </c>
      <c r="K216" s="26">
        <f>LARGE(O216:BJ216,5)</f>
        <v>0</v>
      </c>
      <c r="L216" s="27">
        <f>SUM(G216:K216)</f>
        <v>435</v>
      </c>
      <c r="M216" s="28">
        <f>L216/5</f>
        <v>87</v>
      </c>
      <c r="N216" s="29"/>
      <c r="O216" s="30">
        <v>0</v>
      </c>
      <c r="P216" s="30">
        <v>0</v>
      </c>
      <c r="Q216" s="30">
        <v>0</v>
      </c>
      <c r="R216" s="172">
        <v>0</v>
      </c>
      <c r="S216" s="167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30">
        <v>0</v>
      </c>
      <c r="AH216" s="30">
        <v>0</v>
      </c>
      <c r="AI216" s="30">
        <v>0</v>
      </c>
      <c r="AJ216" s="30">
        <v>0</v>
      </c>
      <c r="AK216" s="30">
        <v>0</v>
      </c>
      <c r="AL216" s="30">
        <v>0</v>
      </c>
      <c r="AM216" s="30">
        <v>0</v>
      </c>
      <c r="AN216" s="30">
        <v>435</v>
      </c>
      <c r="AO216" s="30">
        <v>0</v>
      </c>
      <c r="AP216" s="30">
        <v>0</v>
      </c>
      <c r="AQ216" s="30">
        <v>0</v>
      </c>
      <c r="AR216" s="30">
        <v>0</v>
      </c>
      <c r="AS216" s="30">
        <v>0</v>
      </c>
      <c r="AT216" s="30">
        <v>0</v>
      </c>
      <c r="AU216" s="30">
        <v>0</v>
      </c>
      <c r="AV216" s="30">
        <v>0</v>
      </c>
      <c r="AW216" s="30">
        <v>0</v>
      </c>
      <c r="AX216" s="30">
        <v>0</v>
      </c>
      <c r="AY216" s="30">
        <v>0</v>
      </c>
      <c r="AZ216" s="30">
        <v>0</v>
      </c>
      <c r="BA216" s="30">
        <v>0</v>
      </c>
      <c r="BB216" s="30">
        <v>0</v>
      </c>
      <c r="BC216" s="30">
        <v>0</v>
      </c>
      <c r="BD216" s="30">
        <v>0</v>
      </c>
      <c r="BE216" s="30">
        <v>0</v>
      </c>
      <c r="BF216" s="30">
        <v>0</v>
      </c>
      <c r="BG216" s="30">
        <v>0</v>
      </c>
      <c r="BH216" s="30">
        <v>0</v>
      </c>
      <c r="BI216" s="30">
        <v>0</v>
      </c>
      <c r="BJ216" s="31">
        <v>0</v>
      </c>
    </row>
    <row r="217" spans="1:62" ht="14.1" customHeight="1" x14ac:dyDescent="0.25">
      <c r="A217" s="21">
        <f t="shared" si="3"/>
        <v>204</v>
      </c>
      <c r="B217" s="149" t="s">
        <v>401</v>
      </c>
      <c r="C217" s="33">
        <v>10791</v>
      </c>
      <c r="D217" s="148" t="s">
        <v>138</v>
      </c>
      <c r="E217" s="25">
        <f>MAX(O217:AU217)</f>
        <v>0</v>
      </c>
      <c r="F217" s="25" t="e">
        <f>VLOOKUP(E217,Tab!$A$2:$B$255,2,TRUE)</f>
        <v>#N/A</v>
      </c>
      <c r="G217" s="26">
        <f>LARGE(O217:BJ217,1)</f>
        <v>433</v>
      </c>
      <c r="H217" s="26">
        <f>LARGE(O217:BJ217,2)</f>
        <v>0</v>
      </c>
      <c r="I217" s="26">
        <f>LARGE(O217:BJ217,3)</f>
        <v>0</v>
      </c>
      <c r="J217" s="26">
        <f>LARGE(O217:BJ217,4)</f>
        <v>0</v>
      </c>
      <c r="K217" s="26">
        <f>LARGE(O217:BJ217,5)</f>
        <v>0</v>
      </c>
      <c r="L217" s="27">
        <f>SUM(G217:K217)</f>
        <v>433</v>
      </c>
      <c r="M217" s="28">
        <f>L217/5</f>
        <v>86.6</v>
      </c>
      <c r="N217" s="29"/>
      <c r="O217" s="30">
        <v>0</v>
      </c>
      <c r="P217" s="30">
        <v>0</v>
      </c>
      <c r="Q217" s="30">
        <v>0</v>
      </c>
      <c r="R217" s="172">
        <v>0</v>
      </c>
      <c r="S217" s="167">
        <v>0</v>
      </c>
      <c r="T217" s="30">
        <v>0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30">
        <v>0</v>
      </c>
      <c r="AH217" s="30">
        <v>0</v>
      </c>
      <c r="AI217" s="30">
        <v>0</v>
      </c>
      <c r="AJ217" s="30">
        <v>0</v>
      </c>
      <c r="AK217" s="30">
        <v>0</v>
      </c>
      <c r="AL217" s="30">
        <v>0</v>
      </c>
      <c r="AM217" s="30">
        <v>0</v>
      </c>
      <c r="AN217" s="30">
        <v>0</v>
      </c>
      <c r="AO217" s="30">
        <v>0</v>
      </c>
      <c r="AP217" s="30">
        <v>0</v>
      </c>
      <c r="AQ217" s="30">
        <v>0</v>
      </c>
      <c r="AR217" s="30">
        <v>0</v>
      </c>
      <c r="AS217" s="30">
        <v>0</v>
      </c>
      <c r="AT217" s="30">
        <v>0</v>
      </c>
      <c r="AU217" s="30">
        <v>0</v>
      </c>
      <c r="AV217" s="30">
        <v>0</v>
      </c>
      <c r="AW217" s="30">
        <v>0</v>
      </c>
      <c r="AX217" s="30">
        <v>0</v>
      </c>
      <c r="AY217" s="30">
        <v>0</v>
      </c>
      <c r="AZ217" s="30">
        <v>0</v>
      </c>
      <c r="BA217" s="30">
        <v>0</v>
      </c>
      <c r="BB217" s="30">
        <v>0</v>
      </c>
      <c r="BC217" s="30">
        <v>0</v>
      </c>
      <c r="BD217" s="30">
        <v>0</v>
      </c>
      <c r="BE217" s="30">
        <v>0</v>
      </c>
      <c r="BF217" s="30">
        <v>0</v>
      </c>
      <c r="BG217" s="30">
        <v>0</v>
      </c>
      <c r="BH217" s="30">
        <v>0</v>
      </c>
      <c r="BI217" s="30">
        <v>433</v>
      </c>
      <c r="BJ217" s="31">
        <v>0</v>
      </c>
    </row>
    <row r="218" spans="1:62" ht="14.1" customHeight="1" x14ac:dyDescent="0.25">
      <c r="A218" s="21">
        <f t="shared" si="3"/>
        <v>205</v>
      </c>
      <c r="B218" s="41" t="s">
        <v>270</v>
      </c>
      <c r="C218" s="33">
        <v>13155</v>
      </c>
      <c r="D218" s="38" t="s">
        <v>124</v>
      </c>
      <c r="E218" s="25">
        <f>MAX(O218:AU218)</f>
        <v>432</v>
      </c>
      <c r="F218" s="25" t="e">
        <f>VLOOKUP(E218,Tab!$A$2:$B$255,2,TRUE)</f>
        <v>#N/A</v>
      </c>
      <c r="G218" s="26">
        <f>LARGE(O218:BJ218,1)</f>
        <v>432</v>
      </c>
      <c r="H218" s="26">
        <f>LARGE(O218:BJ218,2)</f>
        <v>0</v>
      </c>
      <c r="I218" s="26">
        <f>LARGE(O218:BJ218,3)</f>
        <v>0</v>
      </c>
      <c r="J218" s="26">
        <f>LARGE(O218:BJ218,4)</f>
        <v>0</v>
      </c>
      <c r="K218" s="26">
        <f>LARGE(O218:BJ218,5)</f>
        <v>0</v>
      </c>
      <c r="L218" s="27">
        <f>SUM(G218:K218)</f>
        <v>432</v>
      </c>
      <c r="M218" s="28">
        <f>L218/5</f>
        <v>86.4</v>
      </c>
      <c r="N218" s="29"/>
      <c r="O218" s="30">
        <v>0</v>
      </c>
      <c r="P218" s="30">
        <v>0</v>
      </c>
      <c r="Q218" s="30">
        <v>0</v>
      </c>
      <c r="R218" s="172">
        <v>0</v>
      </c>
      <c r="S218" s="167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432</v>
      </c>
      <c r="AE218" s="30">
        <v>0</v>
      </c>
      <c r="AF218" s="30">
        <v>0</v>
      </c>
      <c r="AG218" s="30">
        <v>0</v>
      </c>
      <c r="AH218" s="30">
        <v>0</v>
      </c>
      <c r="AI218" s="30">
        <v>0</v>
      </c>
      <c r="AJ218" s="30">
        <v>0</v>
      </c>
      <c r="AK218" s="30">
        <v>0</v>
      </c>
      <c r="AL218" s="30">
        <v>0</v>
      </c>
      <c r="AM218" s="30">
        <v>0</v>
      </c>
      <c r="AN218" s="30">
        <v>0</v>
      </c>
      <c r="AO218" s="30">
        <v>0</v>
      </c>
      <c r="AP218" s="30">
        <v>0</v>
      </c>
      <c r="AQ218" s="30">
        <v>0</v>
      </c>
      <c r="AR218" s="30">
        <v>0</v>
      </c>
      <c r="AS218" s="30">
        <v>0</v>
      </c>
      <c r="AT218" s="30">
        <v>0</v>
      </c>
      <c r="AU218" s="30">
        <v>0</v>
      </c>
      <c r="AV218" s="30">
        <v>0</v>
      </c>
      <c r="AW218" s="30">
        <v>0</v>
      </c>
      <c r="AX218" s="30">
        <v>0</v>
      </c>
      <c r="AY218" s="30">
        <v>0</v>
      </c>
      <c r="AZ218" s="30">
        <v>0</v>
      </c>
      <c r="BA218" s="30">
        <v>0</v>
      </c>
      <c r="BB218" s="30">
        <v>0</v>
      </c>
      <c r="BC218" s="30">
        <v>0</v>
      </c>
      <c r="BD218" s="30">
        <v>0</v>
      </c>
      <c r="BE218" s="30">
        <v>0</v>
      </c>
      <c r="BF218" s="30">
        <v>0</v>
      </c>
      <c r="BG218" s="30">
        <v>0</v>
      </c>
      <c r="BH218" s="30">
        <v>0</v>
      </c>
      <c r="BI218" s="30">
        <v>0</v>
      </c>
      <c r="BJ218" s="31">
        <v>0</v>
      </c>
    </row>
    <row r="219" spans="1:62" ht="14.1" customHeight="1" x14ac:dyDescent="0.25">
      <c r="A219" s="21">
        <f t="shared" si="3"/>
        <v>206</v>
      </c>
      <c r="B219" s="39" t="s">
        <v>485</v>
      </c>
      <c r="C219" s="33">
        <v>15255</v>
      </c>
      <c r="D219" s="40" t="s">
        <v>44</v>
      </c>
      <c r="E219" s="25">
        <f>MAX(O219:AU219)</f>
        <v>430</v>
      </c>
      <c r="F219" s="25" t="e">
        <f>VLOOKUP(E219,Tab!$A$2:$B$255,2,TRUE)</f>
        <v>#N/A</v>
      </c>
      <c r="G219" s="26">
        <f>LARGE(O219:BJ219,1)</f>
        <v>430</v>
      </c>
      <c r="H219" s="26">
        <f>LARGE(O219:BJ219,2)</f>
        <v>0</v>
      </c>
      <c r="I219" s="26">
        <f>LARGE(O219:BJ219,3)</f>
        <v>0</v>
      </c>
      <c r="J219" s="26">
        <f>LARGE(O219:BJ219,4)</f>
        <v>0</v>
      </c>
      <c r="K219" s="26">
        <f>LARGE(O219:BJ219,5)</f>
        <v>0</v>
      </c>
      <c r="L219" s="27">
        <f>SUM(G219:K219)</f>
        <v>430</v>
      </c>
      <c r="M219" s="28">
        <f>L219/5</f>
        <v>86</v>
      </c>
      <c r="N219" s="29"/>
      <c r="O219" s="30">
        <v>0</v>
      </c>
      <c r="P219" s="30">
        <v>0</v>
      </c>
      <c r="Q219" s="30">
        <v>0</v>
      </c>
      <c r="R219" s="172">
        <v>0</v>
      </c>
      <c r="S219" s="167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30">
        <v>430</v>
      </c>
      <c r="AH219" s="30">
        <v>0</v>
      </c>
      <c r="AI219" s="30">
        <v>0</v>
      </c>
      <c r="AJ219" s="30">
        <v>0</v>
      </c>
      <c r="AK219" s="30">
        <v>0</v>
      </c>
      <c r="AL219" s="30">
        <v>0</v>
      </c>
      <c r="AM219" s="30">
        <v>0</v>
      </c>
      <c r="AN219" s="30">
        <v>0</v>
      </c>
      <c r="AO219" s="30">
        <v>0</v>
      </c>
      <c r="AP219" s="30">
        <v>0</v>
      </c>
      <c r="AQ219" s="30">
        <v>0</v>
      </c>
      <c r="AR219" s="30">
        <v>0</v>
      </c>
      <c r="AS219" s="30">
        <v>0</v>
      </c>
      <c r="AT219" s="30">
        <v>0</v>
      </c>
      <c r="AU219" s="30">
        <v>0</v>
      </c>
      <c r="AV219" s="30">
        <v>0</v>
      </c>
      <c r="AW219" s="30">
        <v>0</v>
      </c>
      <c r="AX219" s="30">
        <v>0</v>
      </c>
      <c r="AY219" s="30">
        <v>0</v>
      </c>
      <c r="AZ219" s="30">
        <v>0</v>
      </c>
      <c r="BA219" s="30">
        <v>0</v>
      </c>
      <c r="BB219" s="30">
        <v>0</v>
      </c>
      <c r="BC219" s="30">
        <v>0</v>
      </c>
      <c r="BD219" s="30">
        <v>0</v>
      </c>
      <c r="BE219" s="30">
        <v>0</v>
      </c>
      <c r="BF219" s="30">
        <v>0</v>
      </c>
      <c r="BG219" s="30">
        <v>0</v>
      </c>
      <c r="BH219" s="30">
        <v>0</v>
      </c>
      <c r="BI219" s="30">
        <v>0</v>
      </c>
      <c r="BJ219" s="31">
        <v>0</v>
      </c>
    </row>
    <row r="220" spans="1:62" ht="14.1" customHeight="1" x14ac:dyDescent="0.25">
      <c r="A220" s="21">
        <f t="shared" si="3"/>
        <v>207</v>
      </c>
      <c r="B220" s="149" t="s">
        <v>139</v>
      </c>
      <c r="C220" s="33">
        <v>966</v>
      </c>
      <c r="D220" s="148" t="s">
        <v>44</v>
      </c>
      <c r="E220" s="25">
        <f>MAX(O220:AU220)</f>
        <v>428</v>
      </c>
      <c r="F220" s="25" t="e">
        <f>VLOOKUP(E220,Tab!$A$2:$B$255,2,TRUE)</f>
        <v>#N/A</v>
      </c>
      <c r="G220" s="26">
        <f>LARGE(O220:BJ220,1)</f>
        <v>428</v>
      </c>
      <c r="H220" s="26">
        <f>LARGE(O220:BJ220,2)</f>
        <v>0</v>
      </c>
      <c r="I220" s="26">
        <f>LARGE(O220:BJ220,3)</f>
        <v>0</v>
      </c>
      <c r="J220" s="26">
        <f>LARGE(O220:BJ220,4)</f>
        <v>0</v>
      </c>
      <c r="K220" s="26">
        <f>LARGE(O220:BJ220,5)</f>
        <v>0</v>
      </c>
      <c r="L220" s="27">
        <f>SUM(G220:K220)</f>
        <v>428</v>
      </c>
      <c r="M220" s="28">
        <f>L220/5</f>
        <v>85.6</v>
      </c>
      <c r="N220" s="29"/>
      <c r="O220" s="30">
        <v>0</v>
      </c>
      <c r="P220" s="30">
        <v>0</v>
      </c>
      <c r="Q220" s="30">
        <v>0</v>
      </c>
      <c r="R220" s="172">
        <v>0</v>
      </c>
      <c r="S220" s="167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30">
        <v>428</v>
      </c>
      <c r="AH220" s="30">
        <v>0</v>
      </c>
      <c r="AI220" s="30">
        <v>0</v>
      </c>
      <c r="AJ220" s="30">
        <v>0</v>
      </c>
      <c r="AK220" s="30">
        <v>0</v>
      </c>
      <c r="AL220" s="30">
        <v>0</v>
      </c>
      <c r="AM220" s="30">
        <v>0</v>
      </c>
      <c r="AN220" s="30">
        <v>0</v>
      </c>
      <c r="AO220" s="30">
        <v>0</v>
      </c>
      <c r="AP220" s="30">
        <v>0</v>
      </c>
      <c r="AQ220" s="30">
        <v>0</v>
      </c>
      <c r="AR220" s="30">
        <v>0</v>
      </c>
      <c r="AS220" s="30">
        <v>0</v>
      </c>
      <c r="AT220" s="30">
        <v>0</v>
      </c>
      <c r="AU220" s="30">
        <v>0</v>
      </c>
      <c r="AV220" s="30">
        <v>0</v>
      </c>
      <c r="AW220" s="30">
        <v>0</v>
      </c>
      <c r="AX220" s="30">
        <v>0</v>
      </c>
      <c r="AY220" s="30">
        <v>0</v>
      </c>
      <c r="AZ220" s="30">
        <v>0</v>
      </c>
      <c r="BA220" s="30">
        <v>0</v>
      </c>
      <c r="BB220" s="30">
        <v>0</v>
      </c>
      <c r="BC220" s="30">
        <v>0</v>
      </c>
      <c r="BD220" s="30">
        <v>0</v>
      </c>
      <c r="BE220" s="30">
        <v>0</v>
      </c>
      <c r="BF220" s="30">
        <v>0</v>
      </c>
      <c r="BG220" s="30">
        <v>0</v>
      </c>
      <c r="BH220" s="30">
        <v>0</v>
      </c>
      <c r="BI220" s="30">
        <v>0</v>
      </c>
      <c r="BJ220" s="31">
        <v>0</v>
      </c>
    </row>
    <row r="221" spans="1:62" ht="14.1" customHeight="1" x14ac:dyDescent="0.25">
      <c r="A221" s="21">
        <f t="shared" si="3"/>
        <v>208</v>
      </c>
      <c r="B221" s="39" t="s">
        <v>524</v>
      </c>
      <c r="C221" s="33">
        <v>1654</v>
      </c>
      <c r="D221" s="40" t="s">
        <v>163</v>
      </c>
      <c r="E221" s="25">
        <f>MAX(O221:AU221)</f>
        <v>423</v>
      </c>
      <c r="F221" s="25" t="e">
        <f>VLOOKUP(E221,Tab!$A$2:$B$255,2,TRUE)</f>
        <v>#N/A</v>
      </c>
      <c r="G221" s="26">
        <f>LARGE(O221:BJ221,1)</f>
        <v>423</v>
      </c>
      <c r="H221" s="26">
        <f>LARGE(O221:BJ221,2)</f>
        <v>0</v>
      </c>
      <c r="I221" s="26">
        <f>LARGE(O221:BJ221,3)</f>
        <v>0</v>
      </c>
      <c r="J221" s="26">
        <f>LARGE(O221:BJ221,4)</f>
        <v>0</v>
      </c>
      <c r="K221" s="26">
        <f>LARGE(O221:BJ221,5)</f>
        <v>0</v>
      </c>
      <c r="L221" s="27">
        <f>SUM(G221:K221)</f>
        <v>423</v>
      </c>
      <c r="M221" s="28">
        <f>L221/5</f>
        <v>84.6</v>
      </c>
      <c r="N221" s="29"/>
      <c r="O221" s="30">
        <v>0</v>
      </c>
      <c r="P221" s="30">
        <v>0</v>
      </c>
      <c r="Q221" s="30">
        <v>0</v>
      </c>
      <c r="R221" s="172">
        <v>0</v>
      </c>
      <c r="S221" s="167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423</v>
      </c>
      <c r="Z221" s="30">
        <v>0</v>
      </c>
      <c r="AA221" s="30">
        <v>0</v>
      </c>
      <c r="AB221" s="30">
        <v>0</v>
      </c>
      <c r="AC221" s="30">
        <v>0</v>
      </c>
      <c r="AD221" s="30">
        <v>0</v>
      </c>
      <c r="AE221" s="30">
        <v>0</v>
      </c>
      <c r="AF221" s="30">
        <v>0</v>
      </c>
      <c r="AG221" s="30">
        <v>0</v>
      </c>
      <c r="AH221" s="30">
        <v>0</v>
      </c>
      <c r="AI221" s="30">
        <v>0</v>
      </c>
      <c r="AJ221" s="30">
        <v>0</v>
      </c>
      <c r="AK221" s="30">
        <v>0</v>
      </c>
      <c r="AL221" s="30">
        <v>0</v>
      </c>
      <c r="AM221" s="30">
        <v>0</v>
      </c>
      <c r="AN221" s="30">
        <v>0</v>
      </c>
      <c r="AO221" s="30">
        <v>0</v>
      </c>
      <c r="AP221" s="30">
        <v>0</v>
      </c>
      <c r="AQ221" s="30">
        <v>0</v>
      </c>
      <c r="AR221" s="30">
        <v>0</v>
      </c>
      <c r="AS221" s="30">
        <v>0</v>
      </c>
      <c r="AT221" s="30">
        <v>0</v>
      </c>
      <c r="AU221" s="30">
        <v>0</v>
      </c>
      <c r="AV221" s="30">
        <v>0</v>
      </c>
      <c r="AW221" s="30">
        <v>0</v>
      </c>
      <c r="AX221" s="30">
        <v>0</v>
      </c>
      <c r="AY221" s="30">
        <v>0</v>
      </c>
      <c r="AZ221" s="30">
        <v>0</v>
      </c>
      <c r="BA221" s="30">
        <v>0</v>
      </c>
      <c r="BB221" s="30">
        <v>0</v>
      </c>
      <c r="BC221" s="30">
        <v>0</v>
      </c>
      <c r="BD221" s="30">
        <v>0</v>
      </c>
      <c r="BE221" s="30">
        <v>0</v>
      </c>
      <c r="BF221" s="30">
        <v>0</v>
      </c>
      <c r="BG221" s="30">
        <v>0</v>
      </c>
      <c r="BH221" s="30">
        <v>0</v>
      </c>
      <c r="BI221" s="30">
        <v>0</v>
      </c>
      <c r="BJ221" s="31">
        <v>0</v>
      </c>
    </row>
    <row r="222" spans="1:62" ht="14.1" customHeight="1" x14ac:dyDescent="0.25">
      <c r="A222" s="21">
        <f t="shared" si="3"/>
        <v>209</v>
      </c>
      <c r="B222" s="149" t="s">
        <v>426</v>
      </c>
      <c r="C222" s="33">
        <v>8016</v>
      </c>
      <c r="D222" s="148" t="s">
        <v>24</v>
      </c>
      <c r="E222" s="25">
        <f>MAX(O222:AU222)</f>
        <v>421</v>
      </c>
      <c r="F222" s="25" t="e">
        <f>VLOOKUP(E222,Tab!$A$2:$B$255,2,TRUE)</f>
        <v>#N/A</v>
      </c>
      <c r="G222" s="26">
        <f>LARGE(O222:BJ222,1)</f>
        <v>421</v>
      </c>
      <c r="H222" s="26">
        <f>LARGE(O222:BJ222,2)</f>
        <v>0</v>
      </c>
      <c r="I222" s="26">
        <f>LARGE(O222:BJ222,3)</f>
        <v>0</v>
      </c>
      <c r="J222" s="26">
        <f>LARGE(O222:BJ222,4)</f>
        <v>0</v>
      </c>
      <c r="K222" s="26">
        <f>LARGE(O222:BJ222,5)</f>
        <v>0</v>
      </c>
      <c r="L222" s="27">
        <f>SUM(G222:K222)</f>
        <v>421</v>
      </c>
      <c r="M222" s="28">
        <f>L222/5</f>
        <v>84.2</v>
      </c>
      <c r="N222" s="29"/>
      <c r="O222" s="30">
        <v>0</v>
      </c>
      <c r="P222" s="30">
        <v>0</v>
      </c>
      <c r="Q222" s="30">
        <v>0</v>
      </c>
      <c r="R222" s="172">
        <v>0</v>
      </c>
      <c r="S222" s="167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0">
        <v>0</v>
      </c>
      <c r="AB222" s="30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v>0</v>
      </c>
      <c r="AI222" s="30">
        <v>0</v>
      </c>
      <c r="AJ222" s="30">
        <v>0</v>
      </c>
      <c r="AK222" s="30">
        <v>0</v>
      </c>
      <c r="AL222" s="30">
        <v>0</v>
      </c>
      <c r="AM222" s="30">
        <v>0</v>
      </c>
      <c r="AN222" s="30">
        <v>0</v>
      </c>
      <c r="AO222" s="30">
        <v>421</v>
      </c>
      <c r="AP222" s="30">
        <v>0</v>
      </c>
      <c r="AQ222" s="30">
        <v>0</v>
      </c>
      <c r="AR222" s="30">
        <v>0</v>
      </c>
      <c r="AS222" s="30">
        <v>0</v>
      </c>
      <c r="AT222" s="30">
        <v>0</v>
      </c>
      <c r="AU222" s="30">
        <v>0</v>
      </c>
      <c r="AV222" s="30">
        <v>0</v>
      </c>
      <c r="AW222" s="30">
        <v>0</v>
      </c>
      <c r="AX222" s="30">
        <v>0</v>
      </c>
      <c r="AY222" s="30">
        <v>0</v>
      </c>
      <c r="AZ222" s="30">
        <v>0</v>
      </c>
      <c r="BA222" s="30">
        <v>0</v>
      </c>
      <c r="BB222" s="30">
        <v>0</v>
      </c>
      <c r="BC222" s="30">
        <v>0</v>
      </c>
      <c r="BD222" s="30">
        <v>0</v>
      </c>
      <c r="BE222" s="30">
        <v>0</v>
      </c>
      <c r="BF222" s="30">
        <v>0</v>
      </c>
      <c r="BG222" s="30">
        <v>0</v>
      </c>
      <c r="BH222" s="30">
        <v>0</v>
      </c>
      <c r="BI222" s="30">
        <v>0</v>
      </c>
      <c r="BJ222" s="31">
        <v>0</v>
      </c>
    </row>
    <row r="223" spans="1:62" ht="14.1" customHeight="1" x14ac:dyDescent="0.25">
      <c r="A223" s="21">
        <f t="shared" si="3"/>
        <v>210</v>
      </c>
      <c r="B223" s="39" t="s">
        <v>504</v>
      </c>
      <c r="C223" s="33">
        <v>15302</v>
      </c>
      <c r="D223" s="40" t="s">
        <v>326</v>
      </c>
      <c r="E223" s="25">
        <f>MAX(O223:AU223)</f>
        <v>421</v>
      </c>
      <c r="F223" s="25" t="e">
        <f>VLOOKUP(E223,Tab!$A$2:$B$255,2,TRUE)</f>
        <v>#N/A</v>
      </c>
      <c r="G223" s="26">
        <f>LARGE(O223:BJ223,1)</f>
        <v>421</v>
      </c>
      <c r="H223" s="26">
        <f>LARGE(O223:BJ223,2)</f>
        <v>0</v>
      </c>
      <c r="I223" s="26">
        <f>LARGE(O223:BJ223,3)</f>
        <v>0</v>
      </c>
      <c r="J223" s="26">
        <f>LARGE(O223:BJ223,4)</f>
        <v>0</v>
      </c>
      <c r="K223" s="26">
        <f>LARGE(O223:BJ223,5)</f>
        <v>0</v>
      </c>
      <c r="L223" s="27">
        <f>SUM(G223:K223)</f>
        <v>421</v>
      </c>
      <c r="M223" s="28">
        <f>L223/5</f>
        <v>84.2</v>
      </c>
      <c r="N223" s="29"/>
      <c r="O223" s="30">
        <v>0</v>
      </c>
      <c r="P223" s="30">
        <v>0</v>
      </c>
      <c r="Q223" s="30">
        <v>0</v>
      </c>
      <c r="R223" s="172">
        <v>0</v>
      </c>
      <c r="S223" s="167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421</v>
      </c>
      <c r="AF223" s="30">
        <v>0</v>
      </c>
      <c r="AG223" s="30">
        <v>0</v>
      </c>
      <c r="AH223" s="30">
        <v>0</v>
      </c>
      <c r="AI223" s="30">
        <v>0</v>
      </c>
      <c r="AJ223" s="30">
        <v>0</v>
      </c>
      <c r="AK223" s="30">
        <v>0</v>
      </c>
      <c r="AL223" s="30">
        <v>0</v>
      </c>
      <c r="AM223" s="30">
        <v>0</v>
      </c>
      <c r="AN223" s="30">
        <v>0</v>
      </c>
      <c r="AO223" s="30">
        <v>0</v>
      </c>
      <c r="AP223" s="30">
        <v>0</v>
      </c>
      <c r="AQ223" s="30">
        <v>0</v>
      </c>
      <c r="AR223" s="30">
        <v>0</v>
      </c>
      <c r="AS223" s="30">
        <v>0</v>
      </c>
      <c r="AT223" s="30">
        <v>0</v>
      </c>
      <c r="AU223" s="30">
        <v>0</v>
      </c>
      <c r="AV223" s="30">
        <v>0</v>
      </c>
      <c r="AW223" s="30">
        <v>0</v>
      </c>
      <c r="AX223" s="30">
        <v>0</v>
      </c>
      <c r="AY223" s="30">
        <v>0</v>
      </c>
      <c r="AZ223" s="30">
        <v>0</v>
      </c>
      <c r="BA223" s="30">
        <v>0</v>
      </c>
      <c r="BB223" s="30">
        <v>0</v>
      </c>
      <c r="BC223" s="30">
        <v>0</v>
      </c>
      <c r="BD223" s="30">
        <v>0</v>
      </c>
      <c r="BE223" s="30">
        <v>0</v>
      </c>
      <c r="BF223" s="30">
        <v>0</v>
      </c>
      <c r="BG223" s="30">
        <v>0</v>
      </c>
      <c r="BH223" s="30">
        <v>0</v>
      </c>
      <c r="BI223" s="30">
        <v>0</v>
      </c>
      <c r="BJ223" s="31">
        <v>0</v>
      </c>
    </row>
    <row r="224" spans="1:62" ht="14.1" customHeight="1" x14ac:dyDescent="0.25">
      <c r="A224" s="21">
        <f t="shared" si="3"/>
        <v>211</v>
      </c>
      <c r="B224" s="39" t="s">
        <v>522</v>
      </c>
      <c r="C224" s="33">
        <v>15387</v>
      </c>
      <c r="D224" s="40" t="s">
        <v>44</v>
      </c>
      <c r="E224" s="25">
        <f>MAX(O224:AU224)</f>
        <v>421</v>
      </c>
      <c r="F224" s="25" t="e">
        <f>VLOOKUP(E224,Tab!$A$2:$B$255,2,TRUE)</f>
        <v>#N/A</v>
      </c>
      <c r="G224" s="26">
        <f>LARGE(O224:BJ224,1)</f>
        <v>421</v>
      </c>
      <c r="H224" s="26">
        <f>LARGE(O224:BJ224,2)</f>
        <v>0</v>
      </c>
      <c r="I224" s="26">
        <f>LARGE(O224:BJ224,3)</f>
        <v>0</v>
      </c>
      <c r="J224" s="26">
        <f>LARGE(O224:BJ224,4)</f>
        <v>0</v>
      </c>
      <c r="K224" s="26">
        <f>LARGE(O224:BJ224,5)</f>
        <v>0</v>
      </c>
      <c r="L224" s="27">
        <f>SUM(G224:K224)</f>
        <v>421</v>
      </c>
      <c r="M224" s="28">
        <f>L224/5</f>
        <v>84.2</v>
      </c>
      <c r="N224" s="29"/>
      <c r="O224" s="30">
        <v>0</v>
      </c>
      <c r="P224" s="30">
        <v>0</v>
      </c>
      <c r="Q224" s="30">
        <v>0</v>
      </c>
      <c r="R224" s="172">
        <v>0</v>
      </c>
      <c r="S224" s="167">
        <v>0</v>
      </c>
      <c r="T224" s="30">
        <v>0</v>
      </c>
      <c r="U224" s="30">
        <v>0</v>
      </c>
      <c r="V224" s="30">
        <v>0</v>
      </c>
      <c r="W224" s="30">
        <v>421</v>
      </c>
      <c r="X224" s="30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30">
        <v>0</v>
      </c>
      <c r="AH224" s="30">
        <v>0</v>
      </c>
      <c r="AI224" s="30">
        <v>0</v>
      </c>
      <c r="AJ224" s="30">
        <v>0</v>
      </c>
      <c r="AK224" s="30">
        <v>0</v>
      </c>
      <c r="AL224" s="30">
        <v>0</v>
      </c>
      <c r="AM224" s="30">
        <v>0</v>
      </c>
      <c r="AN224" s="30">
        <v>0</v>
      </c>
      <c r="AO224" s="30">
        <v>0</v>
      </c>
      <c r="AP224" s="30">
        <v>0</v>
      </c>
      <c r="AQ224" s="30">
        <v>0</v>
      </c>
      <c r="AR224" s="30">
        <v>0</v>
      </c>
      <c r="AS224" s="30">
        <v>0</v>
      </c>
      <c r="AT224" s="30">
        <v>0</v>
      </c>
      <c r="AU224" s="30">
        <v>0</v>
      </c>
      <c r="AV224" s="30">
        <v>0</v>
      </c>
      <c r="AW224" s="30">
        <v>0</v>
      </c>
      <c r="AX224" s="30">
        <v>0</v>
      </c>
      <c r="AY224" s="30">
        <v>0</v>
      </c>
      <c r="AZ224" s="30">
        <v>0</v>
      </c>
      <c r="BA224" s="30">
        <v>0</v>
      </c>
      <c r="BB224" s="30">
        <v>0</v>
      </c>
      <c r="BC224" s="30">
        <v>0</v>
      </c>
      <c r="BD224" s="30">
        <v>0</v>
      </c>
      <c r="BE224" s="30">
        <v>0</v>
      </c>
      <c r="BF224" s="30">
        <v>0</v>
      </c>
      <c r="BG224" s="30">
        <v>0</v>
      </c>
      <c r="BH224" s="30">
        <v>0</v>
      </c>
      <c r="BI224" s="30">
        <v>0</v>
      </c>
      <c r="BJ224" s="31">
        <v>0</v>
      </c>
    </row>
    <row r="225" spans="1:62" ht="14.1" customHeight="1" x14ac:dyDescent="0.25">
      <c r="A225" s="21">
        <f t="shared" si="3"/>
        <v>212</v>
      </c>
      <c r="B225" s="41" t="s">
        <v>164</v>
      </c>
      <c r="C225" s="33">
        <v>1345</v>
      </c>
      <c r="D225" s="38" t="s">
        <v>165</v>
      </c>
      <c r="E225" s="25">
        <f>MAX(O225:AU225)</f>
        <v>420</v>
      </c>
      <c r="F225" s="25" t="e">
        <f>VLOOKUP(E225,Tab!$A$2:$B$255,2,TRUE)</f>
        <v>#N/A</v>
      </c>
      <c r="G225" s="26">
        <f>LARGE(O225:BJ225,1)</f>
        <v>420</v>
      </c>
      <c r="H225" s="26">
        <f>LARGE(O225:BJ225,2)</f>
        <v>0</v>
      </c>
      <c r="I225" s="26">
        <f>LARGE(O225:BJ225,3)</f>
        <v>0</v>
      </c>
      <c r="J225" s="26">
        <f>LARGE(O225:BJ225,4)</f>
        <v>0</v>
      </c>
      <c r="K225" s="26">
        <f>LARGE(O225:BJ225,5)</f>
        <v>0</v>
      </c>
      <c r="L225" s="27">
        <f>SUM(G225:K225)</f>
        <v>420</v>
      </c>
      <c r="M225" s="28">
        <f>L225/5</f>
        <v>84</v>
      </c>
      <c r="N225" s="29"/>
      <c r="O225" s="30">
        <v>0</v>
      </c>
      <c r="P225" s="30">
        <v>0</v>
      </c>
      <c r="Q225" s="30">
        <v>0</v>
      </c>
      <c r="R225" s="172">
        <v>0</v>
      </c>
      <c r="S225" s="167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0">
        <v>0</v>
      </c>
      <c r="AB225" s="30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v>0</v>
      </c>
      <c r="AI225" s="30">
        <v>0</v>
      </c>
      <c r="AJ225" s="30">
        <v>0</v>
      </c>
      <c r="AK225" s="30">
        <v>0</v>
      </c>
      <c r="AL225" s="30">
        <v>0</v>
      </c>
      <c r="AM225" s="30">
        <v>0</v>
      </c>
      <c r="AN225" s="30">
        <v>420</v>
      </c>
      <c r="AO225" s="30">
        <v>0</v>
      </c>
      <c r="AP225" s="30">
        <v>0</v>
      </c>
      <c r="AQ225" s="30">
        <v>0</v>
      </c>
      <c r="AR225" s="30">
        <v>0</v>
      </c>
      <c r="AS225" s="30">
        <v>0</v>
      </c>
      <c r="AT225" s="30">
        <v>0</v>
      </c>
      <c r="AU225" s="30">
        <v>0</v>
      </c>
      <c r="AV225" s="30">
        <v>0</v>
      </c>
      <c r="AW225" s="30">
        <v>0</v>
      </c>
      <c r="AX225" s="30">
        <v>0</v>
      </c>
      <c r="AY225" s="30">
        <v>0</v>
      </c>
      <c r="AZ225" s="30">
        <v>0</v>
      </c>
      <c r="BA225" s="30">
        <v>0</v>
      </c>
      <c r="BB225" s="30">
        <v>0</v>
      </c>
      <c r="BC225" s="30">
        <v>0</v>
      </c>
      <c r="BD225" s="30">
        <v>0</v>
      </c>
      <c r="BE225" s="30">
        <v>0</v>
      </c>
      <c r="BF225" s="30">
        <v>0</v>
      </c>
      <c r="BG225" s="30">
        <v>0</v>
      </c>
      <c r="BH225" s="30">
        <v>0</v>
      </c>
      <c r="BI225" s="30">
        <v>0</v>
      </c>
      <c r="BJ225" s="31">
        <v>0</v>
      </c>
    </row>
    <row r="226" spans="1:62" ht="14.1" customHeight="1" x14ac:dyDescent="0.25">
      <c r="A226" s="21">
        <f t="shared" si="3"/>
        <v>213</v>
      </c>
      <c r="B226" s="39" t="s">
        <v>505</v>
      </c>
      <c r="C226" s="33">
        <v>11241</v>
      </c>
      <c r="D226" s="40" t="s">
        <v>326</v>
      </c>
      <c r="E226" s="25">
        <f>MAX(O226:AU226)</f>
        <v>420</v>
      </c>
      <c r="F226" s="25" t="e">
        <f>VLOOKUP(E226,Tab!$A$2:$B$255,2,TRUE)</f>
        <v>#N/A</v>
      </c>
      <c r="G226" s="26">
        <f>LARGE(O226:BJ226,1)</f>
        <v>420</v>
      </c>
      <c r="H226" s="26">
        <f>LARGE(O226:BJ226,2)</f>
        <v>0</v>
      </c>
      <c r="I226" s="26">
        <f>LARGE(O226:BJ226,3)</f>
        <v>0</v>
      </c>
      <c r="J226" s="26">
        <f>LARGE(O226:BJ226,4)</f>
        <v>0</v>
      </c>
      <c r="K226" s="26">
        <f>LARGE(O226:BJ226,5)</f>
        <v>0</v>
      </c>
      <c r="L226" s="27">
        <f>SUM(G226:K226)</f>
        <v>420</v>
      </c>
      <c r="M226" s="28">
        <f>L226/5</f>
        <v>84</v>
      </c>
      <c r="N226" s="29"/>
      <c r="O226" s="30">
        <v>0</v>
      </c>
      <c r="P226" s="30">
        <v>0</v>
      </c>
      <c r="Q226" s="30">
        <v>0</v>
      </c>
      <c r="R226" s="172">
        <v>0</v>
      </c>
      <c r="S226" s="167">
        <v>0</v>
      </c>
      <c r="T226" s="30">
        <v>0</v>
      </c>
      <c r="U226" s="30">
        <v>0</v>
      </c>
      <c r="V226" s="30">
        <v>0</v>
      </c>
      <c r="W226" s="30">
        <v>0</v>
      </c>
      <c r="X226" s="30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420</v>
      </c>
      <c r="AF226" s="30">
        <v>0</v>
      </c>
      <c r="AG226" s="30">
        <v>0</v>
      </c>
      <c r="AH226" s="30">
        <v>0</v>
      </c>
      <c r="AI226" s="30">
        <v>0</v>
      </c>
      <c r="AJ226" s="30">
        <v>0</v>
      </c>
      <c r="AK226" s="30">
        <v>0</v>
      </c>
      <c r="AL226" s="30">
        <v>0</v>
      </c>
      <c r="AM226" s="30">
        <v>0</v>
      </c>
      <c r="AN226" s="30">
        <v>0</v>
      </c>
      <c r="AO226" s="30">
        <v>0</v>
      </c>
      <c r="AP226" s="30">
        <v>0</v>
      </c>
      <c r="AQ226" s="30">
        <v>0</v>
      </c>
      <c r="AR226" s="30">
        <v>0</v>
      </c>
      <c r="AS226" s="30">
        <v>0</v>
      </c>
      <c r="AT226" s="30">
        <v>0</v>
      </c>
      <c r="AU226" s="30">
        <v>0</v>
      </c>
      <c r="AV226" s="30">
        <v>0</v>
      </c>
      <c r="AW226" s="30">
        <v>0</v>
      </c>
      <c r="AX226" s="30">
        <v>0</v>
      </c>
      <c r="AY226" s="30">
        <v>0</v>
      </c>
      <c r="AZ226" s="30">
        <v>0</v>
      </c>
      <c r="BA226" s="30">
        <v>0</v>
      </c>
      <c r="BB226" s="30">
        <v>0</v>
      </c>
      <c r="BC226" s="30">
        <v>0</v>
      </c>
      <c r="BD226" s="30">
        <v>0</v>
      </c>
      <c r="BE226" s="30">
        <v>0</v>
      </c>
      <c r="BF226" s="30">
        <v>0</v>
      </c>
      <c r="BG226" s="30">
        <v>0</v>
      </c>
      <c r="BH226" s="30">
        <v>0</v>
      </c>
      <c r="BI226" s="30">
        <v>0</v>
      </c>
      <c r="BJ226" s="31">
        <v>0</v>
      </c>
    </row>
    <row r="227" spans="1:62" ht="14.1" customHeight="1" x14ac:dyDescent="0.25">
      <c r="A227" s="21">
        <f t="shared" si="3"/>
        <v>214</v>
      </c>
      <c r="B227" s="149" t="s">
        <v>298</v>
      </c>
      <c r="C227" s="33">
        <v>14394</v>
      </c>
      <c r="D227" s="148" t="s">
        <v>44</v>
      </c>
      <c r="E227" s="25">
        <f>MAX(O227:AU227)</f>
        <v>419</v>
      </c>
      <c r="F227" s="25" t="e">
        <f>VLOOKUP(E227,Tab!$A$2:$B$255,2,TRUE)</f>
        <v>#N/A</v>
      </c>
      <c r="G227" s="26">
        <f>LARGE(O227:BJ227,1)</f>
        <v>419</v>
      </c>
      <c r="H227" s="26">
        <f>LARGE(O227:BJ227,2)</f>
        <v>0</v>
      </c>
      <c r="I227" s="26">
        <f>LARGE(O227:BJ227,3)</f>
        <v>0</v>
      </c>
      <c r="J227" s="26">
        <f>LARGE(O227:BJ227,4)</f>
        <v>0</v>
      </c>
      <c r="K227" s="26">
        <f>LARGE(O227:BJ227,5)</f>
        <v>0</v>
      </c>
      <c r="L227" s="27">
        <f>SUM(G227:K227)</f>
        <v>419</v>
      </c>
      <c r="M227" s="28">
        <f>L227/5</f>
        <v>83.8</v>
      </c>
      <c r="N227" s="29"/>
      <c r="O227" s="30">
        <v>0</v>
      </c>
      <c r="P227" s="30">
        <v>0</v>
      </c>
      <c r="Q227" s="30">
        <v>0</v>
      </c>
      <c r="R227" s="172">
        <v>0</v>
      </c>
      <c r="S227" s="167">
        <v>0</v>
      </c>
      <c r="T227" s="30">
        <v>0</v>
      </c>
      <c r="U227" s="30">
        <v>0</v>
      </c>
      <c r="V227" s="30">
        <v>0</v>
      </c>
      <c r="W227" s="30">
        <v>0</v>
      </c>
      <c r="X227" s="30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30">
        <v>0</v>
      </c>
      <c r="AH227" s="30">
        <v>0</v>
      </c>
      <c r="AI227" s="30">
        <v>0</v>
      </c>
      <c r="AJ227" s="30">
        <v>0</v>
      </c>
      <c r="AK227" s="30">
        <v>0</v>
      </c>
      <c r="AL227" s="30">
        <v>0</v>
      </c>
      <c r="AM227" s="30">
        <v>0</v>
      </c>
      <c r="AN227" s="30">
        <v>0</v>
      </c>
      <c r="AO227" s="30">
        <v>0</v>
      </c>
      <c r="AP227" s="30">
        <v>0</v>
      </c>
      <c r="AQ227" s="30">
        <v>0</v>
      </c>
      <c r="AR227" s="30">
        <v>0</v>
      </c>
      <c r="AS227" s="30">
        <v>0</v>
      </c>
      <c r="AT227" s="30">
        <v>0</v>
      </c>
      <c r="AU227" s="30">
        <v>419</v>
      </c>
      <c r="AV227" s="30">
        <v>0</v>
      </c>
      <c r="AW227" s="30">
        <v>0</v>
      </c>
      <c r="AX227" s="30">
        <v>0</v>
      </c>
      <c r="AY227" s="30">
        <v>0</v>
      </c>
      <c r="AZ227" s="30">
        <v>0</v>
      </c>
      <c r="BA227" s="30">
        <v>0</v>
      </c>
      <c r="BB227" s="30">
        <v>0</v>
      </c>
      <c r="BC227" s="30">
        <v>0</v>
      </c>
      <c r="BD227" s="30">
        <v>0</v>
      </c>
      <c r="BE227" s="30">
        <v>0</v>
      </c>
      <c r="BF227" s="30">
        <v>0</v>
      </c>
      <c r="BG227" s="30">
        <v>0</v>
      </c>
      <c r="BH227" s="30">
        <v>0</v>
      </c>
      <c r="BI227" s="30">
        <v>0</v>
      </c>
      <c r="BJ227" s="31">
        <v>0</v>
      </c>
    </row>
    <row r="228" spans="1:62" ht="14.1" customHeight="1" x14ac:dyDescent="0.25">
      <c r="A228" s="21">
        <f t="shared" si="3"/>
        <v>215</v>
      </c>
      <c r="B228" s="39" t="s">
        <v>158</v>
      </c>
      <c r="C228" s="33">
        <v>11554</v>
      </c>
      <c r="D228" s="40" t="s">
        <v>26</v>
      </c>
      <c r="E228" s="25">
        <f>MAX(O228:AU228)</f>
        <v>419</v>
      </c>
      <c r="F228" s="25" t="e">
        <f>VLOOKUP(E228,Tab!$A$2:$B$255,2,TRUE)</f>
        <v>#N/A</v>
      </c>
      <c r="G228" s="26">
        <f>LARGE(O228:BJ228,1)</f>
        <v>419</v>
      </c>
      <c r="H228" s="26">
        <f>LARGE(O228:BJ228,2)</f>
        <v>0</v>
      </c>
      <c r="I228" s="26">
        <f>LARGE(O228:BJ228,3)</f>
        <v>0</v>
      </c>
      <c r="J228" s="26">
        <f>LARGE(O228:BJ228,4)</f>
        <v>0</v>
      </c>
      <c r="K228" s="26">
        <f>LARGE(O228:BJ228,5)</f>
        <v>0</v>
      </c>
      <c r="L228" s="27">
        <f>SUM(G228:K228)</f>
        <v>419</v>
      </c>
      <c r="M228" s="28">
        <f>L228/5</f>
        <v>83.8</v>
      </c>
      <c r="N228" s="29"/>
      <c r="O228" s="30">
        <v>0</v>
      </c>
      <c r="P228" s="30">
        <v>419</v>
      </c>
      <c r="Q228" s="30">
        <v>0</v>
      </c>
      <c r="R228" s="172">
        <v>0</v>
      </c>
      <c r="S228" s="167">
        <v>0</v>
      </c>
      <c r="T228" s="30">
        <v>0</v>
      </c>
      <c r="U228" s="30">
        <v>0</v>
      </c>
      <c r="V228" s="30">
        <v>0</v>
      </c>
      <c r="W228" s="30">
        <v>0</v>
      </c>
      <c r="X228" s="30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v>0</v>
      </c>
      <c r="AI228" s="30">
        <v>0</v>
      </c>
      <c r="AJ228" s="30">
        <v>0</v>
      </c>
      <c r="AK228" s="30">
        <v>0</v>
      </c>
      <c r="AL228" s="30">
        <v>0</v>
      </c>
      <c r="AM228" s="30">
        <v>0</v>
      </c>
      <c r="AN228" s="30">
        <v>0</v>
      </c>
      <c r="AO228" s="30">
        <v>0</v>
      </c>
      <c r="AP228" s="30">
        <v>0</v>
      </c>
      <c r="AQ228" s="30">
        <v>0</v>
      </c>
      <c r="AR228" s="30">
        <v>0</v>
      </c>
      <c r="AS228" s="30">
        <v>0</v>
      </c>
      <c r="AT228" s="30">
        <v>0</v>
      </c>
      <c r="AU228" s="30">
        <v>0</v>
      </c>
      <c r="AV228" s="30">
        <v>0</v>
      </c>
      <c r="AW228" s="30">
        <v>0</v>
      </c>
      <c r="AX228" s="30">
        <v>0</v>
      </c>
      <c r="AY228" s="30">
        <v>0</v>
      </c>
      <c r="AZ228" s="30">
        <v>0</v>
      </c>
      <c r="BA228" s="30">
        <v>0</v>
      </c>
      <c r="BB228" s="30">
        <v>0</v>
      </c>
      <c r="BC228" s="30">
        <v>0</v>
      </c>
      <c r="BD228" s="30">
        <v>0</v>
      </c>
      <c r="BE228" s="30">
        <v>0</v>
      </c>
      <c r="BF228" s="30">
        <v>0</v>
      </c>
      <c r="BG228" s="30">
        <v>0</v>
      </c>
      <c r="BH228" s="30">
        <v>0</v>
      </c>
      <c r="BI228" s="30">
        <v>0</v>
      </c>
      <c r="BJ228" s="31">
        <v>0</v>
      </c>
    </row>
    <row r="229" spans="1:62" ht="14.1" customHeight="1" x14ac:dyDescent="0.25">
      <c r="A229" s="21">
        <f t="shared" si="3"/>
        <v>216</v>
      </c>
      <c r="B229" s="149" t="s">
        <v>436</v>
      </c>
      <c r="C229" s="33">
        <v>13167</v>
      </c>
      <c r="D229" s="148" t="s">
        <v>24</v>
      </c>
      <c r="E229" s="25">
        <f>MAX(O229:AU229)</f>
        <v>419</v>
      </c>
      <c r="F229" s="25" t="e">
        <f>VLOOKUP(E229,Tab!$A$2:$B$255,2,TRUE)</f>
        <v>#N/A</v>
      </c>
      <c r="G229" s="26">
        <f>LARGE(O229:BJ229,1)</f>
        <v>419</v>
      </c>
      <c r="H229" s="26">
        <f>LARGE(O229:BJ229,2)</f>
        <v>0</v>
      </c>
      <c r="I229" s="26">
        <f>LARGE(O229:BJ229,3)</f>
        <v>0</v>
      </c>
      <c r="J229" s="26">
        <f>LARGE(O229:BJ229,4)</f>
        <v>0</v>
      </c>
      <c r="K229" s="26">
        <f>LARGE(O229:BJ229,5)</f>
        <v>0</v>
      </c>
      <c r="L229" s="27">
        <f>SUM(G229:K229)</f>
        <v>419</v>
      </c>
      <c r="M229" s="28">
        <f>L229/5</f>
        <v>83.8</v>
      </c>
      <c r="N229" s="29"/>
      <c r="O229" s="30">
        <v>0</v>
      </c>
      <c r="P229" s="30">
        <v>0</v>
      </c>
      <c r="Q229" s="30">
        <v>0</v>
      </c>
      <c r="R229" s="172">
        <v>0</v>
      </c>
      <c r="S229" s="167">
        <v>0</v>
      </c>
      <c r="T229" s="30">
        <v>0</v>
      </c>
      <c r="U229" s="30">
        <v>0</v>
      </c>
      <c r="V229" s="30">
        <v>0</v>
      </c>
      <c r="W229" s="30">
        <v>0</v>
      </c>
      <c r="X229" s="30">
        <v>0</v>
      </c>
      <c r="Y229" s="30">
        <v>0</v>
      </c>
      <c r="Z229" s="30">
        <v>0</v>
      </c>
      <c r="AA229" s="30">
        <v>0</v>
      </c>
      <c r="AB229" s="30">
        <v>0</v>
      </c>
      <c r="AC229" s="30">
        <v>0</v>
      </c>
      <c r="AD229" s="30">
        <v>0</v>
      </c>
      <c r="AE229" s="30">
        <v>0</v>
      </c>
      <c r="AF229" s="30">
        <v>0</v>
      </c>
      <c r="AG229" s="30">
        <v>0</v>
      </c>
      <c r="AH229" s="30">
        <v>0</v>
      </c>
      <c r="AI229" s="30">
        <v>0</v>
      </c>
      <c r="AJ229" s="30">
        <v>0</v>
      </c>
      <c r="AK229" s="30">
        <v>0</v>
      </c>
      <c r="AL229" s="30">
        <v>0</v>
      </c>
      <c r="AM229" s="30">
        <v>0</v>
      </c>
      <c r="AN229" s="30">
        <v>0</v>
      </c>
      <c r="AO229" s="30">
        <v>0</v>
      </c>
      <c r="AP229" s="30">
        <v>0</v>
      </c>
      <c r="AQ229" s="30">
        <v>0</v>
      </c>
      <c r="AR229" s="30">
        <v>0</v>
      </c>
      <c r="AS229" s="30">
        <v>0</v>
      </c>
      <c r="AT229" s="30">
        <v>419</v>
      </c>
      <c r="AU229" s="30">
        <v>0</v>
      </c>
      <c r="AV229" s="30">
        <v>0</v>
      </c>
      <c r="AW229" s="30">
        <v>0</v>
      </c>
      <c r="AX229" s="30">
        <v>0</v>
      </c>
      <c r="AY229" s="30">
        <v>0</v>
      </c>
      <c r="AZ229" s="30">
        <v>0</v>
      </c>
      <c r="BA229" s="30">
        <v>0</v>
      </c>
      <c r="BB229" s="30">
        <v>0</v>
      </c>
      <c r="BC229" s="30">
        <v>0</v>
      </c>
      <c r="BD229" s="30">
        <v>0</v>
      </c>
      <c r="BE229" s="30">
        <v>0</v>
      </c>
      <c r="BF229" s="30">
        <v>0</v>
      </c>
      <c r="BG229" s="30">
        <v>0</v>
      </c>
      <c r="BH229" s="30">
        <v>0</v>
      </c>
      <c r="BI229" s="30">
        <v>0</v>
      </c>
      <c r="BJ229" s="31">
        <v>0</v>
      </c>
    </row>
    <row r="230" spans="1:62" ht="14.1" customHeight="1" x14ac:dyDescent="0.25">
      <c r="A230" s="21">
        <f t="shared" si="3"/>
        <v>217</v>
      </c>
      <c r="B230" s="39" t="s">
        <v>521</v>
      </c>
      <c r="C230" s="33">
        <v>11271</v>
      </c>
      <c r="D230" s="40" t="s">
        <v>326</v>
      </c>
      <c r="E230" s="25">
        <f>MAX(O230:AU230)</f>
        <v>419</v>
      </c>
      <c r="F230" s="25" t="e">
        <f>VLOOKUP(E230,Tab!$A$2:$B$255,2,TRUE)</f>
        <v>#N/A</v>
      </c>
      <c r="G230" s="26">
        <f>LARGE(O230:BJ230,1)</f>
        <v>419</v>
      </c>
      <c r="H230" s="26">
        <f>LARGE(O230:BJ230,2)</f>
        <v>0</v>
      </c>
      <c r="I230" s="26">
        <f>LARGE(O230:BJ230,3)</f>
        <v>0</v>
      </c>
      <c r="J230" s="26">
        <f>LARGE(O230:BJ230,4)</f>
        <v>0</v>
      </c>
      <c r="K230" s="26">
        <f>LARGE(O230:BJ230,5)</f>
        <v>0</v>
      </c>
      <c r="L230" s="27">
        <f>SUM(G230:K230)</f>
        <v>419</v>
      </c>
      <c r="M230" s="28">
        <f>L230/5</f>
        <v>83.8</v>
      </c>
      <c r="N230" s="29"/>
      <c r="O230" s="30">
        <v>0</v>
      </c>
      <c r="P230" s="30">
        <v>0</v>
      </c>
      <c r="Q230" s="30">
        <v>0</v>
      </c>
      <c r="R230" s="172">
        <v>0</v>
      </c>
      <c r="S230" s="167">
        <v>0</v>
      </c>
      <c r="T230" s="30">
        <v>0</v>
      </c>
      <c r="U230" s="30">
        <v>419</v>
      </c>
      <c r="V230" s="30">
        <v>0</v>
      </c>
      <c r="W230" s="30">
        <v>0</v>
      </c>
      <c r="X230" s="30">
        <v>0</v>
      </c>
      <c r="Y230" s="30">
        <v>0</v>
      </c>
      <c r="Z230" s="30">
        <v>0</v>
      </c>
      <c r="AA230" s="30">
        <v>0</v>
      </c>
      <c r="AB230" s="30">
        <v>0</v>
      </c>
      <c r="AC230" s="30">
        <v>0</v>
      </c>
      <c r="AD230" s="30">
        <v>0</v>
      </c>
      <c r="AE230" s="30">
        <v>0</v>
      </c>
      <c r="AF230" s="30">
        <v>0</v>
      </c>
      <c r="AG230" s="30">
        <v>0</v>
      </c>
      <c r="AH230" s="30">
        <v>0</v>
      </c>
      <c r="AI230" s="30">
        <v>0</v>
      </c>
      <c r="AJ230" s="30">
        <v>0</v>
      </c>
      <c r="AK230" s="30">
        <v>0</v>
      </c>
      <c r="AL230" s="30">
        <v>0</v>
      </c>
      <c r="AM230" s="30">
        <v>0</v>
      </c>
      <c r="AN230" s="30">
        <v>0</v>
      </c>
      <c r="AO230" s="30">
        <v>0</v>
      </c>
      <c r="AP230" s="30">
        <v>0</v>
      </c>
      <c r="AQ230" s="30">
        <v>0</v>
      </c>
      <c r="AR230" s="30">
        <v>0</v>
      </c>
      <c r="AS230" s="30">
        <v>0</v>
      </c>
      <c r="AT230" s="30">
        <v>0</v>
      </c>
      <c r="AU230" s="30">
        <v>0</v>
      </c>
      <c r="AV230" s="30">
        <v>0</v>
      </c>
      <c r="AW230" s="30">
        <v>0</v>
      </c>
      <c r="AX230" s="30">
        <v>0</v>
      </c>
      <c r="AY230" s="30">
        <v>0</v>
      </c>
      <c r="AZ230" s="30">
        <v>0</v>
      </c>
      <c r="BA230" s="30">
        <v>0</v>
      </c>
      <c r="BB230" s="30">
        <v>0</v>
      </c>
      <c r="BC230" s="30">
        <v>0</v>
      </c>
      <c r="BD230" s="30">
        <v>0</v>
      </c>
      <c r="BE230" s="30">
        <v>0</v>
      </c>
      <c r="BF230" s="30">
        <v>0</v>
      </c>
      <c r="BG230" s="30">
        <v>0</v>
      </c>
      <c r="BH230" s="30">
        <v>0</v>
      </c>
      <c r="BI230" s="30">
        <v>0</v>
      </c>
      <c r="BJ230" s="31">
        <v>0</v>
      </c>
    </row>
    <row r="231" spans="1:62" ht="14.1" customHeight="1" x14ac:dyDescent="0.25">
      <c r="A231" s="21">
        <f t="shared" si="3"/>
        <v>218</v>
      </c>
      <c r="B231" s="39" t="s">
        <v>500</v>
      </c>
      <c r="C231" s="33">
        <v>13593</v>
      </c>
      <c r="D231" s="40" t="s">
        <v>41</v>
      </c>
      <c r="E231" s="25">
        <f>MAX(O231:AU231)</f>
        <v>417</v>
      </c>
      <c r="F231" s="25" t="e">
        <f>VLOOKUP(E231,Tab!$A$2:$B$255,2,TRUE)</f>
        <v>#N/A</v>
      </c>
      <c r="G231" s="26">
        <f>LARGE(O231:BJ231,1)</f>
        <v>417</v>
      </c>
      <c r="H231" s="26">
        <f>LARGE(O231:BJ231,2)</f>
        <v>0</v>
      </c>
      <c r="I231" s="26">
        <f>LARGE(O231:BJ231,3)</f>
        <v>0</v>
      </c>
      <c r="J231" s="26">
        <f>LARGE(O231:BJ231,4)</f>
        <v>0</v>
      </c>
      <c r="K231" s="26">
        <f>LARGE(O231:BJ231,5)</f>
        <v>0</v>
      </c>
      <c r="L231" s="27">
        <f>SUM(G231:K231)</f>
        <v>417</v>
      </c>
      <c r="M231" s="28">
        <f>L231/5</f>
        <v>83.4</v>
      </c>
      <c r="N231" s="29"/>
      <c r="O231" s="30">
        <v>0</v>
      </c>
      <c r="P231" s="30">
        <v>0</v>
      </c>
      <c r="Q231" s="30">
        <v>0</v>
      </c>
      <c r="R231" s="172">
        <v>0</v>
      </c>
      <c r="S231" s="167">
        <v>0</v>
      </c>
      <c r="T231" s="30">
        <v>0</v>
      </c>
      <c r="U231" s="30">
        <v>0</v>
      </c>
      <c r="V231" s="30">
        <v>0</v>
      </c>
      <c r="W231" s="30">
        <v>0</v>
      </c>
      <c r="X231" s="30">
        <v>0</v>
      </c>
      <c r="Y231" s="30">
        <v>0</v>
      </c>
      <c r="Z231" s="30">
        <v>0</v>
      </c>
      <c r="AA231" s="30">
        <v>417</v>
      </c>
      <c r="AB231" s="30">
        <v>0</v>
      </c>
      <c r="AC231" s="30"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v>0</v>
      </c>
      <c r="AI231" s="30">
        <v>0</v>
      </c>
      <c r="AJ231" s="30">
        <v>0</v>
      </c>
      <c r="AK231" s="30">
        <v>0</v>
      </c>
      <c r="AL231" s="30">
        <v>0</v>
      </c>
      <c r="AM231" s="30">
        <v>0</v>
      </c>
      <c r="AN231" s="30">
        <v>0</v>
      </c>
      <c r="AO231" s="30">
        <v>0</v>
      </c>
      <c r="AP231" s="30">
        <v>0</v>
      </c>
      <c r="AQ231" s="30">
        <v>0</v>
      </c>
      <c r="AR231" s="30">
        <v>0</v>
      </c>
      <c r="AS231" s="30">
        <v>0</v>
      </c>
      <c r="AT231" s="30">
        <v>0</v>
      </c>
      <c r="AU231" s="30">
        <v>0</v>
      </c>
      <c r="AV231" s="30">
        <v>0</v>
      </c>
      <c r="AW231" s="30">
        <v>0</v>
      </c>
      <c r="AX231" s="30">
        <v>0</v>
      </c>
      <c r="AY231" s="30">
        <v>0</v>
      </c>
      <c r="AZ231" s="30">
        <v>0</v>
      </c>
      <c r="BA231" s="30">
        <v>0</v>
      </c>
      <c r="BB231" s="30">
        <v>0</v>
      </c>
      <c r="BC231" s="30">
        <v>0</v>
      </c>
      <c r="BD231" s="30">
        <v>0</v>
      </c>
      <c r="BE231" s="30">
        <v>0</v>
      </c>
      <c r="BF231" s="30">
        <v>0</v>
      </c>
      <c r="BG231" s="30">
        <v>0</v>
      </c>
      <c r="BH231" s="30">
        <v>0</v>
      </c>
      <c r="BI231" s="30">
        <v>0</v>
      </c>
      <c r="BJ231" s="31">
        <v>0</v>
      </c>
    </row>
    <row r="232" spans="1:62" ht="14.1" customHeight="1" x14ac:dyDescent="0.25">
      <c r="A232" s="21">
        <f t="shared" si="3"/>
        <v>219</v>
      </c>
      <c r="B232" s="39" t="s">
        <v>510</v>
      </c>
      <c r="C232" s="33">
        <v>15502</v>
      </c>
      <c r="D232" s="40" t="s">
        <v>41</v>
      </c>
      <c r="E232" s="25">
        <f>MAX(O232:AU232)</f>
        <v>416</v>
      </c>
      <c r="F232" s="25" t="e">
        <f>VLOOKUP(E232,Tab!$A$2:$B$255,2,TRUE)</f>
        <v>#N/A</v>
      </c>
      <c r="G232" s="26">
        <f>LARGE(O232:BJ232,1)</f>
        <v>416</v>
      </c>
      <c r="H232" s="26">
        <f>LARGE(O232:BJ232,2)</f>
        <v>0</v>
      </c>
      <c r="I232" s="26">
        <f>LARGE(O232:BJ232,3)</f>
        <v>0</v>
      </c>
      <c r="J232" s="26">
        <f>LARGE(O232:BJ232,4)</f>
        <v>0</v>
      </c>
      <c r="K232" s="26">
        <f>LARGE(O232:BJ232,5)</f>
        <v>0</v>
      </c>
      <c r="L232" s="27">
        <f>SUM(G232:K232)</f>
        <v>416</v>
      </c>
      <c r="M232" s="28">
        <f>L232/5</f>
        <v>83.2</v>
      </c>
      <c r="N232" s="29"/>
      <c r="O232" s="30">
        <v>0</v>
      </c>
      <c r="P232" s="30">
        <v>0</v>
      </c>
      <c r="Q232" s="30">
        <v>0</v>
      </c>
      <c r="R232" s="172">
        <v>0</v>
      </c>
      <c r="S232" s="167">
        <v>416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30">
        <v>0</v>
      </c>
      <c r="AD232" s="30">
        <v>0</v>
      </c>
      <c r="AE232" s="30">
        <v>0</v>
      </c>
      <c r="AF232" s="30">
        <v>0</v>
      </c>
      <c r="AG232" s="30">
        <v>0</v>
      </c>
      <c r="AH232" s="30">
        <v>0</v>
      </c>
      <c r="AI232" s="30">
        <v>0</v>
      </c>
      <c r="AJ232" s="30">
        <v>0</v>
      </c>
      <c r="AK232" s="30">
        <v>0</v>
      </c>
      <c r="AL232" s="30">
        <v>0</v>
      </c>
      <c r="AM232" s="30">
        <v>0</v>
      </c>
      <c r="AN232" s="30">
        <v>0</v>
      </c>
      <c r="AO232" s="30">
        <v>0</v>
      </c>
      <c r="AP232" s="30">
        <v>0</v>
      </c>
      <c r="AQ232" s="30">
        <v>0</v>
      </c>
      <c r="AR232" s="30">
        <v>0</v>
      </c>
      <c r="AS232" s="30">
        <v>0</v>
      </c>
      <c r="AT232" s="30">
        <v>0</v>
      </c>
      <c r="AU232" s="30">
        <v>0</v>
      </c>
      <c r="AV232" s="30">
        <v>0</v>
      </c>
      <c r="AW232" s="30">
        <v>0</v>
      </c>
      <c r="AX232" s="30">
        <v>0</v>
      </c>
      <c r="AY232" s="30">
        <v>0</v>
      </c>
      <c r="AZ232" s="30">
        <v>0</v>
      </c>
      <c r="BA232" s="30">
        <v>0</v>
      </c>
      <c r="BB232" s="30">
        <v>0</v>
      </c>
      <c r="BC232" s="30">
        <v>0</v>
      </c>
      <c r="BD232" s="30">
        <v>0</v>
      </c>
      <c r="BE232" s="30">
        <v>0</v>
      </c>
      <c r="BF232" s="30">
        <v>0</v>
      </c>
      <c r="BG232" s="30">
        <v>0</v>
      </c>
      <c r="BH232" s="30">
        <v>0</v>
      </c>
      <c r="BI232" s="30">
        <v>0</v>
      </c>
      <c r="BJ232" s="31">
        <v>0</v>
      </c>
    </row>
    <row r="233" spans="1:62" ht="14.1" customHeight="1" x14ac:dyDescent="0.25">
      <c r="A233" s="21">
        <f t="shared" si="3"/>
        <v>220</v>
      </c>
      <c r="B233" s="149" t="s">
        <v>427</v>
      </c>
      <c r="C233" s="33">
        <v>11412</v>
      </c>
      <c r="D233" s="148" t="s">
        <v>24</v>
      </c>
      <c r="E233" s="25">
        <f>MAX(O233:AU233)</f>
        <v>411</v>
      </c>
      <c r="F233" s="25" t="e">
        <f>VLOOKUP(E233,Tab!$A$2:$B$255,2,TRUE)</f>
        <v>#N/A</v>
      </c>
      <c r="G233" s="26">
        <f>LARGE(O233:BJ233,1)</f>
        <v>411</v>
      </c>
      <c r="H233" s="26">
        <f>LARGE(O233:BJ233,2)</f>
        <v>0</v>
      </c>
      <c r="I233" s="26">
        <f>LARGE(O233:BJ233,3)</f>
        <v>0</v>
      </c>
      <c r="J233" s="26">
        <f>LARGE(O233:BJ233,4)</f>
        <v>0</v>
      </c>
      <c r="K233" s="26">
        <f>LARGE(O233:BJ233,5)</f>
        <v>0</v>
      </c>
      <c r="L233" s="27">
        <f>SUM(G233:K233)</f>
        <v>411</v>
      </c>
      <c r="M233" s="28">
        <f>L233/5</f>
        <v>82.2</v>
      </c>
      <c r="N233" s="29"/>
      <c r="O233" s="30">
        <v>0</v>
      </c>
      <c r="P233" s="30">
        <v>0</v>
      </c>
      <c r="Q233" s="30">
        <v>0</v>
      </c>
      <c r="R233" s="172">
        <v>0</v>
      </c>
      <c r="S233" s="167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30">
        <v>0</v>
      </c>
      <c r="AD233" s="30">
        <v>0</v>
      </c>
      <c r="AE233" s="30">
        <v>0</v>
      </c>
      <c r="AF233" s="30">
        <v>0</v>
      </c>
      <c r="AG233" s="30">
        <v>0</v>
      </c>
      <c r="AH233" s="30">
        <v>0</v>
      </c>
      <c r="AI233" s="30">
        <v>0</v>
      </c>
      <c r="AJ233" s="30">
        <v>0</v>
      </c>
      <c r="AK233" s="30">
        <v>0</v>
      </c>
      <c r="AL233" s="30">
        <v>0</v>
      </c>
      <c r="AM233" s="30">
        <v>0</v>
      </c>
      <c r="AN233" s="30">
        <v>0</v>
      </c>
      <c r="AO233" s="30">
        <v>411</v>
      </c>
      <c r="AP233" s="30">
        <v>0</v>
      </c>
      <c r="AQ233" s="30">
        <v>0</v>
      </c>
      <c r="AR233" s="30">
        <v>0</v>
      </c>
      <c r="AS233" s="30">
        <v>0</v>
      </c>
      <c r="AT233" s="30">
        <v>0</v>
      </c>
      <c r="AU233" s="30">
        <v>0</v>
      </c>
      <c r="AV233" s="30">
        <v>0</v>
      </c>
      <c r="AW233" s="30">
        <v>0</v>
      </c>
      <c r="AX233" s="30">
        <v>0</v>
      </c>
      <c r="AY233" s="30">
        <v>0</v>
      </c>
      <c r="AZ233" s="30">
        <v>0</v>
      </c>
      <c r="BA233" s="30">
        <v>0</v>
      </c>
      <c r="BB233" s="30">
        <v>0</v>
      </c>
      <c r="BC233" s="30">
        <v>0</v>
      </c>
      <c r="BD233" s="30">
        <v>0</v>
      </c>
      <c r="BE233" s="30">
        <v>0</v>
      </c>
      <c r="BF233" s="30">
        <v>0</v>
      </c>
      <c r="BG233" s="30">
        <v>0</v>
      </c>
      <c r="BH233" s="30">
        <v>0</v>
      </c>
      <c r="BI233" s="30">
        <v>0</v>
      </c>
      <c r="BJ233" s="31">
        <v>0</v>
      </c>
    </row>
    <row r="234" spans="1:62" ht="14.1" customHeight="1" x14ac:dyDescent="0.25">
      <c r="A234" s="21">
        <f t="shared" si="3"/>
        <v>221</v>
      </c>
      <c r="B234" s="39" t="s">
        <v>520</v>
      </c>
      <c r="C234" s="33">
        <v>15482</v>
      </c>
      <c r="D234" s="40" t="s">
        <v>44</v>
      </c>
      <c r="E234" s="25">
        <f>MAX(O234:AU234)</f>
        <v>408</v>
      </c>
      <c r="F234" s="25" t="e">
        <f>VLOOKUP(E234,Tab!$A$2:$B$255,2,TRUE)</f>
        <v>#N/A</v>
      </c>
      <c r="G234" s="26">
        <f>LARGE(O234:BJ234,1)</f>
        <v>408</v>
      </c>
      <c r="H234" s="26">
        <f>LARGE(O234:BJ234,2)</f>
        <v>0</v>
      </c>
      <c r="I234" s="26">
        <f>LARGE(O234:BJ234,3)</f>
        <v>0</v>
      </c>
      <c r="J234" s="26">
        <f>LARGE(O234:BJ234,4)</f>
        <v>0</v>
      </c>
      <c r="K234" s="26">
        <f>LARGE(O234:BJ234,5)</f>
        <v>0</v>
      </c>
      <c r="L234" s="27">
        <f>SUM(G234:K234)</f>
        <v>408</v>
      </c>
      <c r="M234" s="28">
        <f>L234/5</f>
        <v>81.599999999999994</v>
      </c>
      <c r="N234" s="29"/>
      <c r="O234" s="30">
        <v>0</v>
      </c>
      <c r="P234" s="30">
        <v>0</v>
      </c>
      <c r="Q234" s="30">
        <v>0</v>
      </c>
      <c r="R234" s="172">
        <v>0</v>
      </c>
      <c r="S234" s="167">
        <v>0</v>
      </c>
      <c r="T234" s="30">
        <v>408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30">
        <v>0</v>
      </c>
      <c r="AA234" s="30">
        <v>0</v>
      </c>
      <c r="AB234" s="30">
        <v>0</v>
      </c>
      <c r="AC234" s="30">
        <v>0</v>
      </c>
      <c r="AD234" s="30">
        <v>0</v>
      </c>
      <c r="AE234" s="30">
        <v>0</v>
      </c>
      <c r="AF234" s="30">
        <v>0</v>
      </c>
      <c r="AG234" s="30">
        <v>0</v>
      </c>
      <c r="AH234" s="30">
        <v>0</v>
      </c>
      <c r="AI234" s="30">
        <v>0</v>
      </c>
      <c r="AJ234" s="30">
        <v>0</v>
      </c>
      <c r="AK234" s="30">
        <v>0</v>
      </c>
      <c r="AL234" s="30">
        <v>0</v>
      </c>
      <c r="AM234" s="30">
        <v>0</v>
      </c>
      <c r="AN234" s="30">
        <v>0</v>
      </c>
      <c r="AO234" s="30">
        <v>0</v>
      </c>
      <c r="AP234" s="30">
        <v>0</v>
      </c>
      <c r="AQ234" s="30">
        <v>0</v>
      </c>
      <c r="AR234" s="30">
        <v>0</v>
      </c>
      <c r="AS234" s="30">
        <v>0</v>
      </c>
      <c r="AT234" s="30">
        <v>0</v>
      </c>
      <c r="AU234" s="30">
        <v>0</v>
      </c>
      <c r="AV234" s="30">
        <v>0</v>
      </c>
      <c r="AW234" s="30">
        <v>0</v>
      </c>
      <c r="AX234" s="30">
        <v>0</v>
      </c>
      <c r="AY234" s="30">
        <v>0</v>
      </c>
      <c r="AZ234" s="30">
        <v>0</v>
      </c>
      <c r="BA234" s="30">
        <v>0</v>
      </c>
      <c r="BB234" s="30">
        <v>0</v>
      </c>
      <c r="BC234" s="30">
        <v>0</v>
      </c>
      <c r="BD234" s="30">
        <v>0</v>
      </c>
      <c r="BE234" s="30">
        <v>0</v>
      </c>
      <c r="BF234" s="30">
        <v>0</v>
      </c>
      <c r="BG234" s="30">
        <v>0</v>
      </c>
      <c r="BH234" s="30">
        <v>0</v>
      </c>
      <c r="BI234" s="30">
        <v>0</v>
      </c>
      <c r="BJ234" s="31">
        <v>0</v>
      </c>
    </row>
    <row r="235" spans="1:62" ht="14.1" customHeight="1" x14ac:dyDescent="0.25">
      <c r="A235" s="21">
        <f t="shared" si="3"/>
        <v>222</v>
      </c>
      <c r="B235" s="39" t="s">
        <v>487</v>
      </c>
      <c r="C235" s="33">
        <v>14072</v>
      </c>
      <c r="D235" s="40" t="s">
        <v>44</v>
      </c>
      <c r="E235" s="25">
        <f>MAX(O235:AU235)</f>
        <v>406</v>
      </c>
      <c r="F235" s="25" t="e">
        <f>VLOOKUP(E235,Tab!$A$2:$B$255,2,TRUE)</f>
        <v>#N/A</v>
      </c>
      <c r="G235" s="26">
        <f>LARGE(O235:BJ235,1)</f>
        <v>406</v>
      </c>
      <c r="H235" s="26">
        <f>LARGE(O235:BJ235,2)</f>
        <v>0</v>
      </c>
      <c r="I235" s="26">
        <f>LARGE(O235:BJ235,3)</f>
        <v>0</v>
      </c>
      <c r="J235" s="26">
        <f>LARGE(O235:BJ235,4)</f>
        <v>0</v>
      </c>
      <c r="K235" s="26">
        <f>LARGE(O235:BJ235,5)</f>
        <v>0</v>
      </c>
      <c r="L235" s="27">
        <f>SUM(G235:K235)</f>
        <v>406</v>
      </c>
      <c r="M235" s="28">
        <f>L235/5</f>
        <v>81.2</v>
      </c>
      <c r="N235" s="29"/>
      <c r="O235" s="30">
        <v>0</v>
      </c>
      <c r="P235" s="30">
        <v>0</v>
      </c>
      <c r="Q235" s="30">
        <v>0</v>
      </c>
      <c r="R235" s="172">
        <v>0</v>
      </c>
      <c r="S235" s="167">
        <v>0</v>
      </c>
      <c r="T235" s="30">
        <v>0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0">
        <v>0</v>
      </c>
      <c r="AA235" s="30">
        <v>0</v>
      </c>
      <c r="AB235" s="30">
        <v>0</v>
      </c>
      <c r="AC235" s="30">
        <v>0</v>
      </c>
      <c r="AD235" s="30">
        <v>0</v>
      </c>
      <c r="AE235" s="30">
        <v>0</v>
      </c>
      <c r="AF235" s="30">
        <v>0</v>
      </c>
      <c r="AG235" s="30">
        <v>406</v>
      </c>
      <c r="AH235" s="30">
        <v>0</v>
      </c>
      <c r="AI235" s="30">
        <v>0</v>
      </c>
      <c r="AJ235" s="30">
        <v>0</v>
      </c>
      <c r="AK235" s="30">
        <v>0</v>
      </c>
      <c r="AL235" s="30">
        <v>0</v>
      </c>
      <c r="AM235" s="30">
        <v>0</v>
      </c>
      <c r="AN235" s="30">
        <v>0</v>
      </c>
      <c r="AO235" s="30">
        <v>0</v>
      </c>
      <c r="AP235" s="30">
        <v>0</v>
      </c>
      <c r="AQ235" s="30">
        <v>0</v>
      </c>
      <c r="AR235" s="30">
        <v>0</v>
      </c>
      <c r="AS235" s="30">
        <v>0</v>
      </c>
      <c r="AT235" s="30">
        <v>0</v>
      </c>
      <c r="AU235" s="30">
        <v>0</v>
      </c>
      <c r="AV235" s="30">
        <v>0</v>
      </c>
      <c r="AW235" s="30">
        <v>0</v>
      </c>
      <c r="AX235" s="30">
        <v>0</v>
      </c>
      <c r="AY235" s="30">
        <v>0</v>
      </c>
      <c r="AZ235" s="30">
        <v>0</v>
      </c>
      <c r="BA235" s="30">
        <v>0</v>
      </c>
      <c r="BB235" s="30">
        <v>0</v>
      </c>
      <c r="BC235" s="30">
        <v>0</v>
      </c>
      <c r="BD235" s="30">
        <v>0</v>
      </c>
      <c r="BE235" s="30">
        <v>0</v>
      </c>
      <c r="BF235" s="30">
        <v>0</v>
      </c>
      <c r="BG235" s="30">
        <v>0</v>
      </c>
      <c r="BH235" s="30">
        <v>0</v>
      </c>
      <c r="BI235" s="30">
        <v>0</v>
      </c>
      <c r="BJ235" s="31">
        <v>0</v>
      </c>
    </row>
    <row r="236" spans="1:62" ht="14.1" customHeight="1" x14ac:dyDescent="0.25">
      <c r="A236" s="21">
        <f t="shared" si="3"/>
        <v>223</v>
      </c>
      <c r="B236" s="39" t="s">
        <v>507</v>
      </c>
      <c r="C236" s="33">
        <v>2801</v>
      </c>
      <c r="D236" s="40" t="s">
        <v>26</v>
      </c>
      <c r="E236" s="25">
        <f>MAX(O236:AU236)</f>
        <v>0</v>
      </c>
      <c r="F236" s="25" t="e">
        <f>VLOOKUP(E236,Tab!$A$2:$B$255,2,TRUE)</f>
        <v>#N/A</v>
      </c>
      <c r="G236" s="26">
        <f>LARGE(O236:BJ236,1)</f>
        <v>397</v>
      </c>
      <c r="H236" s="26">
        <f>LARGE(O236:BJ236,2)</f>
        <v>0</v>
      </c>
      <c r="I236" s="26">
        <f>LARGE(O236:BJ236,3)</f>
        <v>0</v>
      </c>
      <c r="J236" s="26">
        <f>LARGE(O236:BJ236,4)</f>
        <v>0</v>
      </c>
      <c r="K236" s="26">
        <f>LARGE(O236:BJ236,5)</f>
        <v>0</v>
      </c>
      <c r="L236" s="27">
        <f>SUM(G236:K236)</f>
        <v>397</v>
      </c>
      <c r="M236" s="28">
        <f>L236/5</f>
        <v>79.400000000000006</v>
      </c>
      <c r="N236" s="29"/>
      <c r="O236" s="30">
        <v>0</v>
      </c>
      <c r="P236" s="30">
        <v>0</v>
      </c>
      <c r="Q236" s="30">
        <v>0</v>
      </c>
      <c r="R236" s="172">
        <v>0</v>
      </c>
      <c r="S236" s="167">
        <v>0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0">
        <v>0</v>
      </c>
      <c r="AA236" s="30">
        <v>0</v>
      </c>
      <c r="AB236" s="30">
        <v>0</v>
      </c>
      <c r="AC236" s="30">
        <v>0</v>
      </c>
      <c r="AD236" s="30">
        <v>0</v>
      </c>
      <c r="AE236" s="30">
        <v>0</v>
      </c>
      <c r="AF236" s="30">
        <v>0</v>
      </c>
      <c r="AG236" s="30">
        <v>0</v>
      </c>
      <c r="AH236" s="30">
        <v>0</v>
      </c>
      <c r="AI236" s="30">
        <v>0</v>
      </c>
      <c r="AJ236" s="30">
        <v>0</v>
      </c>
      <c r="AK236" s="30">
        <v>0</v>
      </c>
      <c r="AL236" s="30">
        <v>0</v>
      </c>
      <c r="AM236" s="30">
        <v>0</v>
      </c>
      <c r="AN236" s="30">
        <v>0</v>
      </c>
      <c r="AO236" s="30">
        <v>0</v>
      </c>
      <c r="AP236" s="30">
        <v>0</v>
      </c>
      <c r="AQ236" s="30">
        <v>0</v>
      </c>
      <c r="AR236" s="30">
        <v>0</v>
      </c>
      <c r="AS236" s="30">
        <v>0</v>
      </c>
      <c r="AT236" s="30">
        <v>0</v>
      </c>
      <c r="AU236" s="30">
        <v>0</v>
      </c>
      <c r="AV236" s="30">
        <v>397</v>
      </c>
      <c r="AW236" s="30">
        <v>0</v>
      </c>
      <c r="AX236" s="30">
        <v>0</v>
      </c>
      <c r="AY236" s="30">
        <v>0</v>
      </c>
      <c r="AZ236" s="30">
        <v>0</v>
      </c>
      <c r="BA236" s="30">
        <v>0</v>
      </c>
      <c r="BB236" s="30">
        <v>0</v>
      </c>
      <c r="BC236" s="30">
        <v>0</v>
      </c>
      <c r="BD236" s="30">
        <v>0</v>
      </c>
      <c r="BE236" s="30">
        <v>0</v>
      </c>
      <c r="BF236" s="30">
        <v>0</v>
      </c>
      <c r="BG236" s="30">
        <v>0</v>
      </c>
      <c r="BH236" s="30">
        <v>0</v>
      </c>
      <c r="BI236" s="30">
        <v>0</v>
      </c>
      <c r="BJ236" s="31">
        <v>0</v>
      </c>
    </row>
    <row r="237" spans="1:62" ht="14.1" customHeight="1" x14ac:dyDescent="0.25">
      <c r="A237" s="21">
        <f t="shared" si="3"/>
        <v>224</v>
      </c>
      <c r="B237" s="39" t="s">
        <v>414</v>
      </c>
      <c r="C237" s="33">
        <v>784</v>
      </c>
      <c r="D237" s="40" t="s">
        <v>44</v>
      </c>
      <c r="E237" s="25">
        <f>MAX(O237:AU237)</f>
        <v>386</v>
      </c>
      <c r="F237" s="25" t="e">
        <f>VLOOKUP(E237,Tab!$A$2:$B$255,2,TRUE)</f>
        <v>#N/A</v>
      </c>
      <c r="G237" s="26">
        <f>LARGE(O237:BJ237,1)</f>
        <v>386</v>
      </c>
      <c r="H237" s="26">
        <f>LARGE(O237:BJ237,2)</f>
        <v>0</v>
      </c>
      <c r="I237" s="26">
        <f>LARGE(O237:BJ237,3)</f>
        <v>0</v>
      </c>
      <c r="J237" s="26">
        <f>LARGE(O237:BJ237,4)</f>
        <v>0</v>
      </c>
      <c r="K237" s="26">
        <f>LARGE(O237:BJ237,5)</f>
        <v>0</v>
      </c>
      <c r="L237" s="27">
        <f>SUM(G237:K237)</f>
        <v>386</v>
      </c>
      <c r="M237" s="28">
        <f>L237/5</f>
        <v>77.2</v>
      </c>
      <c r="N237" s="29"/>
      <c r="O237" s="30">
        <v>0</v>
      </c>
      <c r="P237" s="30">
        <v>0</v>
      </c>
      <c r="Q237" s="30">
        <v>0</v>
      </c>
      <c r="R237" s="172">
        <v>0</v>
      </c>
      <c r="S237" s="167">
        <v>0</v>
      </c>
      <c r="T237" s="30">
        <v>0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0">
        <v>0</v>
      </c>
      <c r="AA237" s="30">
        <v>0</v>
      </c>
      <c r="AB237" s="30">
        <v>0</v>
      </c>
      <c r="AC237" s="30">
        <v>0</v>
      </c>
      <c r="AD237" s="30">
        <v>0</v>
      </c>
      <c r="AE237" s="30">
        <v>0</v>
      </c>
      <c r="AF237" s="30">
        <v>0</v>
      </c>
      <c r="AG237" s="30">
        <v>386</v>
      </c>
      <c r="AH237" s="30">
        <v>0</v>
      </c>
      <c r="AI237" s="30">
        <v>0</v>
      </c>
      <c r="AJ237" s="30">
        <v>0</v>
      </c>
      <c r="AK237" s="30">
        <v>0</v>
      </c>
      <c r="AL237" s="30">
        <v>0</v>
      </c>
      <c r="AM237" s="30">
        <v>0</v>
      </c>
      <c r="AN237" s="30">
        <v>0</v>
      </c>
      <c r="AO237" s="30">
        <v>0</v>
      </c>
      <c r="AP237" s="30">
        <v>0</v>
      </c>
      <c r="AQ237" s="30">
        <v>0</v>
      </c>
      <c r="AR237" s="30">
        <v>0</v>
      </c>
      <c r="AS237" s="30">
        <v>0</v>
      </c>
      <c r="AT237" s="30">
        <v>0</v>
      </c>
      <c r="AU237" s="30">
        <v>0</v>
      </c>
      <c r="AV237" s="30">
        <v>0</v>
      </c>
      <c r="AW237" s="30">
        <v>0</v>
      </c>
      <c r="AX237" s="30">
        <v>0</v>
      </c>
      <c r="AY237" s="30">
        <v>0</v>
      </c>
      <c r="AZ237" s="30">
        <v>0</v>
      </c>
      <c r="BA237" s="30">
        <v>0</v>
      </c>
      <c r="BB237" s="30">
        <v>0</v>
      </c>
      <c r="BC237" s="30">
        <v>0</v>
      </c>
      <c r="BD237" s="30">
        <v>0</v>
      </c>
      <c r="BE237" s="30">
        <v>0</v>
      </c>
      <c r="BF237" s="30">
        <v>0</v>
      </c>
      <c r="BG237" s="30">
        <v>0</v>
      </c>
      <c r="BH237" s="30">
        <v>0</v>
      </c>
      <c r="BI237" s="30">
        <v>0</v>
      </c>
      <c r="BJ237" s="31">
        <v>0</v>
      </c>
    </row>
    <row r="238" spans="1:62" ht="14.1" customHeight="1" x14ac:dyDescent="0.25">
      <c r="A238" s="21">
        <f t="shared" si="3"/>
        <v>225</v>
      </c>
      <c r="B238" s="149" t="s">
        <v>440</v>
      </c>
      <c r="C238" s="33">
        <v>13310</v>
      </c>
      <c r="D238" s="148" t="s">
        <v>80</v>
      </c>
      <c r="E238" s="25">
        <f>MAX(O238:AU238)</f>
        <v>383</v>
      </c>
      <c r="F238" s="25" t="e">
        <f>VLOOKUP(E238,Tab!$A$2:$B$255,2,TRUE)</f>
        <v>#N/A</v>
      </c>
      <c r="G238" s="26">
        <f>LARGE(O238:BJ238,1)</f>
        <v>383</v>
      </c>
      <c r="H238" s="26">
        <f>LARGE(O238:BJ238,2)</f>
        <v>0</v>
      </c>
      <c r="I238" s="26">
        <f>LARGE(O238:BJ238,3)</f>
        <v>0</v>
      </c>
      <c r="J238" s="26">
        <f>LARGE(O238:BJ238,4)</f>
        <v>0</v>
      </c>
      <c r="K238" s="26">
        <f>LARGE(O238:BJ238,5)</f>
        <v>0</v>
      </c>
      <c r="L238" s="27">
        <f>SUM(G238:K238)</f>
        <v>383</v>
      </c>
      <c r="M238" s="28">
        <f>L238/5</f>
        <v>76.599999999999994</v>
      </c>
      <c r="N238" s="29"/>
      <c r="O238" s="30">
        <v>0</v>
      </c>
      <c r="P238" s="30">
        <v>0</v>
      </c>
      <c r="Q238" s="30">
        <v>0</v>
      </c>
      <c r="R238" s="172">
        <v>0</v>
      </c>
      <c r="S238" s="167">
        <v>0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0">
        <v>0</v>
      </c>
      <c r="AA238" s="30">
        <v>0</v>
      </c>
      <c r="AB238" s="30">
        <v>0</v>
      </c>
      <c r="AC238" s="30"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v>0</v>
      </c>
      <c r="AI238" s="30">
        <v>0</v>
      </c>
      <c r="AJ238" s="30">
        <v>0</v>
      </c>
      <c r="AK238" s="30">
        <v>0</v>
      </c>
      <c r="AL238" s="30">
        <v>0</v>
      </c>
      <c r="AM238" s="30">
        <v>0</v>
      </c>
      <c r="AN238" s="30">
        <v>0</v>
      </c>
      <c r="AO238" s="30">
        <v>0</v>
      </c>
      <c r="AP238" s="30">
        <v>0</v>
      </c>
      <c r="AQ238" s="30">
        <v>0</v>
      </c>
      <c r="AR238" s="30">
        <v>0</v>
      </c>
      <c r="AS238" s="30">
        <v>0</v>
      </c>
      <c r="AT238" s="30">
        <v>0</v>
      </c>
      <c r="AU238" s="30">
        <v>383</v>
      </c>
      <c r="AV238" s="30">
        <v>0</v>
      </c>
      <c r="AW238" s="30">
        <v>0</v>
      </c>
      <c r="AX238" s="30">
        <v>0</v>
      </c>
      <c r="AY238" s="30">
        <v>0</v>
      </c>
      <c r="AZ238" s="30">
        <v>0</v>
      </c>
      <c r="BA238" s="30">
        <v>0</v>
      </c>
      <c r="BB238" s="30">
        <v>0</v>
      </c>
      <c r="BC238" s="30">
        <v>0</v>
      </c>
      <c r="BD238" s="30">
        <v>0</v>
      </c>
      <c r="BE238" s="30">
        <v>0</v>
      </c>
      <c r="BF238" s="30">
        <v>0</v>
      </c>
      <c r="BG238" s="30">
        <v>0</v>
      </c>
      <c r="BH238" s="30">
        <v>0</v>
      </c>
      <c r="BI238" s="30">
        <v>0</v>
      </c>
      <c r="BJ238" s="31">
        <v>0</v>
      </c>
    </row>
    <row r="239" spans="1:62" ht="14.1" customHeight="1" x14ac:dyDescent="0.25">
      <c r="A239" s="21">
        <f t="shared" si="3"/>
        <v>226</v>
      </c>
      <c r="B239" s="149" t="s">
        <v>465</v>
      </c>
      <c r="C239" s="33">
        <v>14880</v>
      </c>
      <c r="D239" s="148" t="s">
        <v>337</v>
      </c>
      <c r="E239" s="25">
        <f>MAX(O239:AU239)</f>
        <v>0</v>
      </c>
      <c r="F239" s="25" t="e">
        <f>VLOOKUP(E239,Tab!$A$2:$B$255,2,TRUE)</f>
        <v>#N/A</v>
      </c>
      <c r="G239" s="26">
        <f>LARGE(O239:BJ239,1)</f>
        <v>370</v>
      </c>
      <c r="H239" s="26">
        <f>LARGE(O239:BJ239,2)</f>
        <v>0</v>
      </c>
      <c r="I239" s="26">
        <f>LARGE(O239:BJ239,3)</f>
        <v>0</v>
      </c>
      <c r="J239" s="26">
        <f>LARGE(O239:BJ239,4)</f>
        <v>0</v>
      </c>
      <c r="K239" s="26">
        <f>LARGE(O239:BJ239,5)</f>
        <v>0</v>
      </c>
      <c r="L239" s="27">
        <f>SUM(G239:K239)</f>
        <v>370</v>
      </c>
      <c r="M239" s="28">
        <f>L239/5</f>
        <v>74</v>
      </c>
      <c r="N239" s="29"/>
      <c r="O239" s="30">
        <v>0</v>
      </c>
      <c r="P239" s="30">
        <v>0</v>
      </c>
      <c r="Q239" s="30">
        <v>0</v>
      </c>
      <c r="R239" s="172">
        <v>0</v>
      </c>
      <c r="S239" s="167">
        <v>0</v>
      </c>
      <c r="T239" s="30">
        <v>0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30">
        <v>0</v>
      </c>
      <c r="AA239" s="30">
        <v>0</v>
      </c>
      <c r="AB239" s="30">
        <v>0</v>
      </c>
      <c r="AC239" s="30">
        <v>0</v>
      </c>
      <c r="AD239" s="30">
        <v>0</v>
      </c>
      <c r="AE239" s="30">
        <v>0</v>
      </c>
      <c r="AF239" s="30">
        <v>0</v>
      </c>
      <c r="AG239" s="30">
        <v>0</v>
      </c>
      <c r="AH239" s="30">
        <v>0</v>
      </c>
      <c r="AI239" s="30">
        <v>0</v>
      </c>
      <c r="AJ239" s="30">
        <v>0</v>
      </c>
      <c r="AK239" s="30">
        <v>0</v>
      </c>
      <c r="AL239" s="30">
        <v>0</v>
      </c>
      <c r="AM239" s="30">
        <v>0</v>
      </c>
      <c r="AN239" s="30">
        <v>0</v>
      </c>
      <c r="AO239" s="30">
        <v>0</v>
      </c>
      <c r="AP239" s="30">
        <v>0</v>
      </c>
      <c r="AQ239" s="30">
        <v>0</v>
      </c>
      <c r="AR239" s="30">
        <v>0</v>
      </c>
      <c r="AS239" s="30">
        <v>0</v>
      </c>
      <c r="AT239" s="30">
        <v>0</v>
      </c>
      <c r="AU239" s="30">
        <v>0</v>
      </c>
      <c r="AV239" s="30">
        <v>0</v>
      </c>
      <c r="AW239" s="30">
        <v>0</v>
      </c>
      <c r="AX239" s="30">
        <v>0</v>
      </c>
      <c r="AY239" s="30">
        <v>0</v>
      </c>
      <c r="AZ239" s="30">
        <v>0</v>
      </c>
      <c r="BA239" s="30">
        <v>0</v>
      </c>
      <c r="BB239" s="30">
        <v>0</v>
      </c>
      <c r="BC239" s="30">
        <v>0</v>
      </c>
      <c r="BD239" s="30">
        <v>0</v>
      </c>
      <c r="BE239" s="30">
        <v>0</v>
      </c>
      <c r="BF239" s="30">
        <v>370</v>
      </c>
      <c r="BG239" s="30">
        <v>0</v>
      </c>
      <c r="BH239" s="30">
        <v>0</v>
      </c>
      <c r="BI239" s="30">
        <v>0</v>
      </c>
      <c r="BJ239" s="31">
        <v>0</v>
      </c>
    </row>
    <row r="240" spans="1:62" ht="14.1" customHeight="1" x14ac:dyDescent="0.25">
      <c r="A240" s="21">
        <f t="shared" si="3"/>
        <v>227</v>
      </c>
      <c r="B240" s="41" t="s">
        <v>349</v>
      </c>
      <c r="C240" s="33">
        <v>13009</v>
      </c>
      <c r="D240" s="38" t="s">
        <v>165</v>
      </c>
      <c r="E240" s="25">
        <f>MAX(O240:AU240)</f>
        <v>364</v>
      </c>
      <c r="F240" s="25" t="e">
        <f>VLOOKUP(E240,Tab!$A$2:$B$255,2,TRUE)</f>
        <v>#N/A</v>
      </c>
      <c r="G240" s="26">
        <f>LARGE(O240:BJ240,1)</f>
        <v>364</v>
      </c>
      <c r="H240" s="26">
        <f>LARGE(O240:BJ240,2)</f>
        <v>0</v>
      </c>
      <c r="I240" s="26">
        <f>LARGE(O240:BJ240,3)</f>
        <v>0</v>
      </c>
      <c r="J240" s="26">
        <f>LARGE(O240:BJ240,4)</f>
        <v>0</v>
      </c>
      <c r="K240" s="26">
        <f>LARGE(O240:BJ240,5)</f>
        <v>0</v>
      </c>
      <c r="L240" s="27">
        <f>SUM(G240:K240)</f>
        <v>364</v>
      </c>
      <c r="M240" s="28">
        <f>L240/5</f>
        <v>72.8</v>
      </c>
      <c r="N240" s="29"/>
      <c r="O240" s="30">
        <v>0</v>
      </c>
      <c r="P240" s="30">
        <v>0</v>
      </c>
      <c r="Q240" s="30">
        <v>0</v>
      </c>
      <c r="R240" s="172">
        <v>0</v>
      </c>
      <c r="S240" s="167">
        <v>0</v>
      </c>
      <c r="T240" s="30">
        <v>364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30">
        <v>0</v>
      </c>
      <c r="AA240" s="30">
        <v>0</v>
      </c>
      <c r="AB240" s="30">
        <v>0</v>
      </c>
      <c r="AC240" s="30">
        <v>0</v>
      </c>
      <c r="AD240" s="30">
        <v>0</v>
      </c>
      <c r="AE240" s="30">
        <v>0</v>
      </c>
      <c r="AF240" s="30">
        <v>0</v>
      </c>
      <c r="AG240" s="30">
        <v>0</v>
      </c>
      <c r="AH240" s="30">
        <v>0</v>
      </c>
      <c r="AI240" s="30">
        <v>0</v>
      </c>
      <c r="AJ240" s="30">
        <v>0</v>
      </c>
      <c r="AK240" s="30">
        <v>0</v>
      </c>
      <c r="AL240" s="30">
        <v>0</v>
      </c>
      <c r="AM240" s="30">
        <v>0</v>
      </c>
      <c r="AN240" s="30">
        <v>0</v>
      </c>
      <c r="AO240" s="30">
        <v>0</v>
      </c>
      <c r="AP240" s="30">
        <v>0</v>
      </c>
      <c r="AQ240" s="30">
        <v>0</v>
      </c>
      <c r="AR240" s="30">
        <v>0</v>
      </c>
      <c r="AS240" s="30">
        <v>0</v>
      </c>
      <c r="AT240" s="30">
        <v>0</v>
      </c>
      <c r="AU240" s="30">
        <v>0</v>
      </c>
      <c r="AV240" s="30">
        <v>0</v>
      </c>
      <c r="AW240" s="30">
        <v>0</v>
      </c>
      <c r="AX240" s="30">
        <v>0</v>
      </c>
      <c r="AY240" s="30">
        <v>0</v>
      </c>
      <c r="AZ240" s="30">
        <v>0</v>
      </c>
      <c r="BA240" s="30">
        <v>0</v>
      </c>
      <c r="BB240" s="30">
        <v>0</v>
      </c>
      <c r="BC240" s="30">
        <v>0</v>
      </c>
      <c r="BD240" s="30">
        <v>0</v>
      </c>
      <c r="BE240" s="30">
        <v>0</v>
      </c>
      <c r="BF240" s="30">
        <v>0</v>
      </c>
      <c r="BG240" s="30">
        <v>0</v>
      </c>
      <c r="BH240" s="30">
        <v>0</v>
      </c>
      <c r="BI240" s="30">
        <v>0</v>
      </c>
      <c r="BJ240" s="31">
        <v>0</v>
      </c>
    </row>
    <row r="241" spans="1:62" ht="14.1" customHeight="1" x14ac:dyDescent="0.25">
      <c r="A241" s="21">
        <f t="shared" si="3"/>
        <v>228</v>
      </c>
      <c r="B241" s="41" t="s">
        <v>166</v>
      </c>
      <c r="C241" s="33">
        <v>1570</v>
      </c>
      <c r="D241" s="38" t="s">
        <v>44</v>
      </c>
      <c r="E241" s="25">
        <f>MAX(O241:AU241)</f>
        <v>0</v>
      </c>
      <c r="F241" s="25" t="e">
        <f>VLOOKUP(E241,Tab!$A$2:$B$255,2,TRUE)</f>
        <v>#N/A</v>
      </c>
      <c r="G241" s="26">
        <f>LARGE(O241:BJ241,1)</f>
        <v>362</v>
      </c>
      <c r="H241" s="26">
        <f>LARGE(O241:BJ241,2)</f>
        <v>0</v>
      </c>
      <c r="I241" s="26">
        <f>LARGE(O241:BJ241,3)</f>
        <v>0</v>
      </c>
      <c r="J241" s="26">
        <f>LARGE(O241:BJ241,4)</f>
        <v>0</v>
      </c>
      <c r="K241" s="26">
        <f>LARGE(O241:BJ241,5)</f>
        <v>0</v>
      </c>
      <c r="L241" s="27">
        <f>SUM(G241:K241)</f>
        <v>362</v>
      </c>
      <c r="M241" s="28">
        <f>L241/5</f>
        <v>72.400000000000006</v>
      </c>
      <c r="N241" s="29"/>
      <c r="O241" s="30">
        <v>0</v>
      </c>
      <c r="P241" s="30">
        <v>0</v>
      </c>
      <c r="Q241" s="30">
        <v>0</v>
      </c>
      <c r="R241" s="172">
        <v>0</v>
      </c>
      <c r="S241" s="167">
        <v>0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30">
        <v>0</v>
      </c>
      <c r="AA241" s="30">
        <v>0</v>
      </c>
      <c r="AB241" s="30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v>0</v>
      </c>
      <c r="AH241" s="30">
        <v>0</v>
      </c>
      <c r="AI241" s="30">
        <v>0</v>
      </c>
      <c r="AJ241" s="30">
        <v>0</v>
      </c>
      <c r="AK241" s="30">
        <v>0</v>
      </c>
      <c r="AL241" s="30">
        <v>0</v>
      </c>
      <c r="AM241" s="30">
        <v>0</v>
      </c>
      <c r="AN241" s="30">
        <v>0</v>
      </c>
      <c r="AO241" s="30">
        <v>0</v>
      </c>
      <c r="AP241" s="30">
        <v>0</v>
      </c>
      <c r="AQ241" s="30">
        <v>0</v>
      </c>
      <c r="AR241" s="30">
        <v>0</v>
      </c>
      <c r="AS241" s="30">
        <v>0</v>
      </c>
      <c r="AT241" s="30">
        <v>0</v>
      </c>
      <c r="AU241" s="30">
        <v>0</v>
      </c>
      <c r="AV241" s="30">
        <v>0</v>
      </c>
      <c r="AW241" s="30">
        <v>0</v>
      </c>
      <c r="AX241" s="30">
        <v>0</v>
      </c>
      <c r="AY241" s="30">
        <v>362</v>
      </c>
      <c r="AZ241" s="30">
        <v>0</v>
      </c>
      <c r="BA241" s="30">
        <v>0</v>
      </c>
      <c r="BB241" s="30">
        <v>0</v>
      </c>
      <c r="BC241" s="30">
        <v>0</v>
      </c>
      <c r="BD241" s="30">
        <v>0</v>
      </c>
      <c r="BE241" s="30">
        <v>0</v>
      </c>
      <c r="BF241" s="30">
        <v>0</v>
      </c>
      <c r="BG241" s="30">
        <v>0</v>
      </c>
      <c r="BH241" s="30">
        <v>0</v>
      </c>
      <c r="BI241" s="30">
        <v>0</v>
      </c>
      <c r="BJ241" s="31">
        <v>0</v>
      </c>
    </row>
    <row r="242" spans="1:62" ht="14.1" customHeight="1" x14ac:dyDescent="0.25">
      <c r="A242" s="21">
        <f t="shared" si="3"/>
        <v>229</v>
      </c>
      <c r="B242" s="149" t="s">
        <v>466</v>
      </c>
      <c r="C242" s="33">
        <v>14879</v>
      </c>
      <c r="D242" s="148" t="s">
        <v>337</v>
      </c>
      <c r="E242" s="25">
        <f>MAX(O242:AU242)</f>
        <v>0</v>
      </c>
      <c r="F242" s="25" t="e">
        <f>VLOOKUP(E242,Tab!$A$2:$B$255,2,TRUE)</f>
        <v>#N/A</v>
      </c>
      <c r="G242" s="26">
        <f>LARGE(O242:BJ242,1)</f>
        <v>360</v>
      </c>
      <c r="H242" s="26">
        <f>LARGE(O242:BJ242,2)</f>
        <v>0</v>
      </c>
      <c r="I242" s="26">
        <f>LARGE(O242:BJ242,3)</f>
        <v>0</v>
      </c>
      <c r="J242" s="26">
        <f>LARGE(O242:BJ242,4)</f>
        <v>0</v>
      </c>
      <c r="K242" s="26">
        <f>LARGE(O242:BJ242,5)</f>
        <v>0</v>
      </c>
      <c r="L242" s="27">
        <f>SUM(G242:K242)</f>
        <v>360</v>
      </c>
      <c r="M242" s="28">
        <f>L242/5</f>
        <v>72</v>
      </c>
      <c r="N242" s="29"/>
      <c r="O242" s="30">
        <v>0</v>
      </c>
      <c r="P242" s="30">
        <v>0</v>
      </c>
      <c r="Q242" s="30">
        <v>0</v>
      </c>
      <c r="R242" s="172">
        <v>0</v>
      </c>
      <c r="S242" s="167">
        <v>0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0">
        <v>0</v>
      </c>
      <c r="AB242" s="30">
        <v>0</v>
      </c>
      <c r="AC242" s="30">
        <v>0</v>
      </c>
      <c r="AD242" s="30">
        <v>0</v>
      </c>
      <c r="AE242" s="30">
        <v>0</v>
      </c>
      <c r="AF242" s="30">
        <v>0</v>
      </c>
      <c r="AG242" s="30">
        <v>0</v>
      </c>
      <c r="AH242" s="30">
        <v>0</v>
      </c>
      <c r="AI242" s="30">
        <v>0</v>
      </c>
      <c r="AJ242" s="30">
        <v>0</v>
      </c>
      <c r="AK242" s="30">
        <v>0</v>
      </c>
      <c r="AL242" s="30">
        <v>0</v>
      </c>
      <c r="AM242" s="30">
        <v>0</v>
      </c>
      <c r="AN242" s="30">
        <v>0</v>
      </c>
      <c r="AO242" s="30">
        <v>0</v>
      </c>
      <c r="AP242" s="30">
        <v>0</v>
      </c>
      <c r="AQ242" s="30">
        <v>0</v>
      </c>
      <c r="AR242" s="30">
        <v>0</v>
      </c>
      <c r="AS242" s="30">
        <v>0</v>
      </c>
      <c r="AT242" s="30">
        <v>0</v>
      </c>
      <c r="AU242" s="30">
        <v>0</v>
      </c>
      <c r="AV242" s="30">
        <v>0</v>
      </c>
      <c r="AW242" s="30">
        <v>0</v>
      </c>
      <c r="AX242" s="30">
        <v>0</v>
      </c>
      <c r="AY242" s="30">
        <v>0</v>
      </c>
      <c r="AZ242" s="30">
        <v>0</v>
      </c>
      <c r="BA242" s="30">
        <v>0</v>
      </c>
      <c r="BB242" s="30">
        <v>0</v>
      </c>
      <c r="BC242" s="30">
        <v>0</v>
      </c>
      <c r="BD242" s="30">
        <v>0</v>
      </c>
      <c r="BE242" s="30">
        <v>0</v>
      </c>
      <c r="BF242" s="30">
        <v>360</v>
      </c>
      <c r="BG242" s="30">
        <v>0</v>
      </c>
      <c r="BH242" s="30">
        <v>0</v>
      </c>
      <c r="BI242" s="30">
        <v>0</v>
      </c>
      <c r="BJ242" s="31">
        <v>0</v>
      </c>
    </row>
    <row r="243" spans="1:62" ht="14.1" customHeight="1" x14ac:dyDescent="0.25">
      <c r="A243" s="21">
        <f t="shared" si="3"/>
        <v>230</v>
      </c>
      <c r="B243" s="149" t="s">
        <v>62</v>
      </c>
      <c r="C243" s="33">
        <v>15582</v>
      </c>
      <c r="D243" s="148" t="s">
        <v>153</v>
      </c>
      <c r="E243" s="25">
        <f>MAX(O243:AU243)</f>
        <v>359</v>
      </c>
      <c r="F243" s="25" t="e">
        <f>VLOOKUP(E243,Tab!$A$2:$B$255,2,TRUE)</f>
        <v>#N/A</v>
      </c>
      <c r="G243" s="26">
        <f>LARGE(O243:BJ243,1)</f>
        <v>359</v>
      </c>
      <c r="H243" s="26">
        <f>LARGE(O243:BJ243,2)</f>
        <v>0</v>
      </c>
      <c r="I243" s="26">
        <f>LARGE(O243:BJ243,3)</f>
        <v>0</v>
      </c>
      <c r="J243" s="26">
        <f>LARGE(O243:BJ243,4)</f>
        <v>0</v>
      </c>
      <c r="K243" s="26">
        <f>LARGE(O243:BJ243,5)</f>
        <v>0</v>
      </c>
      <c r="L243" s="27">
        <f>SUM(G243:K243)</f>
        <v>359</v>
      </c>
      <c r="M243" s="28">
        <f>L243/5</f>
        <v>71.8</v>
      </c>
      <c r="N243" s="29"/>
      <c r="O243" s="30">
        <v>0</v>
      </c>
      <c r="P243" s="30">
        <v>0</v>
      </c>
      <c r="Q243" s="30">
        <v>0</v>
      </c>
      <c r="R243" s="172">
        <v>359</v>
      </c>
      <c r="S243" s="167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0">
        <v>0</v>
      </c>
      <c r="AB243" s="30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v>0</v>
      </c>
      <c r="AH243" s="30">
        <v>0</v>
      </c>
      <c r="AI243" s="30">
        <v>0</v>
      </c>
      <c r="AJ243" s="30">
        <v>0</v>
      </c>
      <c r="AK243" s="30">
        <v>0</v>
      </c>
      <c r="AL243" s="30">
        <v>0</v>
      </c>
      <c r="AM243" s="30">
        <v>0</v>
      </c>
      <c r="AN243" s="30">
        <v>0</v>
      </c>
      <c r="AO243" s="30">
        <v>0</v>
      </c>
      <c r="AP243" s="30">
        <v>0</v>
      </c>
      <c r="AQ243" s="30">
        <v>0</v>
      </c>
      <c r="AR243" s="30">
        <v>0</v>
      </c>
      <c r="AS243" s="30">
        <v>0</v>
      </c>
      <c r="AT243" s="30">
        <v>0</v>
      </c>
      <c r="AU243" s="30">
        <v>0</v>
      </c>
      <c r="AV243" s="30">
        <v>0</v>
      </c>
      <c r="AW243" s="30">
        <v>0</v>
      </c>
      <c r="AX243" s="30">
        <v>0</v>
      </c>
      <c r="AY243" s="30">
        <v>0</v>
      </c>
      <c r="AZ243" s="30">
        <v>0</v>
      </c>
      <c r="BA243" s="30">
        <v>0</v>
      </c>
      <c r="BB243" s="30">
        <v>0</v>
      </c>
      <c r="BC243" s="30">
        <v>0</v>
      </c>
      <c r="BD243" s="30">
        <v>0</v>
      </c>
      <c r="BE243" s="30">
        <v>0</v>
      </c>
      <c r="BF243" s="30">
        <v>0</v>
      </c>
      <c r="BG243" s="30">
        <v>0</v>
      </c>
      <c r="BH243" s="30">
        <v>0</v>
      </c>
      <c r="BI243" s="30">
        <v>0</v>
      </c>
      <c r="BJ243" s="31">
        <v>0</v>
      </c>
    </row>
    <row r="244" spans="1:62" ht="14.1" customHeight="1" x14ac:dyDescent="0.25">
      <c r="A244" s="21">
        <f t="shared" si="3"/>
        <v>231</v>
      </c>
      <c r="B244" s="149" t="s">
        <v>467</v>
      </c>
      <c r="C244" s="33">
        <v>14919</v>
      </c>
      <c r="D244" s="148" t="s">
        <v>337</v>
      </c>
      <c r="E244" s="25">
        <f>MAX(O244:AU244)</f>
        <v>0</v>
      </c>
      <c r="F244" s="25" t="e">
        <f>VLOOKUP(E244,Tab!$A$2:$B$255,2,TRUE)</f>
        <v>#N/A</v>
      </c>
      <c r="G244" s="26">
        <f>LARGE(O244:BJ244,1)</f>
        <v>337</v>
      </c>
      <c r="H244" s="26">
        <f>LARGE(O244:BJ244,2)</f>
        <v>0</v>
      </c>
      <c r="I244" s="26">
        <f>LARGE(O244:BJ244,3)</f>
        <v>0</v>
      </c>
      <c r="J244" s="26">
        <f>LARGE(O244:BJ244,4)</f>
        <v>0</v>
      </c>
      <c r="K244" s="26">
        <f>LARGE(O244:BJ244,5)</f>
        <v>0</v>
      </c>
      <c r="L244" s="27">
        <f>SUM(G244:K244)</f>
        <v>337</v>
      </c>
      <c r="M244" s="28">
        <f>L244/5</f>
        <v>67.400000000000006</v>
      </c>
      <c r="N244" s="29"/>
      <c r="O244" s="30">
        <v>0</v>
      </c>
      <c r="P244" s="30">
        <v>0</v>
      </c>
      <c r="Q244" s="30">
        <v>0</v>
      </c>
      <c r="R244" s="172">
        <v>0</v>
      </c>
      <c r="S244" s="167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0">
        <v>0</v>
      </c>
      <c r="AB244" s="30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v>0</v>
      </c>
      <c r="AH244" s="30">
        <v>0</v>
      </c>
      <c r="AI244" s="30">
        <v>0</v>
      </c>
      <c r="AJ244" s="30">
        <v>0</v>
      </c>
      <c r="AK244" s="30">
        <v>0</v>
      </c>
      <c r="AL244" s="30">
        <v>0</v>
      </c>
      <c r="AM244" s="30">
        <v>0</v>
      </c>
      <c r="AN244" s="30">
        <v>0</v>
      </c>
      <c r="AO244" s="30">
        <v>0</v>
      </c>
      <c r="AP244" s="30">
        <v>0</v>
      </c>
      <c r="AQ244" s="30">
        <v>0</v>
      </c>
      <c r="AR244" s="30">
        <v>0</v>
      </c>
      <c r="AS244" s="30">
        <v>0</v>
      </c>
      <c r="AT244" s="30">
        <v>0</v>
      </c>
      <c r="AU244" s="30">
        <v>0</v>
      </c>
      <c r="AV244" s="30">
        <v>0</v>
      </c>
      <c r="AW244" s="30">
        <v>0</v>
      </c>
      <c r="AX244" s="30">
        <v>0</v>
      </c>
      <c r="AY244" s="30">
        <v>0</v>
      </c>
      <c r="AZ244" s="30">
        <v>0</v>
      </c>
      <c r="BA244" s="30">
        <v>0</v>
      </c>
      <c r="BB244" s="30">
        <v>0</v>
      </c>
      <c r="BC244" s="30">
        <v>0</v>
      </c>
      <c r="BD244" s="30">
        <v>0</v>
      </c>
      <c r="BE244" s="30">
        <v>0</v>
      </c>
      <c r="BF244" s="30">
        <v>337</v>
      </c>
      <c r="BG244" s="30">
        <v>0</v>
      </c>
      <c r="BH244" s="30">
        <v>0</v>
      </c>
      <c r="BI244" s="30">
        <v>0</v>
      </c>
      <c r="BJ244" s="31">
        <v>0</v>
      </c>
    </row>
    <row r="245" spans="1:62" ht="14.1" customHeight="1" x14ac:dyDescent="0.25">
      <c r="A245" s="21">
        <f t="shared" si="3"/>
        <v>232</v>
      </c>
      <c r="B245" s="149" t="s">
        <v>468</v>
      </c>
      <c r="C245" s="33">
        <v>2615</v>
      </c>
      <c r="D245" s="148" t="s">
        <v>93</v>
      </c>
      <c r="E245" s="25">
        <f>MAX(O245:AU245)</f>
        <v>0</v>
      </c>
      <c r="F245" s="25" t="e">
        <f>VLOOKUP(E245,Tab!$A$2:$B$255,2,TRUE)</f>
        <v>#N/A</v>
      </c>
      <c r="G245" s="26">
        <f>LARGE(O245:BJ245,1)</f>
        <v>331</v>
      </c>
      <c r="H245" s="26">
        <f>LARGE(O245:BJ245,2)</f>
        <v>0</v>
      </c>
      <c r="I245" s="26">
        <f>LARGE(O245:BJ245,3)</f>
        <v>0</v>
      </c>
      <c r="J245" s="26">
        <f>LARGE(O245:BJ245,4)</f>
        <v>0</v>
      </c>
      <c r="K245" s="26">
        <f>LARGE(O245:BJ245,5)</f>
        <v>0</v>
      </c>
      <c r="L245" s="27">
        <f>SUM(G245:K245)</f>
        <v>331</v>
      </c>
      <c r="M245" s="28">
        <f>L245/5</f>
        <v>66.2</v>
      </c>
      <c r="N245" s="29"/>
      <c r="O245" s="30">
        <v>0</v>
      </c>
      <c r="P245" s="30">
        <v>0</v>
      </c>
      <c r="Q245" s="30">
        <v>0</v>
      </c>
      <c r="R245" s="172">
        <v>0</v>
      </c>
      <c r="S245" s="167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0">
        <v>0</v>
      </c>
      <c r="AB245" s="30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v>0</v>
      </c>
      <c r="AH245" s="30">
        <v>0</v>
      </c>
      <c r="AI245" s="30">
        <v>0</v>
      </c>
      <c r="AJ245" s="30">
        <v>0</v>
      </c>
      <c r="AK245" s="30">
        <v>0</v>
      </c>
      <c r="AL245" s="30">
        <v>0</v>
      </c>
      <c r="AM245" s="30">
        <v>0</v>
      </c>
      <c r="AN245" s="30">
        <v>0</v>
      </c>
      <c r="AO245" s="30">
        <v>0</v>
      </c>
      <c r="AP245" s="30">
        <v>0</v>
      </c>
      <c r="AQ245" s="30">
        <v>0</v>
      </c>
      <c r="AR245" s="30">
        <v>0</v>
      </c>
      <c r="AS245" s="30">
        <v>0</v>
      </c>
      <c r="AT245" s="30">
        <v>0</v>
      </c>
      <c r="AU245" s="30">
        <v>0</v>
      </c>
      <c r="AV245" s="30">
        <v>0</v>
      </c>
      <c r="AW245" s="30">
        <v>0</v>
      </c>
      <c r="AX245" s="30">
        <v>0</v>
      </c>
      <c r="AY245" s="30">
        <v>0</v>
      </c>
      <c r="AZ245" s="30">
        <v>0</v>
      </c>
      <c r="BA245" s="30">
        <v>0</v>
      </c>
      <c r="BB245" s="30">
        <v>0</v>
      </c>
      <c r="BC245" s="30">
        <v>0</v>
      </c>
      <c r="BD245" s="30">
        <v>0</v>
      </c>
      <c r="BE245" s="30">
        <v>0</v>
      </c>
      <c r="BF245" s="30">
        <v>331</v>
      </c>
      <c r="BG245" s="30">
        <v>0</v>
      </c>
      <c r="BH245" s="30">
        <v>0</v>
      </c>
      <c r="BI245" s="30">
        <v>0</v>
      </c>
      <c r="BJ245" s="31">
        <v>0</v>
      </c>
    </row>
    <row r="246" spans="1:62" ht="14.1" customHeight="1" x14ac:dyDescent="0.25">
      <c r="A246" s="21">
        <f t="shared" si="3"/>
        <v>233</v>
      </c>
      <c r="B246" s="39" t="s">
        <v>346</v>
      </c>
      <c r="C246" s="33">
        <v>11356</v>
      </c>
      <c r="D246" s="40" t="s">
        <v>168</v>
      </c>
      <c r="E246" s="25">
        <f>MAX(O246:AU246)</f>
        <v>313</v>
      </c>
      <c r="F246" s="25" t="e">
        <f>VLOOKUP(E246,Tab!$A$2:$B$255,2,TRUE)</f>
        <v>#N/A</v>
      </c>
      <c r="G246" s="26">
        <f>LARGE(O246:BJ246,1)</f>
        <v>313</v>
      </c>
      <c r="H246" s="26">
        <f>LARGE(O246:BJ246,2)</f>
        <v>0</v>
      </c>
      <c r="I246" s="26">
        <f>LARGE(O246:BJ246,3)</f>
        <v>0</v>
      </c>
      <c r="J246" s="26">
        <f>LARGE(O246:BJ246,4)</f>
        <v>0</v>
      </c>
      <c r="K246" s="26">
        <f>LARGE(O246:BJ246,5)</f>
        <v>0</v>
      </c>
      <c r="L246" s="27">
        <f>SUM(G246:K246)</f>
        <v>313</v>
      </c>
      <c r="M246" s="28">
        <f>L246/5</f>
        <v>62.6</v>
      </c>
      <c r="N246" s="29"/>
      <c r="O246" s="30">
        <v>0</v>
      </c>
      <c r="P246" s="30">
        <v>0</v>
      </c>
      <c r="Q246" s="30">
        <v>0</v>
      </c>
      <c r="R246" s="172">
        <v>0</v>
      </c>
      <c r="S246" s="167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313</v>
      </c>
      <c r="Z246" s="30">
        <v>0</v>
      </c>
      <c r="AA246" s="30">
        <v>0</v>
      </c>
      <c r="AB246" s="30">
        <v>0</v>
      </c>
      <c r="AC246" s="30">
        <v>0</v>
      </c>
      <c r="AD246" s="30">
        <v>0</v>
      </c>
      <c r="AE246" s="30">
        <v>0</v>
      </c>
      <c r="AF246" s="30">
        <v>0</v>
      </c>
      <c r="AG246" s="30">
        <v>0</v>
      </c>
      <c r="AH246" s="30">
        <v>0</v>
      </c>
      <c r="AI246" s="30">
        <v>0</v>
      </c>
      <c r="AJ246" s="30">
        <v>0</v>
      </c>
      <c r="AK246" s="30">
        <v>0</v>
      </c>
      <c r="AL246" s="30">
        <v>0</v>
      </c>
      <c r="AM246" s="30">
        <v>0</v>
      </c>
      <c r="AN246" s="30">
        <v>0</v>
      </c>
      <c r="AO246" s="30">
        <v>0</v>
      </c>
      <c r="AP246" s="30">
        <v>0</v>
      </c>
      <c r="AQ246" s="30">
        <v>0</v>
      </c>
      <c r="AR246" s="30">
        <v>0</v>
      </c>
      <c r="AS246" s="30">
        <v>0</v>
      </c>
      <c r="AT246" s="30">
        <v>0</v>
      </c>
      <c r="AU246" s="30">
        <v>0</v>
      </c>
      <c r="AV246" s="30">
        <v>0</v>
      </c>
      <c r="AW246" s="30">
        <v>0</v>
      </c>
      <c r="AX246" s="30">
        <v>0</v>
      </c>
      <c r="AY246" s="30">
        <v>0</v>
      </c>
      <c r="AZ246" s="30">
        <v>0</v>
      </c>
      <c r="BA246" s="30">
        <v>0</v>
      </c>
      <c r="BB246" s="30">
        <v>0</v>
      </c>
      <c r="BC246" s="30">
        <v>0</v>
      </c>
      <c r="BD246" s="30">
        <v>0</v>
      </c>
      <c r="BE246" s="30">
        <v>0</v>
      </c>
      <c r="BF246" s="30">
        <v>0</v>
      </c>
      <c r="BG246" s="30">
        <v>0</v>
      </c>
      <c r="BH246" s="30">
        <v>0</v>
      </c>
      <c r="BI246" s="30">
        <v>0</v>
      </c>
      <c r="BJ246" s="31">
        <v>0</v>
      </c>
    </row>
    <row r="247" spans="1:62" ht="14.1" customHeight="1" x14ac:dyDescent="0.25">
      <c r="A247" s="21">
        <f t="shared" si="3"/>
        <v>234</v>
      </c>
      <c r="B247" s="43" t="s">
        <v>101</v>
      </c>
      <c r="C247" s="33">
        <v>8856</v>
      </c>
      <c r="D247" s="150" t="s">
        <v>102</v>
      </c>
      <c r="E247" s="25">
        <f>MAX(O247:AU247)</f>
        <v>294</v>
      </c>
      <c r="F247" s="25" t="e">
        <f>VLOOKUP(E247,Tab!$A$2:$B$255,2,TRUE)</f>
        <v>#N/A</v>
      </c>
      <c r="G247" s="26">
        <f>LARGE(O247:BJ247,1)</f>
        <v>294</v>
      </c>
      <c r="H247" s="26">
        <f>LARGE(O247:BJ247,2)</f>
        <v>0</v>
      </c>
      <c r="I247" s="26">
        <f>LARGE(O247:BJ247,3)</f>
        <v>0</v>
      </c>
      <c r="J247" s="26">
        <f>LARGE(O247:BJ247,4)</f>
        <v>0</v>
      </c>
      <c r="K247" s="26">
        <f>LARGE(O247:BJ247,5)</f>
        <v>0</v>
      </c>
      <c r="L247" s="27">
        <f>SUM(G247:K247)</f>
        <v>294</v>
      </c>
      <c r="M247" s="28">
        <f>L247/5</f>
        <v>58.8</v>
      </c>
      <c r="N247" s="29"/>
      <c r="O247" s="30">
        <v>0</v>
      </c>
      <c r="P247" s="30">
        <v>0</v>
      </c>
      <c r="Q247" s="30">
        <v>0</v>
      </c>
      <c r="R247" s="172">
        <v>0</v>
      </c>
      <c r="S247" s="167">
        <v>0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30">
        <v>294</v>
      </c>
      <c r="AH247" s="30">
        <v>0</v>
      </c>
      <c r="AI247" s="30">
        <v>0</v>
      </c>
      <c r="AJ247" s="30">
        <v>0</v>
      </c>
      <c r="AK247" s="30">
        <v>0</v>
      </c>
      <c r="AL247" s="30">
        <v>0</v>
      </c>
      <c r="AM247" s="30">
        <v>0</v>
      </c>
      <c r="AN247" s="30">
        <v>0</v>
      </c>
      <c r="AO247" s="30">
        <v>0</v>
      </c>
      <c r="AP247" s="30">
        <v>0</v>
      </c>
      <c r="AQ247" s="30">
        <v>0</v>
      </c>
      <c r="AR247" s="30">
        <v>0</v>
      </c>
      <c r="AS247" s="30">
        <v>0</v>
      </c>
      <c r="AT247" s="30">
        <v>0</v>
      </c>
      <c r="AU247" s="30">
        <v>0</v>
      </c>
      <c r="AV247" s="30">
        <v>0</v>
      </c>
      <c r="AW247" s="30">
        <v>0</v>
      </c>
      <c r="AX247" s="30">
        <v>0</v>
      </c>
      <c r="AY247" s="30">
        <v>0</v>
      </c>
      <c r="AZ247" s="30">
        <v>0</v>
      </c>
      <c r="BA247" s="30">
        <v>0</v>
      </c>
      <c r="BB247" s="30">
        <v>0</v>
      </c>
      <c r="BC247" s="30">
        <v>0</v>
      </c>
      <c r="BD247" s="30">
        <v>0</v>
      </c>
      <c r="BE247" s="30">
        <v>0</v>
      </c>
      <c r="BF247" s="30">
        <v>0</v>
      </c>
      <c r="BG247" s="30">
        <v>0</v>
      </c>
      <c r="BH247" s="30">
        <v>0</v>
      </c>
      <c r="BI247" s="30">
        <v>0</v>
      </c>
      <c r="BJ247" s="31">
        <v>0</v>
      </c>
    </row>
    <row r="248" spans="1:62" ht="14.1" customHeight="1" x14ac:dyDescent="0.25">
      <c r="A248" s="21">
        <f t="shared" si="3"/>
        <v>235</v>
      </c>
      <c r="B248" s="149" t="s">
        <v>422</v>
      </c>
      <c r="C248" s="33">
        <v>15123</v>
      </c>
      <c r="D248" s="148" t="s">
        <v>80</v>
      </c>
      <c r="E248" s="25">
        <f>MAX(O248:AU248)</f>
        <v>293</v>
      </c>
      <c r="F248" s="25" t="e">
        <f>VLOOKUP(E248,Tab!$A$2:$B$255,2,TRUE)</f>
        <v>#N/A</v>
      </c>
      <c r="G248" s="26">
        <f>LARGE(O248:BJ248,1)</f>
        <v>293</v>
      </c>
      <c r="H248" s="26">
        <f>LARGE(O248:BJ248,2)</f>
        <v>0</v>
      </c>
      <c r="I248" s="26">
        <f>LARGE(O248:BJ248,3)</f>
        <v>0</v>
      </c>
      <c r="J248" s="26">
        <f>LARGE(O248:BJ248,4)</f>
        <v>0</v>
      </c>
      <c r="K248" s="26">
        <f>LARGE(O248:BJ248,5)</f>
        <v>0</v>
      </c>
      <c r="L248" s="27">
        <f>SUM(G248:K248)</f>
        <v>293</v>
      </c>
      <c r="M248" s="28">
        <f>L248/5</f>
        <v>58.6</v>
      </c>
      <c r="N248" s="29"/>
      <c r="O248" s="30">
        <v>0</v>
      </c>
      <c r="P248" s="30">
        <v>0</v>
      </c>
      <c r="Q248" s="30">
        <v>0</v>
      </c>
      <c r="R248" s="172">
        <v>0</v>
      </c>
      <c r="S248" s="167">
        <v>0</v>
      </c>
      <c r="T248" s="30">
        <v>0</v>
      </c>
      <c r="U248" s="30">
        <v>0</v>
      </c>
      <c r="V248" s="30">
        <v>0</v>
      </c>
      <c r="W248" s="30">
        <v>0</v>
      </c>
      <c r="X248" s="30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v>0</v>
      </c>
      <c r="AI248" s="30">
        <v>0</v>
      </c>
      <c r="AJ248" s="30">
        <v>0</v>
      </c>
      <c r="AK248" s="30">
        <v>0</v>
      </c>
      <c r="AL248" s="30">
        <v>0</v>
      </c>
      <c r="AM248" s="30">
        <v>0</v>
      </c>
      <c r="AN248" s="30">
        <v>293</v>
      </c>
      <c r="AO248" s="30">
        <v>0</v>
      </c>
      <c r="AP248" s="30">
        <v>0</v>
      </c>
      <c r="AQ248" s="30">
        <v>0</v>
      </c>
      <c r="AR248" s="30">
        <v>0</v>
      </c>
      <c r="AS248" s="30">
        <v>0</v>
      </c>
      <c r="AT248" s="30">
        <v>0</v>
      </c>
      <c r="AU248" s="30">
        <v>0</v>
      </c>
      <c r="AV248" s="30">
        <v>0</v>
      </c>
      <c r="AW248" s="30">
        <v>0</v>
      </c>
      <c r="AX248" s="30">
        <v>0</v>
      </c>
      <c r="AY248" s="30">
        <v>0</v>
      </c>
      <c r="AZ248" s="30">
        <v>0</v>
      </c>
      <c r="BA248" s="30">
        <v>0</v>
      </c>
      <c r="BB248" s="30">
        <v>0</v>
      </c>
      <c r="BC248" s="30">
        <v>0</v>
      </c>
      <c r="BD248" s="30">
        <v>0</v>
      </c>
      <c r="BE248" s="30">
        <v>0</v>
      </c>
      <c r="BF248" s="30">
        <v>0</v>
      </c>
      <c r="BG248" s="30">
        <v>0</v>
      </c>
      <c r="BH248" s="30">
        <v>0</v>
      </c>
      <c r="BI248" s="30">
        <v>0</v>
      </c>
      <c r="BJ248" s="31">
        <v>0</v>
      </c>
    </row>
    <row r="249" spans="1:62" ht="14.1" customHeight="1" x14ac:dyDescent="0.25">
      <c r="A249" s="21">
        <f t="shared" si="3"/>
        <v>236</v>
      </c>
      <c r="B249" s="39" t="s">
        <v>506</v>
      </c>
      <c r="C249" s="33">
        <v>12331</v>
      </c>
      <c r="D249" s="40" t="s">
        <v>24</v>
      </c>
      <c r="E249" s="25">
        <f>MAX(O249:AU249)</f>
        <v>289</v>
      </c>
      <c r="F249" s="25" t="e">
        <f>VLOOKUP(E249,Tab!$A$2:$B$255,2,TRUE)</f>
        <v>#N/A</v>
      </c>
      <c r="G249" s="26">
        <f>LARGE(O249:BJ249,1)</f>
        <v>289</v>
      </c>
      <c r="H249" s="26">
        <f>LARGE(O249:BJ249,2)</f>
        <v>0</v>
      </c>
      <c r="I249" s="26">
        <f>LARGE(O249:BJ249,3)</f>
        <v>0</v>
      </c>
      <c r="J249" s="26">
        <f>LARGE(O249:BJ249,4)</f>
        <v>0</v>
      </c>
      <c r="K249" s="26">
        <f>LARGE(O249:BJ249,5)</f>
        <v>0</v>
      </c>
      <c r="L249" s="27">
        <f>SUM(G249:K249)</f>
        <v>289</v>
      </c>
      <c r="M249" s="28">
        <f>L249/5</f>
        <v>57.8</v>
      </c>
      <c r="N249" s="29"/>
      <c r="O249" s="30">
        <v>0</v>
      </c>
      <c r="P249" s="30">
        <v>0</v>
      </c>
      <c r="Q249" s="30">
        <v>0</v>
      </c>
      <c r="R249" s="172">
        <v>0</v>
      </c>
      <c r="S249" s="167">
        <v>0</v>
      </c>
      <c r="T249" s="30">
        <v>0</v>
      </c>
      <c r="U249" s="30">
        <v>0</v>
      </c>
      <c r="V249" s="30">
        <v>0</v>
      </c>
      <c r="W249" s="30">
        <v>0</v>
      </c>
      <c r="X249" s="30">
        <v>0</v>
      </c>
      <c r="Y249" s="30">
        <v>0</v>
      </c>
      <c r="Z249" s="30">
        <v>0</v>
      </c>
      <c r="AA249" s="30">
        <v>0</v>
      </c>
      <c r="AB249" s="30">
        <v>0</v>
      </c>
      <c r="AC249" s="30">
        <v>0</v>
      </c>
      <c r="AD249" s="30">
        <v>0</v>
      </c>
      <c r="AE249" s="30">
        <v>0</v>
      </c>
      <c r="AF249" s="30">
        <v>289</v>
      </c>
      <c r="AG249" s="30">
        <v>0</v>
      </c>
      <c r="AH249" s="30">
        <v>0</v>
      </c>
      <c r="AI249" s="30">
        <v>0</v>
      </c>
      <c r="AJ249" s="30">
        <v>0</v>
      </c>
      <c r="AK249" s="30">
        <v>0</v>
      </c>
      <c r="AL249" s="30">
        <v>0</v>
      </c>
      <c r="AM249" s="30">
        <v>0</v>
      </c>
      <c r="AN249" s="30">
        <v>0</v>
      </c>
      <c r="AO249" s="30">
        <v>0</v>
      </c>
      <c r="AP249" s="30">
        <v>0</v>
      </c>
      <c r="AQ249" s="30">
        <v>0</v>
      </c>
      <c r="AR249" s="30">
        <v>0</v>
      </c>
      <c r="AS249" s="30">
        <v>0</v>
      </c>
      <c r="AT249" s="30">
        <v>0</v>
      </c>
      <c r="AU249" s="30">
        <v>0</v>
      </c>
      <c r="AV249" s="30">
        <v>0</v>
      </c>
      <c r="AW249" s="30">
        <v>0</v>
      </c>
      <c r="AX249" s="30">
        <v>0</v>
      </c>
      <c r="AY249" s="30">
        <v>0</v>
      </c>
      <c r="AZ249" s="30">
        <v>0</v>
      </c>
      <c r="BA249" s="30">
        <v>0</v>
      </c>
      <c r="BB249" s="30">
        <v>0</v>
      </c>
      <c r="BC249" s="30">
        <v>0</v>
      </c>
      <c r="BD249" s="30">
        <v>0</v>
      </c>
      <c r="BE249" s="30">
        <v>0</v>
      </c>
      <c r="BF249" s="30">
        <v>0</v>
      </c>
      <c r="BG249" s="30">
        <v>0</v>
      </c>
      <c r="BH249" s="30">
        <v>0</v>
      </c>
      <c r="BI249" s="30">
        <v>0</v>
      </c>
      <c r="BJ249" s="31">
        <v>0</v>
      </c>
    </row>
    <row r="250" spans="1:62" s="5" customFormat="1" ht="14.1" customHeight="1" x14ac:dyDescent="0.25">
      <c r="A250" s="21">
        <f t="shared" si="3"/>
        <v>237</v>
      </c>
      <c r="B250" s="43" t="s">
        <v>103</v>
      </c>
      <c r="C250" s="33">
        <v>10858</v>
      </c>
      <c r="D250" s="150" t="s">
        <v>77</v>
      </c>
      <c r="E250" s="25">
        <f>MAX(O250:AU250)</f>
        <v>288</v>
      </c>
      <c r="F250" s="25" t="e">
        <f>VLOOKUP(E250,Tab!$A$2:$B$255,2,TRUE)</f>
        <v>#N/A</v>
      </c>
      <c r="G250" s="26">
        <f>LARGE(O250:BJ250,1)</f>
        <v>288</v>
      </c>
      <c r="H250" s="26">
        <f>LARGE(O250:BJ250,2)</f>
        <v>0</v>
      </c>
      <c r="I250" s="26">
        <f>LARGE(O250:BJ250,3)</f>
        <v>0</v>
      </c>
      <c r="J250" s="26">
        <f>LARGE(O250:BJ250,4)</f>
        <v>0</v>
      </c>
      <c r="K250" s="26">
        <f>LARGE(O250:BJ250,5)</f>
        <v>0</v>
      </c>
      <c r="L250" s="27">
        <f>SUM(G250:K250)</f>
        <v>288</v>
      </c>
      <c r="M250" s="28">
        <f>L250/5</f>
        <v>57.6</v>
      </c>
      <c r="N250" s="29"/>
      <c r="O250" s="30">
        <v>0</v>
      </c>
      <c r="P250" s="30">
        <v>0</v>
      </c>
      <c r="Q250" s="30">
        <v>0</v>
      </c>
      <c r="R250" s="172">
        <v>0</v>
      </c>
      <c r="S250" s="167">
        <v>0</v>
      </c>
      <c r="T250" s="30">
        <v>0</v>
      </c>
      <c r="U250" s="30">
        <v>0</v>
      </c>
      <c r="V250" s="30">
        <v>0</v>
      </c>
      <c r="W250" s="30">
        <v>0</v>
      </c>
      <c r="X250" s="30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30">
        <v>0</v>
      </c>
      <c r="AH250" s="30">
        <v>0</v>
      </c>
      <c r="AI250" s="30">
        <v>0</v>
      </c>
      <c r="AJ250" s="30">
        <v>0</v>
      </c>
      <c r="AK250" s="30">
        <v>0</v>
      </c>
      <c r="AL250" s="30">
        <v>0</v>
      </c>
      <c r="AM250" s="30">
        <v>0</v>
      </c>
      <c r="AN250" s="30">
        <v>0</v>
      </c>
      <c r="AO250" s="30">
        <v>0</v>
      </c>
      <c r="AP250" s="30">
        <v>288</v>
      </c>
      <c r="AQ250" s="30">
        <v>0</v>
      </c>
      <c r="AR250" s="30">
        <v>0</v>
      </c>
      <c r="AS250" s="30">
        <v>0</v>
      </c>
      <c r="AT250" s="30">
        <v>0</v>
      </c>
      <c r="AU250" s="30">
        <v>0</v>
      </c>
      <c r="AV250" s="30">
        <v>0</v>
      </c>
      <c r="AW250" s="30">
        <v>0</v>
      </c>
      <c r="AX250" s="30">
        <v>0</v>
      </c>
      <c r="AY250" s="30">
        <v>0</v>
      </c>
      <c r="AZ250" s="30">
        <v>0</v>
      </c>
      <c r="BA250" s="30">
        <v>0</v>
      </c>
      <c r="BB250" s="30">
        <v>0</v>
      </c>
      <c r="BC250" s="30">
        <v>0</v>
      </c>
      <c r="BD250" s="30">
        <v>0</v>
      </c>
      <c r="BE250" s="30">
        <v>0</v>
      </c>
      <c r="BF250" s="30">
        <v>0</v>
      </c>
      <c r="BG250" s="30">
        <v>0</v>
      </c>
      <c r="BH250" s="30">
        <v>0</v>
      </c>
      <c r="BI250" s="30">
        <v>0</v>
      </c>
      <c r="BJ250" s="31">
        <v>0</v>
      </c>
    </row>
    <row r="251" spans="1:62" ht="14.1" customHeight="1" x14ac:dyDescent="0.25">
      <c r="A251" s="21">
        <f t="shared" si="3"/>
        <v>238</v>
      </c>
      <c r="B251" s="149" t="s">
        <v>170</v>
      </c>
      <c r="C251" s="33">
        <v>760</v>
      </c>
      <c r="D251" s="148" t="s">
        <v>44</v>
      </c>
      <c r="E251" s="25">
        <f>MAX(O251:AU251)</f>
        <v>268</v>
      </c>
      <c r="F251" s="25" t="e">
        <f>VLOOKUP(E251,Tab!$A$2:$B$255,2,TRUE)</f>
        <v>#N/A</v>
      </c>
      <c r="G251" s="26">
        <f>LARGE(O251:BJ251,1)</f>
        <v>268</v>
      </c>
      <c r="H251" s="26">
        <f>LARGE(O251:BJ251,2)</f>
        <v>0</v>
      </c>
      <c r="I251" s="26">
        <f>LARGE(O251:BJ251,3)</f>
        <v>0</v>
      </c>
      <c r="J251" s="26">
        <f>LARGE(O251:BJ251,4)</f>
        <v>0</v>
      </c>
      <c r="K251" s="26">
        <f>LARGE(O251:BJ251,5)</f>
        <v>0</v>
      </c>
      <c r="L251" s="27">
        <f>SUM(G251:K251)</f>
        <v>268</v>
      </c>
      <c r="M251" s="28">
        <f>L251/5</f>
        <v>53.6</v>
      </c>
      <c r="N251" s="29"/>
      <c r="O251" s="30">
        <v>0</v>
      </c>
      <c r="P251" s="30">
        <v>0</v>
      </c>
      <c r="Q251" s="30">
        <v>0</v>
      </c>
      <c r="R251" s="172">
        <v>0</v>
      </c>
      <c r="S251" s="167">
        <v>0</v>
      </c>
      <c r="T251" s="30">
        <v>0</v>
      </c>
      <c r="U251" s="30">
        <v>0</v>
      </c>
      <c r="V251" s="30">
        <v>0</v>
      </c>
      <c r="W251" s="30">
        <v>0</v>
      </c>
      <c r="X251" s="30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30">
        <v>0</v>
      </c>
      <c r="AH251" s="30">
        <v>0</v>
      </c>
      <c r="AI251" s="30">
        <v>0</v>
      </c>
      <c r="AJ251" s="30">
        <v>0</v>
      </c>
      <c r="AK251" s="30">
        <v>0</v>
      </c>
      <c r="AL251" s="30">
        <v>0</v>
      </c>
      <c r="AM251" s="30">
        <v>0</v>
      </c>
      <c r="AN251" s="30">
        <v>0</v>
      </c>
      <c r="AO251" s="30">
        <v>0</v>
      </c>
      <c r="AP251" s="30">
        <v>0</v>
      </c>
      <c r="AQ251" s="30">
        <v>0</v>
      </c>
      <c r="AR251" s="30">
        <v>268</v>
      </c>
      <c r="AS251" s="30">
        <v>0</v>
      </c>
      <c r="AT251" s="30">
        <v>0</v>
      </c>
      <c r="AU251" s="30">
        <v>0</v>
      </c>
      <c r="AV251" s="30">
        <v>0</v>
      </c>
      <c r="AW251" s="30">
        <v>0</v>
      </c>
      <c r="AX251" s="30">
        <v>0</v>
      </c>
      <c r="AY251" s="30">
        <v>0</v>
      </c>
      <c r="AZ251" s="30">
        <v>0</v>
      </c>
      <c r="BA251" s="30">
        <v>0</v>
      </c>
      <c r="BB251" s="30">
        <v>0</v>
      </c>
      <c r="BC251" s="30">
        <v>0</v>
      </c>
      <c r="BD251" s="30">
        <v>0</v>
      </c>
      <c r="BE251" s="30">
        <v>0</v>
      </c>
      <c r="BF251" s="30">
        <v>0</v>
      </c>
      <c r="BG251" s="30">
        <v>0</v>
      </c>
      <c r="BH251" s="30">
        <v>0</v>
      </c>
      <c r="BI251" s="30">
        <v>0</v>
      </c>
      <c r="BJ251" s="31">
        <v>0</v>
      </c>
    </row>
    <row r="252" spans="1:62" ht="14.1" customHeight="1" x14ac:dyDescent="0.25">
      <c r="A252" s="21">
        <f t="shared" si="3"/>
        <v>239</v>
      </c>
      <c r="B252" s="39"/>
      <c r="C252" s="33"/>
      <c r="D252" s="40"/>
      <c r="E252" s="25">
        <f>MAX(O252:AU252)</f>
        <v>0</v>
      </c>
      <c r="F252" s="25" t="e">
        <f>VLOOKUP(E252,Tab!$A$2:$B$255,2,TRUE)</f>
        <v>#N/A</v>
      </c>
      <c r="G252" s="26">
        <f>LARGE(O252:BJ252,1)</f>
        <v>0</v>
      </c>
      <c r="H252" s="26">
        <f>LARGE(O252:BJ252,2)</f>
        <v>0</v>
      </c>
      <c r="I252" s="26">
        <f>LARGE(O252:BJ252,3)</f>
        <v>0</v>
      </c>
      <c r="J252" s="26">
        <f>LARGE(O252:BJ252,4)</f>
        <v>0</v>
      </c>
      <c r="K252" s="26">
        <f>LARGE(O252:BJ252,5)</f>
        <v>0</v>
      </c>
      <c r="L252" s="27">
        <f>SUM(G252:K252)</f>
        <v>0</v>
      </c>
      <c r="M252" s="28">
        <f>L252/5</f>
        <v>0</v>
      </c>
      <c r="N252" s="29"/>
      <c r="O252" s="30">
        <v>0</v>
      </c>
      <c r="P252" s="30">
        <v>0</v>
      </c>
      <c r="Q252" s="30">
        <v>0</v>
      </c>
      <c r="R252" s="172">
        <v>0</v>
      </c>
      <c r="S252" s="167">
        <v>0</v>
      </c>
      <c r="T252" s="30">
        <v>0</v>
      </c>
      <c r="U252" s="30">
        <v>0</v>
      </c>
      <c r="V252" s="30">
        <v>0</v>
      </c>
      <c r="W252" s="30">
        <v>0</v>
      </c>
      <c r="X252" s="30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30">
        <v>0</v>
      </c>
      <c r="AH252" s="30">
        <v>0</v>
      </c>
      <c r="AI252" s="30">
        <v>0</v>
      </c>
      <c r="AJ252" s="30">
        <v>0</v>
      </c>
      <c r="AK252" s="30">
        <v>0</v>
      </c>
      <c r="AL252" s="30">
        <v>0</v>
      </c>
      <c r="AM252" s="30">
        <v>0</v>
      </c>
      <c r="AN252" s="30">
        <v>0</v>
      </c>
      <c r="AO252" s="30">
        <v>0</v>
      </c>
      <c r="AP252" s="30">
        <v>0</v>
      </c>
      <c r="AQ252" s="30">
        <v>0</v>
      </c>
      <c r="AR252" s="30">
        <v>0</v>
      </c>
      <c r="AS252" s="30">
        <v>0</v>
      </c>
      <c r="AT252" s="30">
        <v>0</v>
      </c>
      <c r="AU252" s="30">
        <v>0</v>
      </c>
      <c r="AV252" s="30">
        <v>0</v>
      </c>
      <c r="AW252" s="30">
        <v>0</v>
      </c>
      <c r="AX252" s="30">
        <v>0</v>
      </c>
      <c r="AY252" s="30">
        <v>0</v>
      </c>
      <c r="AZ252" s="30">
        <v>0</v>
      </c>
      <c r="BA252" s="30">
        <v>0</v>
      </c>
      <c r="BB252" s="30">
        <v>0</v>
      </c>
      <c r="BC252" s="30">
        <v>0</v>
      </c>
      <c r="BD252" s="30">
        <v>0</v>
      </c>
      <c r="BE252" s="30">
        <v>0</v>
      </c>
      <c r="BF252" s="30">
        <v>0</v>
      </c>
      <c r="BG252" s="30">
        <v>0</v>
      </c>
      <c r="BH252" s="30">
        <v>0</v>
      </c>
      <c r="BI252" s="30">
        <v>0</v>
      </c>
      <c r="BJ252" s="31">
        <v>0</v>
      </c>
    </row>
    <row r="253" spans="1:62" ht="14.1" customHeight="1" x14ac:dyDescent="0.25">
      <c r="A253" s="21">
        <f t="shared" si="3"/>
        <v>240</v>
      </c>
      <c r="B253" s="39"/>
      <c r="C253" s="33"/>
      <c r="D253" s="40"/>
      <c r="E253" s="25">
        <f>MAX(O253:AU253)</f>
        <v>0</v>
      </c>
      <c r="F253" s="25" t="e">
        <f>VLOOKUP(E253,Tab!$A$2:$B$255,2,TRUE)</f>
        <v>#N/A</v>
      </c>
      <c r="G253" s="26">
        <f>LARGE(O253:BJ253,1)</f>
        <v>0</v>
      </c>
      <c r="H253" s="26">
        <f>LARGE(O253:BJ253,2)</f>
        <v>0</v>
      </c>
      <c r="I253" s="26">
        <f>LARGE(O253:BJ253,3)</f>
        <v>0</v>
      </c>
      <c r="J253" s="26">
        <f>LARGE(O253:BJ253,4)</f>
        <v>0</v>
      </c>
      <c r="K253" s="26">
        <f>LARGE(O253:BJ253,5)</f>
        <v>0</v>
      </c>
      <c r="L253" s="27">
        <f>SUM(G253:K253)</f>
        <v>0</v>
      </c>
      <c r="M253" s="28">
        <f>L253/5</f>
        <v>0</v>
      </c>
      <c r="N253" s="29"/>
      <c r="O253" s="30">
        <v>0</v>
      </c>
      <c r="P253" s="30">
        <v>0</v>
      </c>
      <c r="Q253" s="30">
        <v>0</v>
      </c>
      <c r="R253" s="172">
        <v>0</v>
      </c>
      <c r="S253" s="167">
        <v>0</v>
      </c>
      <c r="T253" s="30">
        <v>0</v>
      </c>
      <c r="U253" s="30">
        <v>0</v>
      </c>
      <c r="V253" s="30">
        <v>0</v>
      </c>
      <c r="W253" s="30">
        <v>0</v>
      </c>
      <c r="X253" s="30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30">
        <v>0</v>
      </c>
      <c r="AH253" s="30">
        <v>0</v>
      </c>
      <c r="AI253" s="30">
        <v>0</v>
      </c>
      <c r="AJ253" s="30">
        <v>0</v>
      </c>
      <c r="AK253" s="30">
        <v>0</v>
      </c>
      <c r="AL253" s="30">
        <v>0</v>
      </c>
      <c r="AM253" s="30">
        <v>0</v>
      </c>
      <c r="AN253" s="30">
        <v>0</v>
      </c>
      <c r="AO253" s="30">
        <v>0</v>
      </c>
      <c r="AP253" s="30">
        <v>0</v>
      </c>
      <c r="AQ253" s="30">
        <v>0</v>
      </c>
      <c r="AR253" s="30">
        <v>0</v>
      </c>
      <c r="AS253" s="30">
        <v>0</v>
      </c>
      <c r="AT253" s="30">
        <v>0</v>
      </c>
      <c r="AU253" s="30">
        <v>0</v>
      </c>
      <c r="AV253" s="30">
        <v>0</v>
      </c>
      <c r="AW253" s="30">
        <v>0</v>
      </c>
      <c r="AX253" s="30">
        <v>0</v>
      </c>
      <c r="AY253" s="30">
        <v>0</v>
      </c>
      <c r="AZ253" s="30">
        <v>0</v>
      </c>
      <c r="BA253" s="30">
        <v>0</v>
      </c>
      <c r="BB253" s="30">
        <v>0</v>
      </c>
      <c r="BC253" s="30">
        <v>0</v>
      </c>
      <c r="BD253" s="30">
        <v>0</v>
      </c>
      <c r="BE253" s="30">
        <v>0</v>
      </c>
      <c r="BF253" s="30">
        <v>0</v>
      </c>
      <c r="BG253" s="30">
        <v>0</v>
      </c>
      <c r="BH253" s="30">
        <v>0</v>
      </c>
      <c r="BI253" s="30">
        <v>0</v>
      </c>
      <c r="BJ253" s="31">
        <v>0</v>
      </c>
    </row>
  </sheetData>
  <sortState ref="B14:BJ281">
    <sortCondition descending="1" ref="L14:L281"/>
    <sortCondition descending="1" ref="E14:E281"/>
  </sortState>
  <mergeCells count="15">
    <mergeCell ref="S9:BJ9"/>
    <mergeCell ref="O9:R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96" priority="1" stopIfTrue="1" operator="between">
      <formula>563</formula>
      <formula>569</formula>
    </cfRule>
    <cfRule type="cellIs" dxfId="95" priority="2" stopIfTrue="1" operator="between">
      <formula>570</formula>
      <formula>571</formula>
    </cfRule>
    <cfRule type="cellIs" dxfId="94" priority="3" stopIfTrue="1" operator="between">
      <formula>572</formula>
      <formula>600</formula>
    </cfRule>
  </conditionalFormatting>
  <conditionalFormatting sqref="F14:F253">
    <cfRule type="cellIs" dxfId="93" priority="4" stopIfTrue="1" operator="equal">
      <formula>"A"</formula>
    </cfRule>
    <cfRule type="cellIs" dxfId="92" priority="5" stopIfTrue="1" operator="equal">
      <formula>"B"</formula>
    </cfRule>
    <cfRule type="cellIs" dxfId="91" priority="6" stopIfTrue="1" operator="equal">
      <formula>"C"</formula>
    </cfRule>
  </conditionalFormatting>
  <conditionalFormatting sqref="E14:E253">
    <cfRule type="cellIs" dxfId="90" priority="7" stopIfTrue="1" operator="between">
      <formula>563</formula>
      <formula>600</formula>
    </cfRule>
  </conditionalFormatting>
  <printOptions horizontalCentered="1"/>
  <pageMargins left="0.74791666666666667" right="0.74791666666666667" top="0.19652777777777777" bottom="0.19652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M4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5.85546875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7" style="5" customWidth="1"/>
    <col min="14" max="15" width="16.28515625" style="5" customWidth="1"/>
    <col min="16" max="18" width="15.7109375" style="5" customWidth="1"/>
    <col min="19" max="19" width="9.140625" style="6"/>
    <col min="20" max="20" width="9.140625" style="4"/>
    <col min="21" max="25" width="9.140625" style="6"/>
    <col min="26" max="245" width="9.140625" style="4"/>
    <col min="246" max="256" width="9.140625" style="6"/>
    <col min="257" max="257" width="5.85546875" style="6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10" style="6" customWidth="1"/>
    <col min="267" max="267" width="11" style="6" customWidth="1"/>
    <col min="268" max="268" width="2.7109375" style="6" customWidth="1"/>
    <col min="269" max="272" width="15.7109375" style="6" customWidth="1"/>
    <col min="273" max="274" width="13.42578125" style="6" customWidth="1"/>
    <col min="275" max="512" width="9.140625" style="6"/>
    <col min="513" max="513" width="5.85546875" style="6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10" style="6" customWidth="1"/>
    <col min="523" max="523" width="11" style="6" customWidth="1"/>
    <col min="524" max="524" width="2.7109375" style="6" customWidth="1"/>
    <col min="525" max="528" width="15.7109375" style="6" customWidth="1"/>
    <col min="529" max="530" width="13.42578125" style="6" customWidth="1"/>
    <col min="531" max="768" width="9.140625" style="6"/>
    <col min="769" max="769" width="5.85546875" style="6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10" style="6" customWidth="1"/>
    <col min="779" max="779" width="11" style="6" customWidth="1"/>
    <col min="780" max="780" width="2.7109375" style="6" customWidth="1"/>
    <col min="781" max="784" width="15.7109375" style="6" customWidth="1"/>
    <col min="785" max="786" width="13.42578125" style="6" customWidth="1"/>
    <col min="787" max="1024" width="9.140625" style="6"/>
    <col min="1025" max="1025" width="5.85546875" style="6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10" style="6" customWidth="1"/>
    <col min="1035" max="1035" width="11" style="6" customWidth="1"/>
    <col min="1036" max="1036" width="2.7109375" style="6" customWidth="1"/>
    <col min="1037" max="1040" width="15.7109375" style="6" customWidth="1"/>
    <col min="1041" max="1042" width="13.42578125" style="6" customWidth="1"/>
    <col min="1043" max="1280" width="9.140625" style="6"/>
    <col min="1281" max="1281" width="5.85546875" style="6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10" style="6" customWidth="1"/>
    <col min="1291" max="1291" width="11" style="6" customWidth="1"/>
    <col min="1292" max="1292" width="2.7109375" style="6" customWidth="1"/>
    <col min="1293" max="1296" width="15.7109375" style="6" customWidth="1"/>
    <col min="1297" max="1298" width="13.42578125" style="6" customWidth="1"/>
    <col min="1299" max="1536" width="9.140625" style="6"/>
    <col min="1537" max="1537" width="5.85546875" style="6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10" style="6" customWidth="1"/>
    <col min="1547" max="1547" width="11" style="6" customWidth="1"/>
    <col min="1548" max="1548" width="2.7109375" style="6" customWidth="1"/>
    <col min="1549" max="1552" width="15.7109375" style="6" customWidth="1"/>
    <col min="1553" max="1554" width="13.42578125" style="6" customWidth="1"/>
    <col min="1555" max="1792" width="9.140625" style="6"/>
    <col min="1793" max="1793" width="5.85546875" style="6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10" style="6" customWidth="1"/>
    <col min="1803" max="1803" width="11" style="6" customWidth="1"/>
    <col min="1804" max="1804" width="2.7109375" style="6" customWidth="1"/>
    <col min="1805" max="1808" width="15.7109375" style="6" customWidth="1"/>
    <col min="1809" max="1810" width="13.42578125" style="6" customWidth="1"/>
    <col min="1811" max="2048" width="9.140625" style="6"/>
    <col min="2049" max="2049" width="5.85546875" style="6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10" style="6" customWidth="1"/>
    <col min="2059" max="2059" width="11" style="6" customWidth="1"/>
    <col min="2060" max="2060" width="2.7109375" style="6" customWidth="1"/>
    <col min="2061" max="2064" width="15.7109375" style="6" customWidth="1"/>
    <col min="2065" max="2066" width="13.42578125" style="6" customWidth="1"/>
    <col min="2067" max="2304" width="9.140625" style="6"/>
    <col min="2305" max="2305" width="5.85546875" style="6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10" style="6" customWidth="1"/>
    <col min="2315" max="2315" width="11" style="6" customWidth="1"/>
    <col min="2316" max="2316" width="2.7109375" style="6" customWidth="1"/>
    <col min="2317" max="2320" width="15.7109375" style="6" customWidth="1"/>
    <col min="2321" max="2322" width="13.42578125" style="6" customWidth="1"/>
    <col min="2323" max="2560" width="9.140625" style="6"/>
    <col min="2561" max="2561" width="5.85546875" style="6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10" style="6" customWidth="1"/>
    <col min="2571" max="2571" width="11" style="6" customWidth="1"/>
    <col min="2572" max="2572" width="2.7109375" style="6" customWidth="1"/>
    <col min="2573" max="2576" width="15.7109375" style="6" customWidth="1"/>
    <col min="2577" max="2578" width="13.42578125" style="6" customWidth="1"/>
    <col min="2579" max="2816" width="9.140625" style="6"/>
    <col min="2817" max="2817" width="5.85546875" style="6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10" style="6" customWidth="1"/>
    <col min="2827" max="2827" width="11" style="6" customWidth="1"/>
    <col min="2828" max="2828" width="2.7109375" style="6" customWidth="1"/>
    <col min="2829" max="2832" width="15.7109375" style="6" customWidth="1"/>
    <col min="2833" max="2834" width="13.42578125" style="6" customWidth="1"/>
    <col min="2835" max="3072" width="9.140625" style="6"/>
    <col min="3073" max="3073" width="5.85546875" style="6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10" style="6" customWidth="1"/>
    <col min="3083" max="3083" width="11" style="6" customWidth="1"/>
    <col min="3084" max="3084" width="2.7109375" style="6" customWidth="1"/>
    <col min="3085" max="3088" width="15.7109375" style="6" customWidth="1"/>
    <col min="3089" max="3090" width="13.42578125" style="6" customWidth="1"/>
    <col min="3091" max="3328" width="9.140625" style="6"/>
    <col min="3329" max="3329" width="5.85546875" style="6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10" style="6" customWidth="1"/>
    <col min="3339" max="3339" width="11" style="6" customWidth="1"/>
    <col min="3340" max="3340" width="2.7109375" style="6" customWidth="1"/>
    <col min="3341" max="3344" width="15.7109375" style="6" customWidth="1"/>
    <col min="3345" max="3346" width="13.42578125" style="6" customWidth="1"/>
    <col min="3347" max="3584" width="9.140625" style="6"/>
    <col min="3585" max="3585" width="5.85546875" style="6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10" style="6" customWidth="1"/>
    <col min="3595" max="3595" width="11" style="6" customWidth="1"/>
    <col min="3596" max="3596" width="2.7109375" style="6" customWidth="1"/>
    <col min="3597" max="3600" width="15.7109375" style="6" customWidth="1"/>
    <col min="3601" max="3602" width="13.42578125" style="6" customWidth="1"/>
    <col min="3603" max="3840" width="9.140625" style="6"/>
    <col min="3841" max="3841" width="5.85546875" style="6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10" style="6" customWidth="1"/>
    <col min="3851" max="3851" width="11" style="6" customWidth="1"/>
    <col min="3852" max="3852" width="2.7109375" style="6" customWidth="1"/>
    <col min="3853" max="3856" width="15.7109375" style="6" customWidth="1"/>
    <col min="3857" max="3858" width="13.42578125" style="6" customWidth="1"/>
    <col min="3859" max="4096" width="9.140625" style="6"/>
    <col min="4097" max="4097" width="5.85546875" style="6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10" style="6" customWidth="1"/>
    <col min="4107" max="4107" width="11" style="6" customWidth="1"/>
    <col min="4108" max="4108" width="2.7109375" style="6" customWidth="1"/>
    <col min="4109" max="4112" width="15.7109375" style="6" customWidth="1"/>
    <col min="4113" max="4114" width="13.42578125" style="6" customWidth="1"/>
    <col min="4115" max="4352" width="9.140625" style="6"/>
    <col min="4353" max="4353" width="5.85546875" style="6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10" style="6" customWidth="1"/>
    <col min="4363" max="4363" width="11" style="6" customWidth="1"/>
    <col min="4364" max="4364" width="2.7109375" style="6" customWidth="1"/>
    <col min="4365" max="4368" width="15.7109375" style="6" customWidth="1"/>
    <col min="4369" max="4370" width="13.42578125" style="6" customWidth="1"/>
    <col min="4371" max="4608" width="9.140625" style="6"/>
    <col min="4609" max="4609" width="5.85546875" style="6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10" style="6" customWidth="1"/>
    <col min="4619" max="4619" width="11" style="6" customWidth="1"/>
    <col min="4620" max="4620" width="2.7109375" style="6" customWidth="1"/>
    <col min="4621" max="4624" width="15.7109375" style="6" customWidth="1"/>
    <col min="4625" max="4626" width="13.42578125" style="6" customWidth="1"/>
    <col min="4627" max="4864" width="9.140625" style="6"/>
    <col min="4865" max="4865" width="5.85546875" style="6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10" style="6" customWidth="1"/>
    <col min="4875" max="4875" width="11" style="6" customWidth="1"/>
    <col min="4876" max="4876" width="2.7109375" style="6" customWidth="1"/>
    <col min="4877" max="4880" width="15.7109375" style="6" customWidth="1"/>
    <col min="4881" max="4882" width="13.42578125" style="6" customWidth="1"/>
    <col min="4883" max="5120" width="9.140625" style="6"/>
    <col min="5121" max="5121" width="5.85546875" style="6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10" style="6" customWidth="1"/>
    <col min="5131" max="5131" width="11" style="6" customWidth="1"/>
    <col min="5132" max="5132" width="2.7109375" style="6" customWidth="1"/>
    <col min="5133" max="5136" width="15.7109375" style="6" customWidth="1"/>
    <col min="5137" max="5138" width="13.42578125" style="6" customWidth="1"/>
    <col min="5139" max="5376" width="9.140625" style="6"/>
    <col min="5377" max="5377" width="5.85546875" style="6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10" style="6" customWidth="1"/>
    <col min="5387" max="5387" width="11" style="6" customWidth="1"/>
    <col min="5388" max="5388" width="2.7109375" style="6" customWidth="1"/>
    <col min="5389" max="5392" width="15.7109375" style="6" customWidth="1"/>
    <col min="5393" max="5394" width="13.42578125" style="6" customWidth="1"/>
    <col min="5395" max="5632" width="9.140625" style="6"/>
    <col min="5633" max="5633" width="5.85546875" style="6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10" style="6" customWidth="1"/>
    <col min="5643" max="5643" width="11" style="6" customWidth="1"/>
    <col min="5644" max="5644" width="2.7109375" style="6" customWidth="1"/>
    <col min="5645" max="5648" width="15.7109375" style="6" customWidth="1"/>
    <col min="5649" max="5650" width="13.42578125" style="6" customWidth="1"/>
    <col min="5651" max="5888" width="9.140625" style="6"/>
    <col min="5889" max="5889" width="5.85546875" style="6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10" style="6" customWidth="1"/>
    <col min="5899" max="5899" width="11" style="6" customWidth="1"/>
    <col min="5900" max="5900" width="2.7109375" style="6" customWidth="1"/>
    <col min="5901" max="5904" width="15.7109375" style="6" customWidth="1"/>
    <col min="5905" max="5906" width="13.42578125" style="6" customWidth="1"/>
    <col min="5907" max="6144" width="9.140625" style="6"/>
    <col min="6145" max="6145" width="5.85546875" style="6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10" style="6" customWidth="1"/>
    <col min="6155" max="6155" width="11" style="6" customWidth="1"/>
    <col min="6156" max="6156" width="2.7109375" style="6" customWidth="1"/>
    <col min="6157" max="6160" width="15.7109375" style="6" customWidth="1"/>
    <col min="6161" max="6162" width="13.42578125" style="6" customWidth="1"/>
    <col min="6163" max="6400" width="9.140625" style="6"/>
    <col min="6401" max="6401" width="5.85546875" style="6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10" style="6" customWidth="1"/>
    <col min="6411" max="6411" width="11" style="6" customWidth="1"/>
    <col min="6412" max="6412" width="2.7109375" style="6" customWidth="1"/>
    <col min="6413" max="6416" width="15.7109375" style="6" customWidth="1"/>
    <col min="6417" max="6418" width="13.42578125" style="6" customWidth="1"/>
    <col min="6419" max="6656" width="9.140625" style="6"/>
    <col min="6657" max="6657" width="5.85546875" style="6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10" style="6" customWidth="1"/>
    <col min="6667" max="6667" width="11" style="6" customWidth="1"/>
    <col min="6668" max="6668" width="2.7109375" style="6" customWidth="1"/>
    <col min="6669" max="6672" width="15.7109375" style="6" customWidth="1"/>
    <col min="6673" max="6674" width="13.42578125" style="6" customWidth="1"/>
    <col min="6675" max="6912" width="9.140625" style="6"/>
    <col min="6913" max="6913" width="5.85546875" style="6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10" style="6" customWidth="1"/>
    <col min="6923" max="6923" width="11" style="6" customWidth="1"/>
    <col min="6924" max="6924" width="2.7109375" style="6" customWidth="1"/>
    <col min="6925" max="6928" width="15.7109375" style="6" customWidth="1"/>
    <col min="6929" max="6930" width="13.42578125" style="6" customWidth="1"/>
    <col min="6931" max="7168" width="9.140625" style="6"/>
    <col min="7169" max="7169" width="5.85546875" style="6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10" style="6" customWidth="1"/>
    <col min="7179" max="7179" width="11" style="6" customWidth="1"/>
    <col min="7180" max="7180" width="2.7109375" style="6" customWidth="1"/>
    <col min="7181" max="7184" width="15.7109375" style="6" customWidth="1"/>
    <col min="7185" max="7186" width="13.42578125" style="6" customWidth="1"/>
    <col min="7187" max="7424" width="9.140625" style="6"/>
    <col min="7425" max="7425" width="5.85546875" style="6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10" style="6" customWidth="1"/>
    <col min="7435" max="7435" width="11" style="6" customWidth="1"/>
    <col min="7436" max="7436" width="2.7109375" style="6" customWidth="1"/>
    <col min="7437" max="7440" width="15.7109375" style="6" customWidth="1"/>
    <col min="7441" max="7442" width="13.42578125" style="6" customWidth="1"/>
    <col min="7443" max="7680" width="9.140625" style="6"/>
    <col min="7681" max="7681" width="5.85546875" style="6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10" style="6" customWidth="1"/>
    <col min="7691" max="7691" width="11" style="6" customWidth="1"/>
    <col min="7692" max="7692" width="2.7109375" style="6" customWidth="1"/>
    <col min="7693" max="7696" width="15.7109375" style="6" customWidth="1"/>
    <col min="7697" max="7698" width="13.42578125" style="6" customWidth="1"/>
    <col min="7699" max="7936" width="9.140625" style="6"/>
    <col min="7937" max="7937" width="5.85546875" style="6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10" style="6" customWidth="1"/>
    <col min="7947" max="7947" width="11" style="6" customWidth="1"/>
    <col min="7948" max="7948" width="2.7109375" style="6" customWidth="1"/>
    <col min="7949" max="7952" width="15.7109375" style="6" customWidth="1"/>
    <col min="7953" max="7954" width="13.42578125" style="6" customWidth="1"/>
    <col min="7955" max="8192" width="9.140625" style="6"/>
    <col min="8193" max="8193" width="5.85546875" style="6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10" style="6" customWidth="1"/>
    <col min="8203" max="8203" width="11" style="6" customWidth="1"/>
    <col min="8204" max="8204" width="2.7109375" style="6" customWidth="1"/>
    <col min="8205" max="8208" width="15.7109375" style="6" customWidth="1"/>
    <col min="8209" max="8210" width="13.42578125" style="6" customWidth="1"/>
    <col min="8211" max="8448" width="9.140625" style="6"/>
    <col min="8449" max="8449" width="5.85546875" style="6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10" style="6" customWidth="1"/>
    <col min="8459" max="8459" width="11" style="6" customWidth="1"/>
    <col min="8460" max="8460" width="2.7109375" style="6" customWidth="1"/>
    <col min="8461" max="8464" width="15.7109375" style="6" customWidth="1"/>
    <col min="8465" max="8466" width="13.42578125" style="6" customWidth="1"/>
    <col min="8467" max="8704" width="9.140625" style="6"/>
    <col min="8705" max="8705" width="5.85546875" style="6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10" style="6" customWidth="1"/>
    <col min="8715" max="8715" width="11" style="6" customWidth="1"/>
    <col min="8716" max="8716" width="2.7109375" style="6" customWidth="1"/>
    <col min="8717" max="8720" width="15.7109375" style="6" customWidth="1"/>
    <col min="8721" max="8722" width="13.42578125" style="6" customWidth="1"/>
    <col min="8723" max="8960" width="9.140625" style="6"/>
    <col min="8961" max="8961" width="5.85546875" style="6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10" style="6" customWidth="1"/>
    <col min="8971" max="8971" width="11" style="6" customWidth="1"/>
    <col min="8972" max="8972" width="2.7109375" style="6" customWidth="1"/>
    <col min="8973" max="8976" width="15.7109375" style="6" customWidth="1"/>
    <col min="8977" max="8978" width="13.42578125" style="6" customWidth="1"/>
    <col min="8979" max="9216" width="9.140625" style="6"/>
    <col min="9217" max="9217" width="5.85546875" style="6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10" style="6" customWidth="1"/>
    <col min="9227" max="9227" width="11" style="6" customWidth="1"/>
    <col min="9228" max="9228" width="2.7109375" style="6" customWidth="1"/>
    <col min="9229" max="9232" width="15.7109375" style="6" customWidth="1"/>
    <col min="9233" max="9234" width="13.42578125" style="6" customWidth="1"/>
    <col min="9235" max="9472" width="9.140625" style="6"/>
    <col min="9473" max="9473" width="5.85546875" style="6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10" style="6" customWidth="1"/>
    <col min="9483" max="9483" width="11" style="6" customWidth="1"/>
    <col min="9484" max="9484" width="2.7109375" style="6" customWidth="1"/>
    <col min="9485" max="9488" width="15.7109375" style="6" customWidth="1"/>
    <col min="9489" max="9490" width="13.42578125" style="6" customWidth="1"/>
    <col min="9491" max="9728" width="9.140625" style="6"/>
    <col min="9729" max="9729" width="5.85546875" style="6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10" style="6" customWidth="1"/>
    <col min="9739" max="9739" width="11" style="6" customWidth="1"/>
    <col min="9740" max="9740" width="2.7109375" style="6" customWidth="1"/>
    <col min="9741" max="9744" width="15.7109375" style="6" customWidth="1"/>
    <col min="9745" max="9746" width="13.42578125" style="6" customWidth="1"/>
    <col min="9747" max="9984" width="9.140625" style="6"/>
    <col min="9985" max="9985" width="5.85546875" style="6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10" style="6" customWidth="1"/>
    <col min="9995" max="9995" width="11" style="6" customWidth="1"/>
    <col min="9996" max="9996" width="2.7109375" style="6" customWidth="1"/>
    <col min="9997" max="10000" width="15.7109375" style="6" customWidth="1"/>
    <col min="10001" max="10002" width="13.42578125" style="6" customWidth="1"/>
    <col min="10003" max="10240" width="9.140625" style="6"/>
    <col min="10241" max="10241" width="5.85546875" style="6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10" style="6" customWidth="1"/>
    <col min="10251" max="10251" width="11" style="6" customWidth="1"/>
    <col min="10252" max="10252" width="2.7109375" style="6" customWidth="1"/>
    <col min="10253" max="10256" width="15.7109375" style="6" customWidth="1"/>
    <col min="10257" max="10258" width="13.42578125" style="6" customWidth="1"/>
    <col min="10259" max="10496" width="9.140625" style="6"/>
    <col min="10497" max="10497" width="5.85546875" style="6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10" style="6" customWidth="1"/>
    <col min="10507" max="10507" width="11" style="6" customWidth="1"/>
    <col min="10508" max="10508" width="2.7109375" style="6" customWidth="1"/>
    <col min="10509" max="10512" width="15.7109375" style="6" customWidth="1"/>
    <col min="10513" max="10514" width="13.42578125" style="6" customWidth="1"/>
    <col min="10515" max="10752" width="9.140625" style="6"/>
    <col min="10753" max="10753" width="5.85546875" style="6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10" style="6" customWidth="1"/>
    <col min="10763" max="10763" width="11" style="6" customWidth="1"/>
    <col min="10764" max="10764" width="2.7109375" style="6" customWidth="1"/>
    <col min="10765" max="10768" width="15.7109375" style="6" customWidth="1"/>
    <col min="10769" max="10770" width="13.42578125" style="6" customWidth="1"/>
    <col min="10771" max="11008" width="9.140625" style="6"/>
    <col min="11009" max="11009" width="5.85546875" style="6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10" style="6" customWidth="1"/>
    <col min="11019" max="11019" width="11" style="6" customWidth="1"/>
    <col min="11020" max="11020" width="2.7109375" style="6" customWidth="1"/>
    <col min="11021" max="11024" width="15.7109375" style="6" customWidth="1"/>
    <col min="11025" max="11026" width="13.42578125" style="6" customWidth="1"/>
    <col min="11027" max="11264" width="9.140625" style="6"/>
    <col min="11265" max="11265" width="5.85546875" style="6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10" style="6" customWidth="1"/>
    <col min="11275" max="11275" width="11" style="6" customWidth="1"/>
    <col min="11276" max="11276" width="2.7109375" style="6" customWidth="1"/>
    <col min="11277" max="11280" width="15.7109375" style="6" customWidth="1"/>
    <col min="11281" max="11282" width="13.42578125" style="6" customWidth="1"/>
    <col min="11283" max="11520" width="9.140625" style="6"/>
    <col min="11521" max="11521" width="5.85546875" style="6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10" style="6" customWidth="1"/>
    <col min="11531" max="11531" width="11" style="6" customWidth="1"/>
    <col min="11532" max="11532" width="2.7109375" style="6" customWidth="1"/>
    <col min="11533" max="11536" width="15.7109375" style="6" customWidth="1"/>
    <col min="11537" max="11538" width="13.42578125" style="6" customWidth="1"/>
    <col min="11539" max="11776" width="9.140625" style="6"/>
    <col min="11777" max="11777" width="5.85546875" style="6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10" style="6" customWidth="1"/>
    <col min="11787" max="11787" width="11" style="6" customWidth="1"/>
    <col min="11788" max="11788" width="2.7109375" style="6" customWidth="1"/>
    <col min="11789" max="11792" width="15.7109375" style="6" customWidth="1"/>
    <col min="11793" max="11794" width="13.42578125" style="6" customWidth="1"/>
    <col min="11795" max="12032" width="9.140625" style="6"/>
    <col min="12033" max="12033" width="5.85546875" style="6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10" style="6" customWidth="1"/>
    <col min="12043" max="12043" width="11" style="6" customWidth="1"/>
    <col min="12044" max="12044" width="2.7109375" style="6" customWidth="1"/>
    <col min="12045" max="12048" width="15.7109375" style="6" customWidth="1"/>
    <col min="12049" max="12050" width="13.42578125" style="6" customWidth="1"/>
    <col min="12051" max="12288" width="9.140625" style="6"/>
    <col min="12289" max="12289" width="5.85546875" style="6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10" style="6" customWidth="1"/>
    <col min="12299" max="12299" width="11" style="6" customWidth="1"/>
    <col min="12300" max="12300" width="2.7109375" style="6" customWidth="1"/>
    <col min="12301" max="12304" width="15.7109375" style="6" customWidth="1"/>
    <col min="12305" max="12306" width="13.42578125" style="6" customWidth="1"/>
    <col min="12307" max="12544" width="9.140625" style="6"/>
    <col min="12545" max="12545" width="5.85546875" style="6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10" style="6" customWidth="1"/>
    <col min="12555" max="12555" width="11" style="6" customWidth="1"/>
    <col min="12556" max="12556" width="2.7109375" style="6" customWidth="1"/>
    <col min="12557" max="12560" width="15.7109375" style="6" customWidth="1"/>
    <col min="12561" max="12562" width="13.42578125" style="6" customWidth="1"/>
    <col min="12563" max="12800" width="9.140625" style="6"/>
    <col min="12801" max="12801" width="5.85546875" style="6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10" style="6" customWidth="1"/>
    <col min="12811" max="12811" width="11" style="6" customWidth="1"/>
    <col min="12812" max="12812" width="2.7109375" style="6" customWidth="1"/>
    <col min="12813" max="12816" width="15.7109375" style="6" customWidth="1"/>
    <col min="12817" max="12818" width="13.42578125" style="6" customWidth="1"/>
    <col min="12819" max="13056" width="9.140625" style="6"/>
    <col min="13057" max="13057" width="5.85546875" style="6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10" style="6" customWidth="1"/>
    <col min="13067" max="13067" width="11" style="6" customWidth="1"/>
    <col min="13068" max="13068" width="2.7109375" style="6" customWidth="1"/>
    <col min="13069" max="13072" width="15.7109375" style="6" customWidth="1"/>
    <col min="13073" max="13074" width="13.42578125" style="6" customWidth="1"/>
    <col min="13075" max="13312" width="9.140625" style="6"/>
    <col min="13313" max="13313" width="5.85546875" style="6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10" style="6" customWidth="1"/>
    <col min="13323" max="13323" width="11" style="6" customWidth="1"/>
    <col min="13324" max="13324" width="2.7109375" style="6" customWidth="1"/>
    <col min="13325" max="13328" width="15.7109375" style="6" customWidth="1"/>
    <col min="13329" max="13330" width="13.42578125" style="6" customWidth="1"/>
    <col min="13331" max="13568" width="9.140625" style="6"/>
    <col min="13569" max="13569" width="5.85546875" style="6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10" style="6" customWidth="1"/>
    <col min="13579" max="13579" width="11" style="6" customWidth="1"/>
    <col min="13580" max="13580" width="2.7109375" style="6" customWidth="1"/>
    <col min="13581" max="13584" width="15.7109375" style="6" customWidth="1"/>
    <col min="13585" max="13586" width="13.42578125" style="6" customWidth="1"/>
    <col min="13587" max="13824" width="9.140625" style="6"/>
    <col min="13825" max="13825" width="5.85546875" style="6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10" style="6" customWidth="1"/>
    <col min="13835" max="13835" width="11" style="6" customWidth="1"/>
    <col min="13836" max="13836" width="2.7109375" style="6" customWidth="1"/>
    <col min="13837" max="13840" width="15.7109375" style="6" customWidth="1"/>
    <col min="13841" max="13842" width="13.42578125" style="6" customWidth="1"/>
    <col min="13843" max="14080" width="9.140625" style="6"/>
    <col min="14081" max="14081" width="5.85546875" style="6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10" style="6" customWidth="1"/>
    <col min="14091" max="14091" width="11" style="6" customWidth="1"/>
    <col min="14092" max="14092" width="2.7109375" style="6" customWidth="1"/>
    <col min="14093" max="14096" width="15.7109375" style="6" customWidth="1"/>
    <col min="14097" max="14098" width="13.42578125" style="6" customWidth="1"/>
    <col min="14099" max="14336" width="9.140625" style="6"/>
    <col min="14337" max="14337" width="5.85546875" style="6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10" style="6" customWidth="1"/>
    <col min="14347" max="14347" width="11" style="6" customWidth="1"/>
    <col min="14348" max="14348" width="2.7109375" style="6" customWidth="1"/>
    <col min="14349" max="14352" width="15.7109375" style="6" customWidth="1"/>
    <col min="14353" max="14354" width="13.42578125" style="6" customWidth="1"/>
    <col min="14355" max="14592" width="9.140625" style="6"/>
    <col min="14593" max="14593" width="5.85546875" style="6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10" style="6" customWidth="1"/>
    <col min="14603" max="14603" width="11" style="6" customWidth="1"/>
    <col min="14604" max="14604" width="2.7109375" style="6" customWidth="1"/>
    <col min="14605" max="14608" width="15.7109375" style="6" customWidth="1"/>
    <col min="14609" max="14610" width="13.42578125" style="6" customWidth="1"/>
    <col min="14611" max="14848" width="9.140625" style="6"/>
    <col min="14849" max="14849" width="5.85546875" style="6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10" style="6" customWidth="1"/>
    <col min="14859" max="14859" width="11" style="6" customWidth="1"/>
    <col min="14860" max="14860" width="2.7109375" style="6" customWidth="1"/>
    <col min="14861" max="14864" width="15.7109375" style="6" customWidth="1"/>
    <col min="14865" max="14866" width="13.42578125" style="6" customWidth="1"/>
    <col min="14867" max="15104" width="9.140625" style="6"/>
    <col min="15105" max="15105" width="5.85546875" style="6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10" style="6" customWidth="1"/>
    <col min="15115" max="15115" width="11" style="6" customWidth="1"/>
    <col min="15116" max="15116" width="2.7109375" style="6" customWidth="1"/>
    <col min="15117" max="15120" width="15.7109375" style="6" customWidth="1"/>
    <col min="15121" max="15122" width="13.42578125" style="6" customWidth="1"/>
    <col min="15123" max="15360" width="9.140625" style="6"/>
    <col min="15361" max="15361" width="5.85546875" style="6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10" style="6" customWidth="1"/>
    <col min="15371" max="15371" width="11" style="6" customWidth="1"/>
    <col min="15372" max="15372" width="2.7109375" style="6" customWidth="1"/>
    <col min="15373" max="15376" width="15.7109375" style="6" customWidth="1"/>
    <col min="15377" max="15378" width="13.42578125" style="6" customWidth="1"/>
    <col min="15379" max="15616" width="9.140625" style="6"/>
    <col min="15617" max="15617" width="5.85546875" style="6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10" style="6" customWidth="1"/>
    <col min="15627" max="15627" width="11" style="6" customWidth="1"/>
    <col min="15628" max="15628" width="2.7109375" style="6" customWidth="1"/>
    <col min="15629" max="15632" width="15.7109375" style="6" customWidth="1"/>
    <col min="15633" max="15634" width="13.42578125" style="6" customWidth="1"/>
    <col min="15635" max="15872" width="9.140625" style="6"/>
    <col min="15873" max="15873" width="5.85546875" style="6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10" style="6" customWidth="1"/>
    <col min="15883" max="15883" width="11" style="6" customWidth="1"/>
    <col min="15884" max="15884" width="2.7109375" style="6" customWidth="1"/>
    <col min="15885" max="15888" width="15.7109375" style="6" customWidth="1"/>
    <col min="15889" max="15890" width="13.42578125" style="6" customWidth="1"/>
    <col min="15891" max="16128" width="9.140625" style="6"/>
    <col min="16129" max="16129" width="5.85546875" style="6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10" style="6" customWidth="1"/>
    <col min="16139" max="16139" width="11" style="6" customWidth="1"/>
    <col min="16140" max="16140" width="2.7109375" style="6" customWidth="1"/>
    <col min="16141" max="16144" width="15.7109375" style="6" customWidth="1"/>
    <col min="16145" max="16146" width="13.42578125" style="6" customWidth="1"/>
    <col min="16147" max="16384" width="9.140625" style="6"/>
  </cols>
  <sheetData>
    <row r="2" spans="1:247" x14ac:dyDescent="0.2">
      <c r="A2" s="4"/>
      <c r="B2" s="4"/>
      <c r="C2" s="4"/>
      <c r="D2" s="4"/>
    </row>
    <row r="5" spans="1:247" x14ac:dyDescent="0.2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8"/>
      <c r="M5" s="8"/>
      <c r="N5" s="8"/>
      <c r="O5" s="8"/>
      <c r="P5" s="8"/>
      <c r="Q5" s="8"/>
      <c r="R5" s="8"/>
    </row>
    <row r="9" spans="1:247" s="10" customFormat="1" ht="24.75" customHeight="1" x14ac:dyDescent="0.25">
      <c r="A9" s="224" t="s">
        <v>289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9"/>
      <c r="M9" s="208">
        <v>2021</v>
      </c>
      <c r="N9" s="209"/>
      <c r="O9" s="206">
        <v>2020</v>
      </c>
      <c r="P9" s="206"/>
      <c r="Q9" s="206"/>
      <c r="R9" s="207"/>
    </row>
    <row r="10" spans="1:247" s="10" customFormat="1" x14ac:dyDescent="0.2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53" t="s">
        <v>7</v>
      </c>
      <c r="K10" s="12" t="s">
        <v>8</v>
      </c>
      <c r="L10" s="13"/>
      <c r="M10" s="91">
        <v>44276</v>
      </c>
      <c r="N10" s="197">
        <v>44275</v>
      </c>
      <c r="O10" s="194">
        <v>44086</v>
      </c>
      <c r="P10" s="91">
        <v>44030</v>
      </c>
      <c r="Q10" s="155">
        <v>44023</v>
      </c>
      <c r="R10" s="91">
        <v>44016</v>
      </c>
      <c r="T10" s="77"/>
    </row>
    <row r="11" spans="1:247" s="10" customFormat="1" x14ac:dyDescent="0.2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2">
        <v>3</v>
      </c>
      <c r="J11" s="11" t="s">
        <v>9</v>
      </c>
      <c r="K11" s="14" t="s">
        <v>10</v>
      </c>
      <c r="L11" s="13"/>
      <c r="M11" s="15" t="s">
        <v>11</v>
      </c>
      <c r="N11" s="198" t="s">
        <v>258</v>
      </c>
      <c r="O11" s="140" t="s">
        <v>12</v>
      </c>
      <c r="P11" s="15" t="s">
        <v>14</v>
      </c>
      <c r="Q11" s="156" t="s">
        <v>16</v>
      </c>
      <c r="R11" s="15" t="s">
        <v>348</v>
      </c>
      <c r="T11" s="79"/>
    </row>
    <row r="12" spans="1:247" s="10" customFormat="1" x14ac:dyDescent="0.2">
      <c r="A12" s="214"/>
      <c r="B12" s="214"/>
      <c r="C12" s="214"/>
      <c r="D12" s="214"/>
      <c r="E12" s="219"/>
      <c r="F12" s="220"/>
      <c r="G12" s="222"/>
      <c r="H12" s="222"/>
      <c r="I12" s="222"/>
      <c r="J12" s="16" t="s">
        <v>10</v>
      </c>
      <c r="K12" s="17" t="s">
        <v>17</v>
      </c>
      <c r="L12" s="18"/>
      <c r="M12" s="19" t="s">
        <v>529</v>
      </c>
      <c r="N12" s="199" t="s">
        <v>318</v>
      </c>
      <c r="O12" s="195" t="s">
        <v>454</v>
      </c>
      <c r="P12" s="19" t="s">
        <v>25</v>
      </c>
      <c r="Q12" s="157" t="s">
        <v>30</v>
      </c>
      <c r="R12" s="19" t="s">
        <v>27</v>
      </c>
      <c r="T12" s="82"/>
    </row>
    <row r="13" spans="1:247" s="4" customFormat="1" x14ac:dyDescent="0.2">
      <c r="A13" s="3"/>
      <c r="B13" s="2"/>
      <c r="C13" s="2"/>
      <c r="D13" s="2"/>
      <c r="L13" s="5"/>
      <c r="M13" s="92"/>
      <c r="N13" s="200"/>
      <c r="O13" s="92"/>
      <c r="P13" s="92"/>
      <c r="Q13" s="92"/>
      <c r="R13" s="92"/>
      <c r="T13" s="3"/>
      <c r="IL13" s="6"/>
      <c r="IM13" s="6"/>
    </row>
    <row r="14" spans="1:247" ht="14.1" customHeight="1" x14ac:dyDescent="0.25">
      <c r="A14" s="21">
        <f t="shared" ref="A14:A43" si="0">A13+1</f>
        <v>1</v>
      </c>
      <c r="B14" s="123" t="s">
        <v>225</v>
      </c>
      <c r="C14" s="124">
        <v>154</v>
      </c>
      <c r="D14" s="125" t="s">
        <v>65</v>
      </c>
      <c r="E14" s="126">
        <f>MAX(M14:N14)</f>
        <v>520</v>
      </c>
      <c r="F14" s="126" t="str">
        <f>VLOOKUP(E14,Tab!$I$2:$J$255,2,TRUE)</f>
        <v>Não</v>
      </c>
      <c r="G14" s="127">
        <f>LARGE(M14:R14,1)</f>
        <v>545</v>
      </c>
      <c r="H14" s="127">
        <f>LARGE(M14:R14,2)</f>
        <v>542</v>
      </c>
      <c r="I14" s="127">
        <f>LARGE(M14:R14,3)</f>
        <v>541</v>
      </c>
      <c r="J14" s="27">
        <f>SUM(G14:I14)</f>
        <v>1628</v>
      </c>
      <c r="K14" s="128">
        <f>J14/3</f>
        <v>542.66666666666663</v>
      </c>
      <c r="L14" s="29"/>
      <c r="M14" s="93">
        <v>0</v>
      </c>
      <c r="N14" s="201">
        <v>520</v>
      </c>
      <c r="O14" s="196">
        <v>541</v>
      </c>
      <c r="P14" s="93">
        <v>542</v>
      </c>
      <c r="Q14" s="93">
        <v>0</v>
      </c>
      <c r="R14" s="93">
        <v>545</v>
      </c>
      <c r="T14" s="85"/>
    </row>
    <row r="15" spans="1:247" ht="14.1" customHeight="1" x14ac:dyDescent="0.25">
      <c r="A15" s="21">
        <f t="shared" si="0"/>
        <v>2</v>
      </c>
      <c r="B15" s="123" t="s">
        <v>142</v>
      </c>
      <c r="C15" s="124">
        <v>362</v>
      </c>
      <c r="D15" s="125" t="s">
        <v>65</v>
      </c>
      <c r="E15" s="126">
        <f t="shared" ref="E15:E43" si="1">MAX(M15:N15)</f>
        <v>54</v>
      </c>
      <c r="F15" s="126" t="e">
        <f>VLOOKUP(E15,Tab!$I$2:$J$255,2,TRUE)</f>
        <v>#N/A</v>
      </c>
      <c r="G15" s="127">
        <f>LARGE(M15:R15,1)</f>
        <v>545</v>
      </c>
      <c r="H15" s="127">
        <f>LARGE(M15:R15,2)</f>
        <v>529</v>
      </c>
      <c r="I15" s="127">
        <f>LARGE(M15:R15,3)</f>
        <v>522</v>
      </c>
      <c r="J15" s="27">
        <f>SUM(G15:I15)</f>
        <v>1596</v>
      </c>
      <c r="K15" s="128">
        <f>J15/3</f>
        <v>532</v>
      </c>
      <c r="L15" s="29"/>
      <c r="M15" s="93">
        <v>0</v>
      </c>
      <c r="N15" s="201">
        <v>54</v>
      </c>
      <c r="O15" s="196">
        <v>545</v>
      </c>
      <c r="P15" s="93">
        <v>522</v>
      </c>
      <c r="Q15" s="93">
        <v>0</v>
      </c>
      <c r="R15" s="93">
        <v>529</v>
      </c>
      <c r="T15" s="85"/>
    </row>
    <row r="16" spans="1:247" ht="14.1" customHeight="1" x14ac:dyDescent="0.25">
      <c r="A16" s="21">
        <f t="shared" si="0"/>
        <v>3</v>
      </c>
      <c r="B16" s="35" t="s">
        <v>120</v>
      </c>
      <c r="C16" s="23">
        <v>11120</v>
      </c>
      <c r="D16" s="24" t="s">
        <v>63</v>
      </c>
      <c r="E16" s="126">
        <f t="shared" si="1"/>
        <v>521</v>
      </c>
      <c r="F16" s="126" t="str">
        <f>VLOOKUP(E16,Tab!$I$2:$J$255,2,TRUE)</f>
        <v>Não</v>
      </c>
      <c r="G16" s="127">
        <f>LARGE(M16:R16,1)</f>
        <v>545</v>
      </c>
      <c r="H16" s="127">
        <f>LARGE(M16:R16,2)</f>
        <v>525</v>
      </c>
      <c r="I16" s="127">
        <f>LARGE(M16:R16,3)</f>
        <v>521</v>
      </c>
      <c r="J16" s="27">
        <f>SUM(G16:I16)</f>
        <v>1591</v>
      </c>
      <c r="K16" s="128">
        <f>J16/3</f>
        <v>530.33333333333337</v>
      </c>
      <c r="L16" s="29"/>
      <c r="M16" s="93">
        <v>0</v>
      </c>
      <c r="N16" s="201">
        <v>521</v>
      </c>
      <c r="O16" s="196">
        <v>525</v>
      </c>
      <c r="P16" s="93">
        <v>545</v>
      </c>
      <c r="Q16" s="93">
        <v>0</v>
      </c>
      <c r="R16" s="93">
        <v>0</v>
      </c>
      <c r="T16" s="85"/>
    </row>
    <row r="17" spans="1:20" ht="14.1" customHeight="1" x14ac:dyDescent="0.25">
      <c r="A17" s="21">
        <f t="shared" si="0"/>
        <v>4</v>
      </c>
      <c r="B17" s="149" t="s">
        <v>226</v>
      </c>
      <c r="C17" s="33">
        <v>3268</v>
      </c>
      <c r="D17" s="148" t="s">
        <v>44</v>
      </c>
      <c r="E17" s="126">
        <f t="shared" si="1"/>
        <v>516</v>
      </c>
      <c r="F17" s="126" t="str">
        <f>VLOOKUP(E17,Tab!$I$2:$J$255,2,TRUE)</f>
        <v>Não</v>
      </c>
      <c r="G17" s="127">
        <f>LARGE(M17:R17,1)</f>
        <v>526</v>
      </c>
      <c r="H17" s="127">
        <f>LARGE(M17:R17,2)</f>
        <v>525</v>
      </c>
      <c r="I17" s="127">
        <f>LARGE(M17:R17,3)</f>
        <v>516</v>
      </c>
      <c r="J17" s="27">
        <f>SUM(G17:I17)</f>
        <v>1567</v>
      </c>
      <c r="K17" s="128">
        <f>J17/3</f>
        <v>522.33333333333337</v>
      </c>
      <c r="L17" s="29"/>
      <c r="M17" s="93">
        <v>0</v>
      </c>
      <c r="N17" s="201">
        <v>516</v>
      </c>
      <c r="O17" s="196">
        <v>0</v>
      </c>
      <c r="P17" s="93">
        <v>526</v>
      </c>
      <c r="Q17" s="93">
        <v>0</v>
      </c>
      <c r="R17" s="93">
        <v>525</v>
      </c>
      <c r="T17" s="85"/>
    </row>
    <row r="18" spans="1:20" ht="14.1" customHeight="1" x14ac:dyDescent="0.25">
      <c r="A18" s="21">
        <f t="shared" si="0"/>
        <v>5</v>
      </c>
      <c r="B18" s="149" t="s">
        <v>69</v>
      </c>
      <c r="C18" s="33">
        <v>12263</v>
      </c>
      <c r="D18" s="148" t="s">
        <v>44</v>
      </c>
      <c r="E18" s="126">
        <f t="shared" si="1"/>
        <v>501</v>
      </c>
      <c r="F18" s="126" t="str">
        <f>VLOOKUP(E18,Tab!$I$2:$J$255,2,TRUE)</f>
        <v>Não</v>
      </c>
      <c r="G18" s="127">
        <f>LARGE(M18:R18,1)</f>
        <v>517</v>
      </c>
      <c r="H18" s="127">
        <f>LARGE(M18:R18,2)</f>
        <v>513</v>
      </c>
      <c r="I18" s="127">
        <f>LARGE(M18:R18,3)</f>
        <v>501</v>
      </c>
      <c r="J18" s="27">
        <f>SUM(G18:I18)</f>
        <v>1531</v>
      </c>
      <c r="K18" s="128">
        <f>J18/3</f>
        <v>510.33333333333331</v>
      </c>
      <c r="L18" s="29"/>
      <c r="M18" s="93">
        <v>0</v>
      </c>
      <c r="N18" s="201">
        <v>501</v>
      </c>
      <c r="O18" s="196">
        <v>517</v>
      </c>
      <c r="P18" s="93">
        <v>513</v>
      </c>
      <c r="Q18" s="93">
        <v>0</v>
      </c>
      <c r="R18" s="93">
        <v>486</v>
      </c>
      <c r="T18" s="85"/>
    </row>
    <row r="19" spans="1:20" ht="14.1" customHeight="1" x14ac:dyDescent="0.25">
      <c r="A19" s="21">
        <f t="shared" si="0"/>
        <v>6</v>
      </c>
      <c r="B19" s="149" t="s">
        <v>64</v>
      </c>
      <c r="C19" s="33">
        <v>2090</v>
      </c>
      <c r="D19" s="148" t="s">
        <v>65</v>
      </c>
      <c r="E19" s="126">
        <f t="shared" si="1"/>
        <v>470</v>
      </c>
      <c r="F19" s="126" t="e">
        <f>VLOOKUP(E19,Tab!$I$2:$J$255,2,TRUE)</f>
        <v>#N/A</v>
      </c>
      <c r="G19" s="127">
        <f>LARGE(M19:R19,1)</f>
        <v>510</v>
      </c>
      <c r="H19" s="127">
        <f>LARGE(M19:R19,2)</f>
        <v>508</v>
      </c>
      <c r="I19" s="127">
        <f>LARGE(M19:R19,3)</f>
        <v>470</v>
      </c>
      <c r="J19" s="27">
        <f>SUM(G19:I19)</f>
        <v>1488</v>
      </c>
      <c r="K19" s="128">
        <f>J19/3</f>
        <v>496</v>
      </c>
      <c r="L19" s="29"/>
      <c r="M19" s="93">
        <v>0</v>
      </c>
      <c r="N19" s="201">
        <v>470</v>
      </c>
      <c r="O19" s="196">
        <v>508</v>
      </c>
      <c r="P19" s="93">
        <v>0</v>
      </c>
      <c r="Q19" s="93">
        <v>0</v>
      </c>
      <c r="R19" s="93">
        <v>510</v>
      </c>
      <c r="T19" s="85"/>
    </row>
    <row r="20" spans="1:20" ht="14.1" customHeight="1" x14ac:dyDescent="0.25">
      <c r="A20" s="21">
        <f t="shared" si="0"/>
        <v>7</v>
      </c>
      <c r="B20" s="32" t="s">
        <v>126</v>
      </c>
      <c r="C20" s="33">
        <v>6463</v>
      </c>
      <c r="D20" s="34" t="s">
        <v>127</v>
      </c>
      <c r="E20" s="126">
        <f t="shared" si="1"/>
        <v>480</v>
      </c>
      <c r="F20" s="126" t="e">
        <f>VLOOKUP(E20,Tab!$I$2:$J$255,2,TRUE)</f>
        <v>#N/A</v>
      </c>
      <c r="G20" s="127">
        <f>LARGE(M20:R20,1)</f>
        <v>526</v>
      </c>
      <c r="H20" s="127">
        <f>LARGE(M20:R20,2)</f>
        <v>481</v>
      </c>
      <c r="I20" s="127">
        <f>LARGE(M20:R20,3)</f>
        <v>480</v>
      </c>
      <c r="J20" s="27">
        <f>SUM(G20:I20)</f>
        <v>1487</v>
      </c>
      <c r="K20" s="128">
        <f>J20/3</f>
        <v>495.66666666666669</v>
      </c>
      <c r="L20" s="29"/>
      <c r="M20" s="93">
        <v>0</v>
      </c>
      <c r="N20" s="201">
        <v>480</v>
      </c>
      <c r="O20" s="196">
        <v>526</v>
      </c>
      <c r="P20" s="93">
        <v>0</v>
      </c>
      <c r="Q20" s="93">
        <v>0</v>
      </c>
      <c r="R20" s="93">
        <v>481</v>
      </c>
      <c r="T20" s="85"/>
    </row>
    <row r="21" spans="1:20" ht="14.1" customHeight="1" x14ac:dyDescent="0.25">
      <c r="A21" s="21">
        <f t="shared" si="0"/>
        <v>8</v>
      </c>
      <c r="B21" s="123" t="s">
        <v>72</v>
      </c>
      <c r="C21" s="124">
        <v>10928</v>
      </c>
      <c r="D21" s="125" t="s">
        <v>65</v>
      </c>
      <c r="E21" s="126">
        <f t="shared" si="1"/>
        <v>472</v>
      </c>
      <c r="F21" s="126" t="e">
        <f>VLOOKUP(E21,Tab!$I$2:$J$255,2,TRUE)</f>
        <v>#N/A</v>
      </c>
      <c r="G21" s="127">
        <f>LARGE(M21:R21,1)</f>
        <v>508</v>
      </c>
      <c r="H21" s="127">
        <f>LARGE(M21:R21,2)</f>
        <v>495</v>
      </c>
      <c r="I21" s="127">
        <f>LARGE(M21:R21,3)</f>
        <v>472</v>
      </c>
      <c r="J21" s="27">
        <f>SUM(G21:I21)</f>
        <v>1475</v>
      </c>
      <c r="K21" s="128">
        <f>J21/3</f>
        <v>491.66666666666669</v>
      </c>
      <c r="L21" s="29"/>
      <c r="M21" s="93">
        <v>0</v>
      </c>
      <c r="N21" s="201">
        <v>472</v>
      </c>
      <c r="O21" s="196">
        <v>508</v>
      </c>
      <c r="P21" s="93">
        <v>495</v>
      </c>
      <c r="Q21" s="93">
        <v>0</v>
      </c>
      <c r="R21" s="93">
        <v>0</v>
      </c>
      <c r="T21" s="85"/>
    </row>
    <row r="22" spans="1:20" ht="14.1" customHeight="1" x14ac:dyDescent="0.25">
      <c r="A22" s="21">
        <f t="shared" si="0"/>
        <v>9</v>
      </c>
      <c r="B22" s="149" t="s">
        <v>38</v>
      </c>
      <c r="C22" s="33">
        <v>10436</v>
      </c>
      <c r="D22" s="148" t="s">
        <v>39</v>
      </c>
      <c r="E22" s="126">
        <f t="shared" si="1"/>
        <v>0</v>
      </c>
      <c r="F22" s="126" t="e">
        <f>VLOOKUP(E22,Tab!$I$2:$J$255,2,TRUE)</f>
        <v>#N/A</v>
      </c>
      <c r="G22" s="127">
        <f>LARGE(M22:R22,1)</f>
        <v>525</v>
      </c>
      <c r="H22" s="127">
        <f>LARGE(M22:R22,2)</f>
        <v>513</v>
      </c>
      <c r="I22" s="127">
        <f>LARGE(M22:R22,3)</f>
        <v>0</v>
      </c>
      <c r="J22" s="27">
        <f>SUM(G22:I22)</f>
        <v>1038</v>
      </c>
      <c r="K22" s="128">
        <f>J22/3</f>
        <v>346</v>
      </c>
      <c r="L22" s="29"/>
      <c r="M22" s="93">
        <v>0</v>
      </c>
      <c r="N22" s="201">
        <v>0</v>
      </c>
      <c r="O22" s="196">
        <v>525</v>
      </c>
      <c r="P22" s="93">
        <v>513</v>
      </c>
      <c r="Q22" s="93">
        <v>0</v>
      </c>
      <c r="R22" s="93">
        <v>0</v>
      </c>
      <c r="T22" s="85"/>
    </row>
    <row r="23" spans="1:20" ht="14.1" customHeight="1" x14ac:dyDescent="0.25">
      <c r="A23" s="21">
        <f t="shared" si="0"/>
        <v>10</v>
      </c>
      <c r="B23" s="123" t="s">
        <v>150</v>
      </c>
      <c r="C23" s="124">
        <v>10362</v>
      </c>
      <c r="D23" s="125" t="s">
        <v>93</v>
      </c>
      <c r="E23" s="126">
        <f t="shared" si="1"/>
        <v>532</v>
      </c>
      <c r="F23" s="126" t="str">
        <f>VLOOKUP(E23,Tab!$I$2:$J$255,2,TRUE)</f>
        <v>Não</v>
      </c>
      <c r="G23" s="127">
        <f>LARGE(M23:R23,1)</f>
        <v>532</v>
      </c>
      <c r="H23" s="127">
        <f>LARGE(M23:R23,2)</f>
        <v>482</v>
      </c>
      <c r="I23" s="127">
        <f>LARGE(M23:R23,3)</f>
        <v>0</v>
      </c>
      <c r="J23" s="27">
        <f>SUM(G23:I23)</f>
        <v>1014</v>
      </c>
      <c r="K23" s="128">
        <f>J23/3</f>
        <v>338</v>
      </c>
      <c r="L23" s="29"/>
      <c r="M23" s="93">
        <v>532</v>
      </c>
      <c r="N23" s="201">
        <v>0</v>
      </c>
      <c r="O23" s="196">
        <v>0</v>
      </c>
      <c r="P23" s="93">
        <v>0</v>
      </c>
      <c r="Q23" s="93">
        <v>482</v>
      </c>
      <c r="R23" s="93">
        <v>0</v>
      </c>
      <c r="T23" s="85"/>
    </row>
    <row r="24" spans="1:20" ht="14.1" customHeight="1" x14ac:dyDescent="0.25">
      <c r="A24" s="21">
        <f t="shared" si="0"/>
        <v>11</v>
      </c>
      <c r="B24" s="149" t="s">
        <v>143</v>
      </c>
      <c r="C24" s="33">
        <v>634</v>
      </c>
      <c r="D24" s="148" t="s">
        <v>26</v>
      </c>
      <c r="E24" s="126">
        <f t="shared" si="1"/>
        <v>0</v>
      </c>
      <c r="F24" s="126" t="e">
        <f>VLOOKUP(E24,Tab!$I$2:$J$255,2,TRUE)</f>
        <v>#N/A</v>
      </c>
      <c r="G24" s="127">
        <f>LARGE(M24:R24,1)</f>
        <v>511</v>
      </c>
      <c r="H24" s="127">
        <f>LARGE(M24:R24,2)</f>
        <v>501</v>
      </c>
      <c r="I24" s="127">
        <f>LARGE(M24:R24,3)</f>
        <v>0</v>
      </c>
      <c r="J24" s="27">
        <f>SUM(G24:I24)</f>
        <v>1012</v>
      </c>
      <c r="K24" s="128">
        <f>J24/3</f>
        <v>337.33333333333331</v>
      </c>
      <c r="L24" s="29"/>
      <c r="M24" s="93">
        <v>0</v>
      </c>
      <c r="N24" s="201">
        <v>0</v>
      </c>
      <c r="O24" s="196">
        <v>0</v>
      </c>
      <c r="P24" s="93">
        <v>501</v>
      </c>
      <c r="Q24" s="93">
        <v>0</v>
      </c>
      <c r="R24" s="93">
        <v>511</v>
      </c>
      <c r="T24" s="85"/>
    </row>
    <row r="25" spans="1:20" ht="14.1" customHeight="1" x14ac:dyDescent="0.25">
      <c r="A25" s="21">
        <f t="shared" si="0"/>
        <v>12</v>
      </c>
      <c r="B25" s="123" t="s">
        <v>380</v>
      </c>
      <c r="C25" s="124">
        <v>14168</v>
      </c>
      <c r="D25" s="125" t="s">
        <v>165</v>
      </c>
      <c r="E25" s="126">
        <f t="shared" si="1"/>
        <v>0</v>
      </c>
      <c r="F25" s="126" t="e">
        <f>VLOOKUP(E25,Tab!$I$2:$J$255,2,TRUE)</f>
        <v>#N/A</v>
      </c>
      <c r="G25" s="127">
        <f>LARGE(M25:R25,1)</f>
        <v>355</v>
      </c>
      <c r="H25" s="127">
        <f>LARGE(M25:R25,2)</f>
        <v>338</v>
      </c>
      <c r="I25" s="127">
        <f>LARGE(M25:R25,3)</f>
        <v>315</v>
      </c>
      <c r="J25" s="27">
        <f>SUM(G25:I25)</f>
        <v>1008</v>
      </c>
      <c r="K25" s="128">
        <f>J25/3</f>
        <v>336</v>
      </c>
      <c r="L25" s="29"/>
      <c r="M25" s="93">
        <v>0</v>
      </c>
      <c r="N25" s="201">
        <v>0</v>
      </c>
      <c r="O25" s="196">
        <v>355</v>
      </c>
      <c r="P25" s="93">
        <v>338</v>
      </c>
      <c r="Q25" s="93">
        <v>0</v>
      </c>
      <c r="R25" s="93">
        <v>315</v>
      </c>
      <c r="T25" s="85"/>
    </row>
    <row r="26" spans="1:20" ht="14.1" customHeight="1" x14ac:dyDescent="0.25">
      <c r="A26" s="21">
        <f t="shared" si="0"/>
        <v>13</v>
      </c>
      <c r="B26" s="149" t="s">
        <v>79</v>
      </c>
      <c r="C26" s="33">
        <v>10</v>
      </c>
      <c r="D26" s="148" t="s">
        <v>44</v>
      </c>
      <c r="E26" s="126">
        <f t="shared" si="1"/>
        <v>465</v>
      </c>
      <c r="F26" s="126" t="e">
        <f>VLOOKUP(E26,Tab!$I$2:$J$255,2,TRUE)</f>
        <v>#N/A</v>
      </c>
      <c r="G26" s="127">
        <f>LARGE(M26:R26,1)</f>
        <v>483</v>
      </c>
      <c r="H26" s="127">
        <f>LARGE(M26:R26,2)</f>
        <v>465</v>
      </c>
      <c r="I26" s="127">
        <f>LARGE(M26:R26,3)</f>
        <v>0</v>
      </c>
      <c r="J26" s="27">
        <f>SUM(G26:I26)</f>
        <v>948</v>
      </c>
      <c r="K26" s="128">
        <f>J26/3</f>
        <v>316</v>
      </c>
      <c r="L26" s="29"/>
      <c r="M26" s="93">
        <v>0</v>
      </c>
      <c r="N26" s="201">
        <v>465</v>
      </c>
      <c r="O26" s="196">
        <v>0</v>
      </c>
      <c r="P26" s="93">
        <v>0</v>
      </c>
      <c r="Q26" s="93">
        <v>0</v>
      </c>
      <c r="R26" s="93">
        <v>483</v>
      </c>
      <c r="T26" s="85"/>
    </row>
    <row r="27" spans="1:20" ht="14.1" customHeight="1" x14ac:dyDescent="0.25">
      <c r="A27" s="21">
        <f t="shared" si="0"/>
        <v>14</v>
      </c>
      <c r="B27" s="32" t="s">
        <v>87</v>
      </c>
      <c r="C27" s="33">
        <v>1805</v>
      </c>
      <c r="D27" s="34" t="s">
        <v>26</v>
      </c>
      <c r="E27" s="126">
        <f t="shared" si="1"/>
        <v>0</v>
      </c>
      <c r="F27" s="126" t="e">
        <f>VLOOKUP(E27,Tab!$I$2:$J$255,2,TRUE)</f>
        <v>#N/A</v>
      </c>
      <c r="G27" s="127">
        <f>LARGE(M27:R27,1)</f>
        <v>436</v>
      </c>
      <c r="H27" s="127">
        <f>LARGE(M27:R27,2)</f>
        <v>382</v>
      </c>
      <c r="I27" s="127">
        <f>LARGE(M27:R27,3)</f>
        <v>0</v>
      </c>
      <c r="J27" s="27">
        <f>SUM(G27:I27)</f>
        <v>818</v>
      </c>
      <c r="K27" s="128">
        <f>J27/3</f>
        <v>272.66666666666669</v>
      </c>
      <c r="L27" s="29"/>
      <c r="M27" s="93">
        <v>0</v>
      </c>
      <c r="N27" s="201">
        <v>0</v>
      </c>
      <c r="O27" s="196">
        <v>0</v>
      </c>
      <c r="P27" s="93">
        <v>436</v>
      </c>
      <c r="Q27" s="93">
        <v>0</v>
      </c>
      <c r="R27" s="93">
        <v>382</v>
      </c>
      <c r="T27" s="85"/>
    </row>
    <row r="28" spans="1:20" ht="14.1" customHeight="1" x14ac:dyDescent="0.25">
      <c r="A28" s="21">
        <f t="shared" si="0"/>
        <v>15</v>
      </c>
      <c r="B28" s="149" t="s">
        <v>317</v>
      </c>
      <c r="C28" s="33">
        <v>14367</v>
      </c>
      <c r="D28" s="125" t="s">
        <v>93</v>
      </c>
      <c r="E28" s="126">
        <f t="shared" si="1"/>
        <v>382</v>
      </c>
      <c r="F28" s="126" t="e">
        <f>VLOOKUP(E28,Tab!$I$2:$J$255,2,TRUE)</f>
        <v>#N/A</v>
      </c>
      <c r="G28" s="127">
        <f>LARGE(M28:R28,1)</f>
        <v>420</v>
      </c>
      <c r="H28" s="127">
        <f>LARGE(M28:R28,2)</f>
        <v>382</v>
      </c>
      <c r="I28" s="127">
        <f>LARGE(M28:R28,3)</f>
        <v>0</v>
      </c>
      <c r="J28" s="27">
        <f>SUM(G28:I28)</f>
        <v>802</v>
      </c>
      <c r="K28" s="128">
        <f>J28/3</f>
        <v>267.33333333333331</v>
      </c>
      <c r="L28" s="29"/>
      <c r="M28" s="93">
        <v>382</v>
      </c>
      <c r="N28" s="201">
        <v>0</v>
      </c>
      <c r="O28" s="196">
        <v>0</v>
      </c>
      <c r="P28" s="93">
        <v>0</v>
      </c>
      <c r="Q28" s="93">
        <v>420</v>
      </c>
      <c r="R28" s="93">
        <v>0</v>
      </c>
      <c r="T28" s="85"/>
    </row>
    <row r="29" spans="1:20" ht="14.1" customHeight="1" x14ac:dyDescent="0.25">
      <c r="A29" s="21">
        <f t="shared" si="0"/>
        <v>16</v>
      </c>
      <c r="B29" s="35" t="s">
        <v>297</v>
      </c>
      <c r="C29" s="23">
        <v>7910</v>
      </c>
      <c r="D29" s="24" t="s">
        <v>58</v>
      </c>
      <c r="E29" s="126">
        <f t="shared" si="1"/>
        <v>0</v>
      </c>
      <c r="F29" s="126" t="e">
        <f>VLOOKUP(E29,Tab!$I$2:$J$255,2,TRUE)</f>
        <v>#N/A</v>
      </c>
      <c r="G29" s="127">
        <f>LARGE(M29:R29,1)</f>
        <v>343</v>
      </c>
      <c r="H29" s="127">
        <f>LARGE(M29:R29,2)</f>
        <v>271</v>
      </c>
      <c r="I29" s="127">
        <f>LARGE(M29:R29,3)</f>
        <v>0</v>
      </c>
      <c r="J29" s="27">
        <f>SUM(G29:I29)</f>
        <v>614</v>
      </c>
      <c r="K29" s="128">
        <f>J29/3</f>
        <v>204.66666666666666</v>
      </c>
      <c r="L29" s="29"/>
      <c r="M29" s="93">
        <v>0</v>
      </c>
      <c r="N29" s="201">
        <v>0</v>
      </c>
      <c r="O29" s="196">
        <v>0</v>
      </c>
      <c r="P29" s="93">
        <v>271</v>
      </c>
      <c r="Q29" s="93">
        <v>0</v>
      </c>
      <c r="R29" s="93">
        <v>343</v>
      </c>
      <c r="T29" s="85"/>
    </row>
    <row r="30" spans="1:20" ht="14.1" customHeight="1" x14ac:dyDescent="0.25">
      <c r="A30" s="21">
        <f t="shared" si="0"/>
        <v>17</v>
      </c>
      <c r="B30" s="149" t="s">
        <v>119</v>
      </c>
      <c r="C30" s="33">
        <v>787</v>
      </c>
      <c r="D30" s="148" t="s">
        <v>63</v>
      </c>
      <c r="E30" s="126">
        <f t="shared" si="1"/>
        <v>0</v>
      </c>
      <c r="F30" s="126" t="e">
        <f>VLOOKUP(E30,Tab!$I$2:$J$255,2,TRUE)</f>
        <v>#N/A</v>
      </c>
      <c r="G30" s="127">
        <f>LARGE(M30:R30,1)</f>
        <v>551</v>
      </c>
      <c r="H30" s="127">
        <f>LARGE(M30:R30,2)</f>
        <v>0</v>
      </c>
      <c r="I30" s="127">
        <f>LARGE(M30:R30,3)</f>
        <v>0</v>
      </c>
      <c r="J30" s="27">
        <f>SUM(G30:I30)</f>
        <v>551</v>
      </c>
      <c r="K30" s="128">
        <f>J30/3</f>
        <v>183.66666666666666</v>
      </c>
      <c r="L30" s="29"/>
      <c r="M30" s="93">
        <v>0</v>
      </c>
      <c r="N30" s="201">
        <v>0</v>
      </c>
      <c r="O30" s="196">
        <v>0</v>
      </c>
      <c r="P30" s="93">
        <v>551</v>
      </c>
      <c r="Q30" s="93">
        <v>0</v>
      </c>
      <c r="R30" s="93">
        <v>0</v>
      </c>
      <c r="T30" s="85"/>
    </row>
    <row r="31" spans="1:20" ht="14.1" customHeight="1" x14ac:dyDescent="0.25">
      <c r="A31" s="21">
        <f t="shared" si="0"/>
        <v>18</v>
      </c>
      <c r="B31" s="149" t="s">
        <v>530</v>
      </c>
      <c r="C31" s="33">
        <v>2483</v>
      </c>
      <c r="D31" s="148" t="s">
        <v>93</v>
      </c>
      <c r="E31" s="126">
        <f t="shared" si="1"/>
        <v>518</v>
      </c>
      <c r="F31" s="126" t="str">
        <f>VLOOKUP(E31,Tab!$I$2:$J$255,2,TRUE)</f>
        <v>Não</v>
      </c>
      <c r="G31" s="127">
        <f>LARGE(M31:R31,1)</f>
        <v>518</v>
      </c>
      <c r="H31" s="127">
        <f>LARGE(M31:R31,2)</f>
        <v>0</v>
      </c>
      <c r="I31" s="127">
        <f>LARGE(M31:R31,3)</f>
        <v>0</v>
      </c>
      <c r="J31" s="27">
        <f>SUM(G31:I31)</f>
        <v>518</v>
      </c>
      <c r="K31" s="128">
        <f>J31/3</f>
        <v>172.66666666666666</v>
      </c>
      <c r="L31" s="29"/>
      <c r="M31" s="93">
        <v>518</v>
      </c>
      <c r="N31" s="201">
        <v>0</v>
      </c>
      <c r="O31" s="196">
        <v>0</v>
      </c>
      <c r="P31" s="93">
        <v>0</v>
      </c>
      <c r="Q31" s="93">
        <v>0</v>
      </c>
      <c r="R31" s="93">
        <v>0</v>
      </c>
      <c r="T31" s="85"/>
    </row>
    <row r="32" spans="1:20" ht="14.1" customHeight="1" x14ac:dyDescent="0.25">
      <c r="A32" s="21">
        <f t="shared" si="0"/>
        <v>19</v>
      </c>
      <c r="B32" s="149" t="s">
        <v>257</v>
      </c>
      <c r="C32" s="33">
        <v>602</v>
      </c>
      <c r="D32" s="148" t="s">
        <v>63</v>
      </c>
      <c r="E32" s="126">
        <f t="shared" si="1"/>
        <v>0</v>
      </c>
      <c r="F32" s="126" t="e">
        <f>VLOOKUP(E32,Tab!$I$2:$J$255,2,TRUE)</f>
        <v>#N/A</v>
      </c>
      <c r="G32" s="127">
        <f>LARGE(M32:R32,1)</f>
        <v>506</v>
      </c>
      <c r="H32" s="127">
        <f>LARGE(M32:R32,2)</f>
        <v>0</v>
      </c>
      <c r="I32" s="127">
        <f>LARGE(M32:R32,3)</f>
        <v>0</v>
      </c>
      <c r="J32" s="27">
        <f>SUM(G32:I32)</f>
        <v>506</v>
      </c>
      <c r="K32" s="128">
        <f>J32/3</f>
        <v>168.66666666666666</v>
      </c>
      <c r="L32" s="29"/>
      <c r="M32" s="93">
        <v>0</v>
      </c>
      <c r="N32" s="201">
        <v>0</v>
      </c>
      <c r="O32" s="196">
        <v>0</v>
      </c>
      <c r="P32" s="93">
        <v>506</v>
      </c>
      <c r="Q32" s="93">
        <v>0</v>
      </c>
      <c r="R32" s="93">
        <v>0</v>
      </c>
      <c r="T32" s="85"/>
    </row>
    <row r="33" spans="1:20" ht="14.1" customHeight="1" x14ac:dyDescent="0.25">
      <c r="A33" s="21">
        <f t="shared" si="0"/>
        <v>20</v>
      </c>
      <c r="B33" s="149" t="s">
        <v>43</v>
      </c>
      <c r="C33" s="33">
        <v>633</v>
      </c>
      <c r="D33" s="148" t="s">
        <v>26</v>
      </c>
      <c r="E33" s="126">
        <f t="shared" si="1"/>
        <v>0</v>
      </c>
      <c r="F33" s="126" t="e">
        <f>VLOOKUP(E33,Tab!$I$2:$J$255,2,TRUE)</f>
        <v>#N/A</v>
      </c>
      <c r="G33" s="127">
        <f>LARGE(M33:R33,1)</f>
        <v>493</v>
      </c>
      <c r="H33" s="127">
        <f>LARGE(M33:R33,2)</f>
        <v>0</v>
      </c>
      <c r="I33" s="127">
        <f>LARGE(M33:R33,3)</f>
        <v>0</v>
      </c>
      <c r="J33" s="27">
        <f>SUM(G33:I33)</f>
        <v>493</v>
      </c>
      <c r="K33" s="128">
        <f>J33/3</f>
        <v>164.33333333333334</v>
      </c>
      <c r="L33" s="29"/>
      <c r="M33" s="93">
        <v>0</v>
      </c>
      <c r="N33" s="201">
        <v>0</v>
      </c>
      <c r="O33" s="196">
        <v>0</v>
      </c>
      <c r="P33" s="93">
        <v>493</v>
      </c>
      <c r="Q33" s="93">
        <v>0</v>
      </c>
      <c r="R33" s="93">
        <v>0</v>
      </c>
      <c r="T33" s="85"/>
    </row>
    <row r="34" spans="1:20" ht="14.1" customHeight="1" x14ac:dyDescent="0.25">
      <c r="A34" s="21">
        <f t="shared" si="0"/>
        <v>21</v>
      </c>
      <c r="B34" s="149" t="s">
        <v>209</v>
      </c>
      <c r="C34" s="33">
        <v>1873</v>
      </c>
      <c r="D34" s="148" t="s">
        <v>63</v>
      </c>
      <c r="E34" s="126">
        <f t="shared" si="1"/>
        <v>0</v>
      </c>
      <c r="F34" s="126" t="e">
        <f>VLOOKUP(E34,Tab!$I$2:$J$255,2,TRUE)</f>
        <v>#N/A</v>
      </c>
      <c r="G34" s="127">
        <f>LARGE(M34:R34,1)</f>
        <v>485</v>
      </c>
      <c r="H34" s="127">
        <f>LARGE(M34:R34,2)</f>
        <v>0</v>
      </c>
      <c r="I34" s="127">
        <f>LARGE(M34:R34,3)</f>
        <v>0</v>
      </c>
      <c r="J34" s="27">
        <f>SUM(G34:I34)</f>
        <v>485</v>
      </c>
      <c r="K34" s="128">
        <f>J34/3</f>
        <v>161.66666666666666</v>
      </c>
      <c r="L34" s="29"/>
      <c r="M34" s="93">
        <v>0</v>
      </c>
      <c r="N34" s="201">
        <v>0</v>
      </c>
      <c r="O34" s="196">
        <v>0</v>
      </c>
      <c r="P34" s="93">
        <v>485</v>
      </c>
      <c r="Q34" s="93">
        <v>0</v>
      </c>
      <c r="R34" s="93">
        <v>0</v>
      </c>
      <c r="T34" s="85"/>
    </row>
    <row r="35" spans="1:20" ht="14.1" customHeight="1" x14ac:dyDescent="0.25">
      <c r="A35" s="21">
        <f t="shared" si="0"/>
        <v>22</v>
      </c>
      <c r="B35" s="32" t="s">
        <v>131</v>
      </c>
      <c r="C35" s="33">
        <v>963</v>
      </c>
      <c r="D35" s="148" t="s">
        <v>63</v>
      </c>
      <c r="E35" s="126">
        <f t="shared" si="1"/>
        <v>0</v>
      </c>
      <c r="F35" s="126" t="e">
        <f>VLOOKUP(E35,Tab!$I$2:$J$255,2,TRUE)</f>
        <v>#N/A</v>
      </c>
      <c r="G35" s="127">
        <f>LARGE(M35:R35,1)</f>
        <v>475</v>
      </c>
      <c r="H35" s="127">
        <f>LARGE(M35:R35,2)</f>
        <v>0</v>
      </c>
      <c r="I35" s="127">
        <f>LARGE(M35:R35,3)</f>
        <v>0</v>
      </c>
      <c r="J35" s="27">
        <f>SUM(G35:I35)</f>
        <v>475</v>
      </c>
      <c r="K35" s="128">
        <f>J35/3</f>
        <v>158.33333333333334</v>
      </c>
      <c r="L35" s="29"/>
      <c r="M35" s="93">
        <v>0</v>
      </c>
      <c r="N35" s="201">
        <v>0</v>
      </c>
      <c r="O35" s="196">
        <v>475</v>
      </c>
      <c r="P35" s="93">
        <v>0</v>
      </c>
      <c r="Q35" s="93">
        <v>0</v>
      </c>
      <c r="R35" s="93">
        <v>0</v>
      </c>
      <c r="T35" s="85"/>
    </row>
    <row r="36" spans="1:20" ht="14.1" customHeight="1" x14ac:dyDescent="0.25">
      <c r="A36" s="21">
        <f t="shared" si="0"/>
        <v>23</v>
      </c>
      <c r="B36" s="149" t="s">
        <v>199</v>
      </c>
      <c r="C36" s="33">
        <v>7536</v>
      </c>
      <c r="D36" s="148" t="s">
        <v>93</v>
      </c>
      <c r="E36" s="126">
        <f t="shared" si="1"/>
        <v>471</v>
      </c>
      <c r="F36" s="126" t="e">
        <f>VLOOKUP(E36,Tab!$I$2:$J$255,2,TRUE)</f>
        <v>#N/A</v>
      </c>
      <c r="G36" s="127">
        <f>LARGE(M36:R36,1)</f>
        <v>471</v>
      </c>
      <c r="H36" s="127">
        <f>LARGE(M36:R36,2)</f>
        <v>0</v>
      </c>
      <c r="I36" s="127">
        <f>LARGE(M36:R36,3)</f>
        <v>0</v>
      </c>
      <c r="J36" s="27">
        <f>SUM(G36:I36)</f>
        <v>471</v>
      </c>
      <c r="K36" s="128">
        <f>J36/3</f>
        <v>157</v>
      </c>
      <c r="L36" s="29"/>
      <c r="M36" s="93">
        <v>471</v>
      </c>
      <c r="N36" s="201">
        <v>0</v>
      </c>
      <c r="O36" s="196">
        <v>0</v>
      </c>
      <c r="P36" s="93">
        <v>0</v>
      </c>
      <c r="Q36" s="93">
        <v>0</v>
      </c>
      <c r="R36" s="93">
        <v>0</v>
      </c>
      <c r="T36" s="85"/>
    </row>
    <row r="37" spans="1:20" ht="14.1" customHeight="1" x14ac:dyDescent="0.25">
      <c r="A37" s="21">
        <f t="shared" si="0"/>
        <v>24</v>
      </c>
      <c r="B37" s="123" t="s">
        <v>381</v>
      </c>
      <c r="C37" s="124">
        <v>14091</v>
      </c>
      <c r="D37" s="125" t="s">
        <v>93</v>
      </c>
      <c r="E37" s="126">
        <f t="shared" si="1"/>
        <v>170</v>
      </c>
      <c r="F37" s="126" t="e">
        <f>VLOOKUP(E37,Tab!$I$2:$J$255,2,TRUE)</f>
        <v>#N/A</v>
      </c>
      <c r="G37" s="127">
        <f>LARGE(M37:R37,1)</f>
        <v>212</v>
      </c>
      <c r="H37" s="127">
        <f>LARGE(M37:R37,2)</f>
        <v>170</v>
      </c>
      <c r="I37" s="127">
        <f>LARGE(M37:R37,3)</f>
        <v>0</v>
      </c>
      <c r="J37" s="27">
        <f>SUM(G37:I37)</f>
        <v>382</v>
      </c>
      <c r="K37" s="128">
        <f>J37/3</f>
        <v>127.33333333333333</v>
      </c>
      <c r="L37" s="29"/>
      <c r="M37" s="93">
        <v>170</v>
      </c>
      <c r="N37" s="201">
        <v>0</v>
      </c>
      <c r="O37" s="196">
        <v>0</v>
      </c>
      <c r="P37" s="93">
        <v>0</v>
      </c>
      <c r="Q37" s="93">
        <v>212</v>
      </c>
      <c r="R37" s="93">
        <v>0</v>
      </c>
      <c r="T37" s="85"/>
    </row>
    <row r="38" spans="1:20" ht="14.1" customHeight="1" x14ac:dyDescent="0.25">
      <c r="A38" s="21">
        <f t="shared" si="0"/>
        <v>25</v>
      </c>
      <c r="B38" s="149" t="s">
        <v>373</v>
      </c>
      <c r="C38" s="33">
        <v>1671</v>
      </c>
      <c r="D38" s="148" t="s">
        <v>36</v>
      </c>
      <c r="E38" s="126">
        <f t="shared" si="1"/>
        <v>0</v>
      </c>
      <c r="F38" s="126" t="e">
        <f>VLOOKUP(E38,Tab!$I$2:$J$255,2,TRUE)</f>
        <v>#N/A</v>
      </c>
      <c r="G38" s="127">
        <f>LARGE(M38:R38,1)</f>
        <v>0</v>
      </c>
      <c r="H38" s="127">
        <f>LARGE(M38:R38,2)</f>
        <v>0</v>
      </c>
      <c r="I38" s="127">
        <f>LARGE(M38:R38,3)</f>
        <v>0</v>
      </c>
      <c r="J38" s="27">
        <f>SUM(G38:I38)</f>
        <v>0</v>
      </c>
      <c r="K38" s="128">
        <f>J38/3</f>
        <v>0</v>
      </c>
      <c r="L38" s="29"/>
      <c r="M38" s="93">
        <v>0</v>
      </c>
      <c r="N38" s="201">
        <v>0</v>
      </c>
      <c r="O38" s="196">
        <v>0</v>
      </c>
      <c r="P38" s="93">
        <v>0</v>
      </c>
      <c r="Q38" s="93">
        <v>0</v>
      </c>
      <c r="R38" s="93">
        <v>0</v>
      </c>
      <c r="T38" s="85"/>
    </row>
    <row r="39" spans="1:20" x14ac:dyDescent="0.25">
      <c r="A39" s="21">
        <f t="shared" si="0"/>
        <v>26</v>
      </c>
      <c r="B39" s="149" t="s">
        <v>210</v>
      </c>
      <c r="C39" s="33">
        <v>1024</v>
      </c>
      <c r="D39" s="148" t="s">
        <v>44</v>
      </c>
      <c r="E39" s="126">
        <f t="shared" si="1"/>
        <v>0</v>
      </c>
      <c r="F39" s="126" t="e">
        <f>VLOOKUP(E39,Tab!$I$2:$J$255,2,TRUE)</f>
        <v>#N/A</v>
      </c>
      <c r="G39" s="127">
        <f>LARGE(M39:R39,1)</f>
        <v>0</v>
      </c>
      <c r="H39" s="127">
        <f>LARGE(M39:R39,2)</f>
        <v>0</v>
      </c>
      <c r="I39" s="127">
        <f>LARGE(M39:R39,3)</f>
        <v>0</v>
      </c>
      <c r="J39" s="27">
        <f>SUM(G39:I39)</f>
        <v>0</v>
      </c>
      <c r="K39" s="128">
        <f>J39/3</f>
        <v>0</v>
      </c>
      <c r="L39" s="29"/>
      <c r="M39" s="93">
        <v>0</v>
      </c>
      <c r="N39" s="201">
        <v>0</v>
      </c>
      <c r="O39" s="196">
        <v>0</v>
      </c>
      <c r="P39" s="93">
        <v>0</v>
      </c>
      <c r="Q39" s="93">
        <v>0</v>
      </c>
      <c r="R39" s="93">
        <v>0</v>
      </c>
    </row>
    <row r="40" spans="1:20" x14ac:dyDescent="0.25">
      <c r="A40" s="21">
        <f t="shared" si="0"/>
        <v>27</v>
      </c>
      <c r="B40" s="149" t="s">
        <v>200</v>
      </c>
      <c r="C40" s="33">
        <v>14775</v>
      </c>
      <c r="D40" s="148" t="s">
        <v>44</v>
      </c>
      <c r="E40" s="126">
        <f t="shared" si="1"/>
        <v>0</v>
      </c>
      <c r="F40" s="126" t="e">
        <f>VLOOKUP(E40,Tab!$I$2:$J$255,2,TRUE)</f>
        <v>#N/A</v>
      </c>
      <c r="G40" s="127">
        <f>LARGE(M40:R40,1)</f>
        <v>0</v>
      </c>
      <c r="H40" s="127">
        <f>LARGE(M40:R40,2)</f>
        <v>0</v>
      </c>
      <c r="I40" s="127">
        <f>LARGE(M40:R40,3)</f>
        <v>0</v>
      </c>
      <c r="J40" s="27">
        <f>SUM(G40:I40)</f>
        <v>0</v>
      </c>
      <c r="K40" s="128">
        <f>J40/3</f>
        <v>0</v>
      </c>
      <c r="L40" s="29"/>
      <c r="M40" s="93">
        <v>0</v>
      </c>
      <c r="N40" s="201">
        <v>0</v>
      </c>
      <c r="O40" s="196">
        <v>0</v>
      </c>
      <c r="P40" s="93">
        <v>0</v>
      </c>
      <c r="Q40" s="93">
        <v>0</v>
      </c>
      <c r="R40" s="93">
        <v>0</v>
      </c>
    </row>
    <row r="41" spans="1:20" x14ac:dyDescent="0.25">
      <c r="A41" s="21">
        <f t="shared" si="0"/>
        <v>28</v>
      </c>
      <c r="B41" s="149"/>
      <c r="C41" s="33"/>
      <c r="D41" s="148"/>
      <c r="E41" s="126">
        <f t="shared" si="1"/>
        <v>0</v>
      </c>
      <c r="F41" s="126" t="e">
        <f>VLOOKUP(E41,Tab!$I$2:$J$255,2,TRUE)</f>
        <v>#N/A</v>
      </c>
      <c r="G41" s="127">
        <f>LARGE(M41:R41,1)</f>
        <v>0</v>
      </c>
      <c r="H41" s="127">
        <f>LARGE(M41:R41,2)</f>
        <v>0</v>
      </c>
      <c r="I41" s="127">
        <f>LARGE(M41:R41,3)</f>
        <v>0</v>
      </c>
      <c r="J41" s="27">
        <f>SUM(G41:I41)</f>
        <v>0</v>
      </c>
      <c r="K41" s="128">
        <f>J41/3</f>
        <v>0</v>
      </c>
      <c r="L41" s="29"/>
      <c r="M41" s="93">
        <v>0</v>
      </c>
      <c r="N41" s="201">
        <v>0</v>
      </c>
      <c r="O41" s="196">
        <v>0</v>
      </c>
      <c r="P41" s="93">
        <v>0</v>
      </c>
      <c r="Q41" s="93">
        <v>0</v>
      </c>
      <c r="R41" s="93">
        <v>0</v>
      </c>
    </row>
    <row r="42" spans="1:20" x14ac:dyDescent="0.25">
      <c r="A42" s="21">
        <f t="shared" si="0"/>
        <v>29</v>
      </c>
      <c r="B42" s="149"/>
      <c r="C42" s="33"/>
      <c r="D42" s="148"/>
      <c r="E42" s="126">
        <f t="shared" si="1"/>
        <v>0</v>
      </c>
      <c r="F42" s="126" t="e">
        <f>VLOOKUP(E42,Tab!$I$2:$J$255,2,TRUE)</f>
        <v>#N/A</v>
      </c>
      <c r="G42" s="127">
        <f>LARGE(M42:R42,1)</f>
        <v>0</v>
      </c>
      <c r="H42" s="127">
        <f>LARGE(M42:R42,2)</f>
        <v>0</v>
      </c>
      <c r="I42" s="127">
        <f>LARGE(M42:R42,3)</f>
        <v>0</v>
      </c>
      <c r="J42" s="27">
        <f>SUM(G42:I42)</f>
        <v>0</v>
      </c>
      <c r="K42" s="128">
        <f>J42/3</f>
        <v>0</v>
      </c>
      <c r="L42" s="29"/>
      <c r="M42" s="93">
        <v>0</v>
      </c>
      <c r="N42" s="201">
        <v>0</v>
      </c>
      <c r="O42" s="196">
        <v>0</v>
      </c>
      <c r="P42" s="93">
        <v>0</v>
      </c>
      <c r="Q42" s="93">
        <v>0</v>
      </c>
      <c r="R42" s="93">
        <v>0</v>
      </c>
    </row>
    <row r="43" spans="1:20" x14ac:dyDescent="0.25">
      <c r="A43" s="21">
        <f t="shared" si="0"/>
        <v>30</v>
      </c>
      <c r="B43" s="149"/>
      <c r="C43" s="33"/>
      <c r="D43" s="148"/>
      <c r="E43" s="126">
        <f t="shared" si="1"/>
        <v>0</v>
      </c>
      <c r="F43" s="126" t="e">
        <f>VLOOKUP(E43,Tab!$I$2:$J$255,2,TRUE)</f>
        <v>#N/A</v>
      </c>
      <c r="G43" s="127">
        <f>LARGE(M43:R43,1)</f>
        <v>0</v>
      </c>
      <c r="H43" s="127">
        <f>LARGE(M43:R43,2)</f>
        <v>0</v>
      </c>
      <c r="I43" s="127">
        <f>LARGE(M43:R43,3)</f>
        <v>0</v>
      </c>
      <c r="J43" s="27">
        <f>SUM(G43:I43)</f>
        <v>0</v>
      </c>
      <c r="K43" s="128">
        <f>J43/3</f>
        <v>0</v>
      </c>
      <c r="L43" s="29"/>
      <c r="M43" s="93">
        <v>0</v>
      </c>
      <c r="N43" s="201">
        <v>0</v>
      </c>
      <c r="O43" s="196">
        <v>0</v>
      </c>
      <c r="P43" s="93">
        <v>0</v>
      </c>
      <c r="Q43" s="93">
        <v>0</v>
      </c>
      <c r="R43" s="93">
        <v>0</v>
      </c>
    </row>
  </sheetData>
  <sortState ref="B14:R43">
    <sortCondition descending="1" ref="J14:J43"/>
    <sortCondition descending="1" ref="E14:E43"/>
  </sortState>
  <mergeCells count="13">
    <mergeCell ref="M9:N9"/>
    <mergeCell ref="O9:R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33" priority="1" stopIfTrue="1" operator="between">
      <formula>563</formula>
      <formula>569</formula>
    </cfRule>
    <cfRule type="cellIs" dxfId="32" priority="2" stopIfTrue="1" operator="between">
      <formula>570</formula>
      <formula>571</formula>
    </cfRule>
    <cfRule type="cellIs" dxfId="31" priority="3" stopIfTrue="1" operator="between">
      <formula>572</formula>
      <formula>600</formula>
    </cfRule>
  </conditionalFormatting>
  <conditionalFormatting sqref="E14:E43">
    <cfRule type="cellIs" dxfId="30" priority="4" stopIfTrue="1" operator="between">
      <formula>563</formula>
      <formula>600</formula>
    </cfRule>
  </conditionalFormatting>
  <conditionalFormatting sqref="F14:F43">
    <cfRule type="cellIs" dxfId="29" priority="5" stopIfTrue="1" operator="equal">
      <formula>"A"</formula>
    </cfRule>
    <cfRule type="cellIs" dxfId="28" priority="6" stopIfTrue="1" operator="equal">
      <formula>"B"</formula>
    </cfRule>
    <cfRule type="cellIs" dxfId="27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U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4" customWidth="1"/>
    <col min="13" max="14" width="13.28515625" style="3" customWidth="1"/>
    <col min="15" max="15" width="13.42578125" style="3" customWidth="1"/>
    <col min="16" max="16384" width="9.140625" style="4"/>
  </cols>
  <sheetData>
    <row r="2" spans="1:21" x14ac:dyDescent="0.25">
      <c r="A2" s="4"/>
      <c r="B2" s="4"/>
      <c r="C2" s="4"/>
      <c r="D2" s="4"/>
    </row>
    <row r="5" spans="1:21" x14ac:dyDescent="0.2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7"/>
    </row>
    <row r="9" spans="1:21" s="10" customFormat="1" ht="24.75" customHeight="1" x14ac:dyDescent="0.25">
      <c r="A9" s="224" t="s">
        <v>290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9"/>
      <c r="M9" s="208">
        <v>2020</v>
      </c>
      <c r="N9" s="206"/>
      <c r="O9" s="207"/>
    </row>
    <row r="10" spans="1:21" s="10" customFormat="1" ht="12.75" customHeight="1" x14ac:dyDescent="0.2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11" t="s">
        <v>7</v>
      </c>
      <c r="K10" s="12" t="s">
        <v>8</v>
      </c>
      <c r="L10" s="13"/>
      <c r="M10" s="98"/>
      <c r="N10" s="136"/>
      <c r="O10" s="91"/>
      <c r="P10" s="77"/>
      <c r="Q10" s="77"/>
      <c r="R10" s="77"/>
      <c r="S10" s="77"/>
      <c r="T10" s="77"/>
      <c r="U10" s="77"/>
    </row>
    <row r="11" spans="1:21" s="10" customFormat="1" x14ac:dyDescent="0.2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5">
        <v>3</v>
      </c>
      <c r="J11" s="11" t="s">
        <v>9</v>
      </c>
      <c r="K11" s="14" t="s">
        <v>10</v>
      </c>
      <c r="L11" s="13"/>
      <c r="M11" s="97"/>
      <c r="N11" s="137"/>
      <c r="O11" s="15"/>
      <c r="P11" s="79"/>
      <c r="Q11" s="79"/>
      <c r="R11" s="79"/>
      <c r="S11" s="79"/>
      <c r="T11" s="79"/>
      <c r="U11" s="80"/>
    </row>
    <row r="12" spans="1:21" s="10" customFormat="1" x14ac:dyDescent="0.2">
      <c r="A12" s="214"/>
      <c r="B12" s="214"/>
      <c r="C12" s="214"/>
      <c r="D12" s="214"/>
      <c r="E12" s="219"/>
      <c r="F12" s="220"/>
      <c r="G12" s="222"/>
      <c r="H12" s="222"/>
      <c r="I12" s="225"/>
      <c r="J12" s="16" t="s">
        <v>10</v>
      </c>
      <c r="K12" s="17" t="s">
        <v>17</v>
      </c>
      <c r="L12" s="18"/>
      <c r="M12" s="96"/>
      <c r="N12" s="138"/>
      <c r="O12" s="19"/>
      <c r="P12" s="82"/>
      <c r="Q12" s="82"/>
      <c r="R12" s="82"/>
      <c r="S12" s="82"/>
      <c r="T12" s="82"/>
      <c r="U12" s="80"/>
    </row>
    <row r="13" spans="1:21" x14ac:dyDescent="0.25">
      <c r="L13" s="5"/>
      <c r="O13" s="95"/>
      <c r="P13" s="3"/>
      <c r="Q13" s="3"/>
      <c r="R13" s="3"/>
      <c r="S13" s="3"/>
      <c r="T13" s="3"/>
      <c r="U13" s="3"/>
    </row>
    <row r="14" spans="1:21" ht="14.1" customHeight="1" x14ac:dyDescent="0.25">
      <c r="A14" s="21">
        <f t="shared" ref="A14:A23" si="0">A13+1</f>
        <v>1</v>
      </c>
      <c r="B14" s="22"/>
      <c r="C14" s="35"/>
      <c r="D14" s="36"/>
      <c r="E14" s="25">
        <f>MAX(M14:O14)</f>
        <v>0</v>
      </c>
      <c r="F14" s="25" t="e">
        <f>VLOOKUP(E14,Tab!$K$2:$L$255,2,TRUE)</f>
        <v>#N/A</v>
      </c>
      <c r="G14" s="26">
        <f t="shared" ref="G14:G23" si="1">LARGE(M14:O14,1)</f>
        <v>0</v>
      </c>
      <c r="H14" s="26">
        <f t="shared" ref="H14:H23" si="2">LARGE(M14:O14,2)</f>
        <v>0</v>
      </c>
      <c r="I14" s="26">
        <f t="shared" ref="I14:I23" si="3">LARGE(M14:O14,3)</f>
        <v>0</v>
      </c>
      <c r="J14" s="27">
        <f t="shared" ref="J14:J23" si="4">SUM(G14:I14)</f>
        <v>0</v>
      </c>
      <c r="K14" s="28">
        <f t="shared" ref="K14:K23" si="5">J14/3</f>
        <v>0</v>
      </c>
      <c r="L14" s="29"/>
      <c r="M14" s="94">
        <v>0</v>
      </c>
      <c r="N14" s="94">
        <v>0</v>
      </c>
      <c r="O14" s="31">
        <v>0</v>
      </c>
      <c r="P14" s="85"/>
      <c r="Q14" s="85"/>
      <c r="R14" s="85"/>
      <c r="S14" s="85"/>
      <c r="T14" s="85"/>
      <c r="U14" s="85"/>
    </row>
    <row r="15" spans="1:21" ht="14.1" customHeight="1" x14ac:dyDescent="0.25">
      <c r="A15" s="21">
        <f t="shared" si="0"/>
        <v>2</v>
      </c>
      <c r="B15" s="35"/>
      <c r="C15" s="35"/>
      <c r="D15" s="35"/>
      <c r="E15" s="25">
        <f t="shared" ref="E15:E23" si="6">MAX(M15:O15)</f>
        <v>0</v>
      </c>
      <c r="F15" s="25" t="e">
        <f>VLOOKUP(E15,Tab!$K$2:$L$255,2,TRUE)</f>
        <v>#N/A</v>
      </c>
      <c r="G15" s="26">
        <f t="shared" si="1"/>
        <v>0</v>
      </c>
      <c r="H15" s="26">
        <f t="shared" si="2"/>
        <v>0</v>
      </c>
      <c r="I15" s="26">
        <f t="shared" si="3"/>
        <v>0</v>
      </c>
      <c r="J15" s="27">
        <f t="shared" si="4"/>
        <v>0</v>
      </c>
      <c r="K15" s="28">
        <f t="shared" si="5"/>
        <v>0</v>
      </c>
      <c r="L15" s="29"/>
      <c r="M15" s="94">
        <v>0</v>
      </c>
      <c r="N15" s="94">
        <v>0</v>
      </c>
      <c r="O15" s="31">
        <v>0</v>
      </c>
      <c r="P15" s="85"/>
      <c r="Q15" s="85"/>
      <c r="R15" s="85"/>
      <c r="S15" s="85"/>
      <c r="T15" s="85"/>
      <c r="U15" s="85"/>
    </row>
    <row r="16" spans="1:21" ht="14.1" customHeight="1" x14ac:dyDescent="0.25">
      <c r="A16" s="21">
        <f t="shared" si="0"/>
        <v>3</v>
      </c>
      <c r="B16" s="87"/>
      <c r="C16" s="87"/>
      <c r="D16" s="87"/>
      <c r="E16" s="25">
        <f t="shared" si="6"/>
        <v>0</v>
      </c>
      <c r="F16" s="25" t="e">
        <f>VLOOKUP(E16,Tab!$K$2:$L$255,2,TRUE)</f>
        <v>#N/A</v>
      </c>
      <c r="G16" s="26">
        <f t="shared" si="1"/>
        <v>0</v>
      </c>
      <c r="H16" s="26">
        <f t="shared" si="2"/>
        <v>0</v>
      </c>
      <c r="I16" s="26">
        <f t="shared" si="3"/>
        <v>0</v>
      </c>
      <c r="J16" s="27">
        <f t="shared" si="4"/>
        <v>0</v>
      </c>
      <c r="K16" s="28">
        <f t="shared" si="5"/>
        <v>0</v>
      </c>
      <c r="L16" s="29"/>
      <c r="M16" s="94">
        <v>0</v>
      </c>
      <c r="N16" s="94">
        <v>0</v>
      </c>
      <c r="O16" s="31">
        <v>0</v>
      </c>
      <c r="P16" s="85"/>
      <c r="Q16" s="85"/>
      <c r="R16" s="85"/>
      <c r="S16" s="85"/>
      <c r="T16" s="85"/>
      <c r="U16" s="85"/>
    </row>
    <row r="17" spans="1:21" ht="14.1" customHeight="1" x14ac:dyDescent="0.25">
      <c r="A17" s="21">
        <f t="shared" si="0"/>
        <v>4</v>
      </c>
      <c r="B17" s="89"/>
      <c r="C17" s="89"/>
      <c r="D17" s="89"/>
      <c r="E17" s="25">
        <f t="shared" si="6"/>
        <v>0</v>
      </c>
      <c r="F17" s="25" t="e">
        <f>VLOOKUP(E17,Tab!$K$2:$L$255,2,TRUE)</f>
        <v>#N/A</v>
      </c>
      <c r="G17" s="26">
        <f t="shared" si="1"/>
        <v>0</v>
      </c>
      <c r="H17" s="26">
        <f t="shared" si="2"/>
        <v>0</v>
      </c>
      <c r="I17" s="26">
        <f t="shared" si="3"/>
        <v>0</v>
      </c>
      <c r="J17" s="27">
        <f t="shared" si="4"/>
        <v>0</v>
      </c>
      <c r="K17" s="28">
        <f t="shared" si="5"/>
        <v>0</v>
      </c>
      <c r="L17" s="29"/>
      <c r="M17" s="94">
        <v>0</v>
      </c>
      <c r="N17" s="94">
        <v>0</v>
      </c>
      <c r="O17" s="31">
        <v>0</v>
      </c>
      <c r="P17" s="85"/>
      <c r="Q17" s="85"/>
      <c r="R17" s="85"/>
      <c r="S17" s="85"/>
      <c r="T17" s="85"/>
      <c r="U17" s="85"/>
    </row>
    <row r="18" spans="1:21" ht="14.1" customHeight="1" x14ac:dyDescent="0.25">
      <c r="A18" s="21">
        <f t="shared" si="0"/>
        <v>5</v>
      </c>
      <c r="B18" s="87"/>
      <c r="C18" s="87"/>
      <c r="D18" s="87"/>
      <c r="E18" s="25">
        <f t="shared" si="6"/>
        <v>0</v>
      </c>
      <c r="F18" s="25" t="e">
        <f>VLOOKUP(E18,Tab!$K$2:$L$255,2,TRUE)</f>
        <v>#N/A</v>
      </c>
      <c r="G18" s="26">
        <f t="shared" si="1"/>
        <v>0</v>
      </c>
      <c r="H18" s="26">
        <f t="shared" si="2"/>
        <v>0</v>
      </c>
      <c r="I18" s="26">
        <f t="shared" si="3"/>
        <v>0</v>
      </c>
      <c r="J18" s="27">
        <f t="shared" si="4"/>
        <v>0</v>
      </c>
      <c r="K18" s="28">
        <f t="shared" si="5"/>
        <v>0</v>
      </c>
      <c r="L18" s="29"/>
      <c r="M18" s="94">
        <v>0</v>
      </c>
      <c r="N18" s="94">
        <v>0</v>
      </c>
      <c r="O18" s="31">
        <v>0</v>
      </c>
      <c r="P18" s="85"/>
      <c r="Q18" s="85"/>
      <c r="R18" s="85"/>
      <c r="S18" s="85"/>
      <c r="T18" s="85"/>
      <c r="U18" s="85"/>
    </row>
    <row r="19" spans="1:21" ht="14.1" customHeight="1" x14ac:dyDescent="0.25">
      <c r="A19" s="21">
        <f t="shared" si="0"/>
        <v>6</v>
      </c>
      <c r="B19" s="87"/>
      <c r="C19" s="87"/>
      <c r="D19" s="87"/>
      <c r="E19" s="25">
        <f t="shared" si="6"/>
        <v>0</v>
      </c>
      <c r="F19" s="25" t="e">
        <f>VLOOKUP(E19,Tab!$K$2:$L$255,2,TRUE)</f>
        <v>#N/A</v>
      </c>
      <c r="G19" s="26">
        <f t="shared" si="1"/>
        <v>0</v>
      </c>
      <c r="H19" s="26">
        <f t="shared" si="2"/>
        <v>0</v>
      </c>
      <c r="I19" s="26">
        <f t="shared" si="3"/>
        <v>0</v>
      </c>
      <c r="J19" s="27">
        <f t="shared" si="4"/>
        <v>0</v>
      </c>
      <c r="K19" s="28">
        <f t="shared" si="5"/>
        <v>0</v>
      </c>
      <c r="L19" s="29"/>
      <c r="M19" s="94">
        <v>0</v>
      </c>
      <c r="N19" s="94">
        <v>0</v>
      </c>
      <c r="O19" s="31">
        <v>0</v>
      </c>
      <c r="P19" s="85"/>
      <c r="Q19" s="85"/>
      <c r="R19" s="85"/>
      <c r="S19" s="85"/>
      <c r="T19" s="85"/>
      <c r="U19" s="85"/>
    </row>
    <row r="20" spans="1:21" ht="14.1" customHeight="1" x14ac:dyDescent="0.25">
      <c r="A20" s="21">
        <f t="shared" si="0"/>
        <v>7</v>
      </c>
      <c r="B20" s="89"/>
      <c r="C20" s="89"/>
      <c r="D20" s="89"/>
      <c r="E20" s="25">
        <f t="shared" si="6"/>
        <v>0</v>
      </c>
      <c r="F20" s="25" t="e">
        <f>VLOOKUP(E20,Tab!$K$2:$L$255,2,TRUE)</f>
        <v>#N/A</v>
      </c>
      <c r="G20" s="26">
        <f t="shared" si="1"/>
        <v>0</v>
      </c>
      <c r="H20" s="26">
        <f t="shared" si="2"/>
        <v>0</v>
      </c>
      <c r="I20" s="26">
        <f t="shared" si="3"/>
        <v>0</v>
      </c>
      <c r="J20" s="27">
        <f t="shared" si="4"/>
        <v>0</v>
      </c>
      <c r="K20" s="28">
        <f t="shared" si="5"/>
        <v>0</v>
      </c>
      <c r="L20" s="29"/>
      <c r="M20" s="94">
        <v>0</v>
      </c>
      <c r="N20" s="94">
        <v>0</v>
      </c>
      <c r="O20" s="31">
        <v>0</v>
      </c>
      <c r="P20" s="85"/>
      <c r="Q20" s="85"/>
      <c r="R20" s="85"/>
      <c r="S20" s="85"/>
      <c r="T20" s="85"/>
      <c r="U20" s="85"/>
    </row>
    <row r="21" spans="1:21" ht="14.1" customHeight="1" x14ac:dyDescent="0.25">
      <c r="A21" s="21">
        <f t="shared" si="0"/>
        <v>8</v>
      </c>
      <c r="B21" s="89"/>
      <c r="C21" s="89"/>
      <c r="D21" s="89"/>
      <c r="E21" s="25">
        <f t="shared" si="6"/>
        <v>0</v>
      </c>
      <c r="F21" s="25" t="e">
        <f>VLOOKUP(E21,Tab!$K$2:$L$255,2,TRUE)</f>
        <v>#N/A</v>
      </c>
      <c r="G21" s="26">
        <f t="shared" si="1"/>
        <v>0</v>
      </c>
      <c r="H21" s="26">
        <f t="shared" si="2"/>
        <v>0</v>
      </c>
      <c r="I21" s="26">
        <f t="shared" si="3"/>
        <v>0</v>
      </c>
      <c r="J21" s="27">
        <f t="shared" si="4"/>
        <v>0</v>
      </c>
      <c r="K21" s="28">
        <f t="shared" si="5"/>
        <v>0</v>
      </c>
      <c r="L21" s="29"/>
      <c r="M21" s="94">
        <v>0</v>
      </c>
      <c r="N21" s="94">
        <v>0</v>
      </c>
      <c r="O21" s="31">
        <v>0</v>
      </c>
      <c r="P21" s="85"/>
      <c r="Q21" s="85"/>
      <c r="R21" s="85"/>
      <c r="S21" s="85"/>
      <c r="T21" s="85"/>
      <c r="U21" s="85"/>
    </row>
    <row r="22" spans="1:21" ht="14.1" customHeight="1" x14ac:dyDescent="0.25">
      <c r="A22" s="21">
        <f t="shared" si="0"/>
        <v>9</v>
      </c>
      <c r="B22" s="87"/>
      <c r="C22" s="87"/>
      <c r="D22" s="87"/>
      <c r="E22" s="25">
        <f t="shared" si="6"/>
        <v>0</v>
      </c>
      <c r="F22" s="25" t="e">
        <f>VLOOKUP(E22,Tab!$K$2:$L$255,2,TRUE)</f>
        <v>#N/A</v>
      </c>
      <c r="G22" s="26">
        <f t="shared" si="1"/>
        <v>0</v>
      </c>
      <c r="H22" s="26">
        <f t="shared" si="2"/>
        <v>0</v>
      </c>
      <c r="I22" s="26">
        <f t="shared" si="3"/>
        <v>0</v>
      </c>
      <c r="J22" s="27">
        <f t="shared" si="4"/>
        <v>0</v>
      </c>
      <c r="K22" s="28">
        <f t="shared" si="5"/>
        <v>0</v>
      </c>
      <c r="L22" s="29"/>
      <c r="M22" s="94">
        <v>0</v>
      </c>
      <c r="N22" s="94">
        <v>0</v>
      </c>
      <c r="O22" s="31">
        <v>0</v>
      </c>
      <c r="P22" s="85"/>
      <c r="Q22" s="85"/>
      <c r="R22" s="85"/>
      <c r="S22" s="85"/>
      <c r="T22" s="85"/>
      <c r="U22" s="85"/>
    </row>
    <row r="23" spans="1:21" ht="14.1" customHeight="1" x14ac:dyDescent="0.25">
      <c r="A23" s="21">
        <f t="shared" si="0"/>
        <v>10</v>
      </c>
      <c r="B23" s="87"/>
      <c r="C23" s="87"/>
      <c r="D23" s="87"/>
      <c r="E23" s="25">
        <f t="shared" si="6"/>
        <v>0</v>
      </c>
      <c r="F23" s="25" t="e">
        <f>VLOOKUP(E23,Tab!$K$2:$L$255,2,TRUE)</f>
        <v>#N/A</v>
      </c>
      <c r="G23" s="26">
        <f t="shared" si="1"/>
        <v>0</v>
      </c>
      <c r="H23" s="26">
        <f t="shared" si="2"/>
        <v>0</v>
      </c>
      <c r="I23" s="26">
        <f t="shared" si="3"/>
        <v>0</v>
      </c>
      <c r="J23" s="27">
        <f t="shared" si="4"/>
        <v>0</v>
      </c>
      <c r="K23" s="28">
        <f t="shared" si="5"/>
        <v>0</v>
      </c>
      <c r="L23" s="29"/>
      <c r="M23" s="94">
        <v>0</v>
      </c>
      <c r="N23" s="94">
        <v>0</v>
      </c>
      <c r="O23" s="31">
        <v>0</v>
      </c>
      <c r="P23" s="85"/>
      <c r="Q23" s="85"/>
      <c r="R23" s="85"/>
      <c r="S23" s="85"/>
      <c r="T23" s="85"/>
      <c r="U23" s="85"/>
    </row>
  </sheetData>
  <sortState ref="B14:O23">
    <sortCondition descending="1" ref="J14:J23"/>
    <sortCondition descending="1" ref="E14:E23"/>
  </sortState>
  <mergeCells count="12"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dxfId="26" priority="1" stopIfTrue="1" operator="between">
      <formula>563</formula>
      <formula>600</formula>
    </cfRule>
  </conditionalFormatting>
  <conditionalFormatting sqref="F14:F23">
    <cfRule type="cellIs" dxfId="25" priority="2" stopIfTrue="1" operator="equal">
      <formula>"A"</formula>
    </cfRule>
    <cfRule type="cellIs" dxfId="24" priority="3" stopIfTrue="1" operator="equal">
      <formula>"B"</formula>
    </cfRule>
    <cfRule type="cellIs" dxfId="23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7109375" style="5" customWidth="1"/>
    <col min="13" max="15" width="17.28515625" style="5" bestFit="1" customWidth="1"/>
    <col min="16" max="17" width="16.85546875" style="5" customWidth="1"/>
    <col min="18" max="18" width="19.140625" style="5" customWidth="1"/>
    <col min="19" max="19" width="19.140625" style="5" bestFit="1" customWidth="1"/>
    <col min="20" max="21" width="16.85546875" style="5" customWidth="1"/>
    <col min="22" max="252" width="9.140625" style="6"/>
    <col min="253" max="253" width="4" style="6" customWidth="1"/>
    <col min="254" max="254" width="21.140625" style="6" customWidth="1"/>
    <col min="255" max="255" width="7.28515625" style="6" customWidth="1"/>
    <col min="256" max="256" width="10" style="6" customWidth="1"/>
    <col min="257" max="258" width="9.28515625" style="6" customWidth="1"/>
    <col min="259" max="260" width="8.140625" style="6" customWidth="1"/>
    <col min="261" max="261" width="8.28515625" style="6" customWidth="1"/>
    <col min="262" max="262" width="10" style="6" customWidth="1"/>
    <col min="263" max="263" width="11" style="6" customWidth="1"/>
    <col min="264" max="264" width="1.5703125" style="6" customWidth="1"/>
    <col min="265" max="269" width="16.85546875" style="6" customWidth="1"/>
    <col min="270" max="270" width="17.28515625" style="6" bestFit="1" customWidth="1"/>
    <col min="271" max="276" width="16.85546875" style="6" customWidth="1"/>
    <col min="277" max="277" width="14.7109375" style="6" customWidth="1"/>
    <col min="278" max="508" width="9.140625" style="6"/>
    <col min="509" max="509" width="4" style="6" customWidth="1"/>
    <col min="510" max="510" width="21.140625" style="6" customWidth="1"/>
    <col min="511" max="511" width="7.28515625" style="6" customWidth="1"/>
    <col min="512" max="512" width="10" style="6" customWidth="1"/>
    <col min="513" max="514" width="9.28515625" style="6" customWidth="1"/>
    <col min="515" max="516" width="8.140625" style="6" customWidth="1"/>
    <col min="517" max="517" width="8.28515625" style="6" customWidth="1"/>
    <col min="518" max="518" width="10" style="6" customWidth="1"/>
    <col min="519" max="519" width="11" style="6" customWidth="1"/>
    <col min="520" max="520" width="1.5703125" style="6" customWidth="1"/>
    <col min="521" max="525" width="16.85546875" style="6" customWidth="1"/>
    <col min="526" max="526" width="17.28515625" style="6" bestFit="1" customWidth="1"/>
    <col min="527" max="532" width="16.85546875" style="6" customWidth="1"/>
    <col min="533" max="533" width="14.7109375" style="6" customWidth="1"/>
    <col min="534" max="764" width="9.140625" style="6"/>
    <col min="765" max="765" width="4" style="6" customWidth="1"/>
    <col min="766" max="766" width="21.140625" style="6" customWidth="1"/>
    <col min="767" max="767" width="7.28515625" style="6" customWidth="1"/>
    <col min="768" max="768" width="10" style="6" customWidth="1"/>
    <col min="769" max="770" width="9.28515625" style="6" customWidth="1"/>
    <col min="771" max="772" width="8.140625" style="6" customWidth="1"/>
    <col min="773" max="773" width="8.28515625" style="6" customWidth="1"/>
    <col min="774" max="774" width="10" style="6" customWidth="1"/>
    <col min="775" max="775" width="11" style="6" customWidth="1"/>
    <col min="776" max="776" width="1.5703125" style="6" customWidth="1"/>
    <col min="777" max="781" width="16.85546875" style="6" customWidth="1"/>
    <col min="782" max="782" width="17.28515625" style="6" bestFit="1" customWidth="1"/>
    <col min="783" max="788" width="16.85546875" style="6" customWidth="1"/>
    <col min="789" max="789" width="14.7109375" style="6" customWidth="1"/>
    <col min="790" max="1020" width="9.140625" style="6"/>
    <col min="1021" max="1021" width="4" style="6" customWidth="1"/>
    <col min="1022" max="1022" width="21.140625" style="6" customWidth="1"/>
    <col min="1023" max="1023" width="7.28515625" style="6" customWidth="1"/>
    <col min="1024" max="1024" width="10" style="6" customWidth="1"/>
    <col min="1025" max="1026" width="9.28515625" style="6" customWidth="1"/>
    <col min="1027" max="1028" width="8.140625" style="6" customWidth="1"/>
    <col min="1029" max="1029" width="8.28515625" style="6" customWidth="1"/>
    <col min="1030" max="1030" width="10" style="6" customWidth="1"/>
    <col min="1031" max="1031" width="11" style="6" customWidth="1"/>
    <col min="1032" max="1032" width="1.5703125" style="6" customWidth="1"/>
    <col min="1033" max="1037" width="16.85546875" style="6" customWidth="1"/>
    <col min="1038" max="1038" width="17.28515625" style="6" bestFit="1" customWidth="1"/>
    <col min="1039" max="1044" width="16.85546875" style="6" customWidth="1"/>
    <col min="1045" max="1045" width="14.7109375" style="6" customWidth="1"/>
    <col min="1046" max="1276" width="9.140625" style="6"/>
    <col min="1277" max="1277" width="4" style="6" customWidth="1"/>
    <col min="1278" max="1278" width="21.140625" style="6" customWidth="1"/>
    <col min="1279" max="1279" width="7.28515625" style="6" customWidth="1"/>
    <col min="1280" max="1280" width="10" style="6" customWidth="1"/>
    <col min="1281" max="1282" width="9.28515625" style="6" customWidth="1"/>
    <col min="1283" max="1284" width="8.140625" style="6" customWidth="1"/>
    <col min="1285" max="1285" width="8.28515625" style="6" customWidth="1"/>
    <col min="1286" max="1286" width="10" style="6" customWidth="1"/>
    <col min="1287" max="1287" width="11" style="6" customWidth="1"/>
    <col min="1288" max="1288" width="1.5703125" style="6" customWidth="1"/>
    <col min="1289" max="1293" width="16.85546875" style="6" customWidth="1"/>
    <col min="1294" max="1294" width="17.28515625" style="6" bestFit="1" customWidth="1"/>
    <col min="1295" max="1300" width="16.85546875" style="6" customWidth="1"/>
    <col min="1301" max="1301" width="14.7109375" style="6" customWidth="1"/>
    <col min="1302" max="1532" width="9.140625" style="6"/>
    <col min="1533" max="1533" width="4" style="6" customWidth="1"/>
    <col min="1534" max="1534" width="21.140625" style="6" customWidth="1"/>
    <col min="1535" max="1535" width="7.28515625" style="6" customWidth="1"/>
    <col min="1536" max="1536" width="10" style="6" customWidth="1"/>
    <col min="1537" max="1538" width="9.28515625" style="6" customWidth="1"/>
    <col min="1539" max="1540" width="8.140625" style="6" customWidth="1"/>
    <col min="1541" max="1541" width="8.28515625" style="6" customWidth="1"/>
    <col min="1542" max="1542" width="10" style="6" customWidth="1"/>
    <col min="1543" max="1543" width="11" style="6" customWidth="1"/>
    <col min="1544" max="1544" width="1.5703125" style="6" customWidth="1"/>
    <col min="1545" max="1549" width="16.85546875" style="6" customWidth="1"/>
    <col min="1550" max="1550" width="17.28515625" style="6" bestFit="1" customWidth="1"/>
    <col min="1551" max="1556" width="16.85546875" style="6" customWidth="1"/>
    <col min="1557" max="1557" width="14.7109375" style="6" customWidth="1"/>
    <col min="1558" max="1788" width="9.140625" style="6"/>
    <col min="1789" max="1789" width="4" style="6" customWidth="1"/>
    <col min="1790" max="1790" width="21.140625" style="6" customWidth="1"/>
    <col min="1791" max="1791" width="7.28515625" style="6" customWidth="1"/>
    <col min="1792" max="1792" width="10" style="6" customWidth="1"/>
    <col min="1793" max="1794" width="9.28515625" style="6" customWidth="1"/>
    <col min="1795" max="1796" width="8.140625" style="6" customWidth="1"/>
    <col min="1797" max="1797" width="8.28515625" style="6" customWidth="1"/>
    <col min="1798" max="1798" width="10" style="6" customWidth="1"/>
    <col min="1799" max="1799" width="11" style="6" customWidth="1"/>
    <col min="1800" max="1800" width="1.5703125" style="6" customWidth="1"/>
    <col min="1801" max="1805" width="16.85546875" style="6" customWidth="1"/>
    <col min="1806" max="1806" width="17.28515625" style="6" bestFit="1" customWidth="1"/>
    <col min="1807" max="1812" width="16.85546875" style="6" customWidth="1"/>
    <col min="1813" max="1813" width="14.7109375" style="6" customWidth="1"/>
    <col min="1814" max="2044" width="9.140625" style="6"/>
    <col min="2045" max="2045" width="4" style="6" customWidth="1"/>
    <col min="2046" max="2046" width="21.140625" style="6" customWidth="1"/>
    <col min="2047" max="2047" width="7.28515625" style="6" customWidth="1"/>
    <col min="2048" max="2048" width="10" style="6" customWidth="1"/>
    <col min="2049" max="2050" width="9.28515625" style="6" customWidth="1"/>
    <col min="2051" max="2052" width="8.140625" style="6" customWidth="1"/>
    <col min="2053" max="2053" width="8.28515625" style="6" customWidth="1"/>
    <col min="2054" max="2054" width="10" style="6" customWidth="1"/>
    <col min="2055" max="2055" width="11" style="6" customWidth="1"/>
    <col min="2056" max="2056" width="1.5703125" style="6" customWidth="1"/>
    <col min="2057" max="2061" width="16.85546875" style="6" customWidth="1"/>
    <col min="2062" max="2062" width="17.28515625" style="6" bestFit="1" customWidth="1"/>
    <col min="2063" max="2068" width="16.85546875" style="6" customWidth="1"/>
    <col min="2069" max="2069" width="14.7109375" style="6" customWidth="1"/>
    <col min="2070" max="2300" width="9.140625" style="6"/>
    <col min="2301" max="2301" width="4" style="6" customWidth="1"/>
    <col min="2302" max="2302" width="21.140625" style="6" customWidth="1"/>
    <col min="2303" max="2303" width="7.28515625" style="6" customWidth="1"/>
    <col min="2304" max="2304" width="10" style="6" customWidth="1"/>
    <col min="2305" max="2306" width="9.28515625" style="6" customWidth="1"/>
    <col min="2307" max="2308" width="8.140625" style="6" customWidth="1"/>
    <col min="2309" max="2309" width="8.28515625" style="6" customWidth="1"/>
    <col min="2310" max="2310" width="10" style="6" customWidth="1"/>
    <col min="2311" max="2311" width="11" style="6" customWidth="1"/>
    <col min="2312" max="2312" width="1.5703125" style="6" customWidth="1"/>
    <col min="2313" max="2317" width="16.85546875" style="6" customWidth="1"/>
    <col min="2318" max="2318" width="17.28515625" style="6" bestFit="1" customWidth="1"/>
    <col min="2319" max="2324" width="16.85546875" style="6" customWidth="1"/>
    <col min="2325" max="2325" width="14.7109375" style="6" customWidth="1"/>
    <col min="2326" max="2556" width="9.140625" style="6"/>
    <col min="2557" max="2557" width="4" style="6" customWidth="1"/>
    <col min="2558" max="2558" width="21.140625" style="6" customWidth="1"/>
    <col min="2559" max="2559" width="7.28515625" style="6" customWidth="1"/>
    <col min="2560" max="2560" width="10" style="6" customWidth="1"/>
    <col min="2561" max="2562" width="9.28515625" style="6" customWidth="1"/>
    <col min="2563" max="2564" width="8.140625" style="6" customWidth="1"/>
    <col min="2565" max="2565" width="8.28515625" style="6" customWidth="1"/>
    <col min="2566" max="2566" width="10" style="6" customWidth="1"/>
    <col min="2567" max="2567" width="11" style="6" customWidth="1"/>
    <col min="2568" max="2568" width="1.5703125" style="6" customWidth="1"/>
    <col min="2569" max="2573" width="16.85546875" style="6" customWidth="1"/>
    <col min="2574" max="2574" width="17.28515625" style="6" bestFit="1" customWidth="1"/>
    <col min="2575" max="2580" width="16.85546875" style="6" customWidth="1"/>
    <col min="2581" max="2581" width="14.7109375" style="6" customWidth="1"/>
    <col min="2582" max="2812" width="9.140625" style="6"/>
    <col min="2813" max="2813" width="4" style="6" customWidth="1"/>
    <col min="2814" max="2814" width="21.140625" style="6" customWidth="1"/>
    <col min="2815" max="2815" width="7.28515625" style="6" customWidth="1"/>
    <col min="2816" max="2816" width="10" style="6" customWidth="1"/>
    <col min="2817" max="2818" width="9.28515625" style="6" customWidth="1"/>
    <col min="2819" max="2820" width="8.140625" style="6" customWidth="1"/>
    <col min="2821" max="2821" width="8.28515625" style="6" customWidth="1"/>
    <col min="2822" max="2822" width="10" style="6" customWidth="1"/>
    <col min="2823" max="2823" width="11" style="6" customWidth="1"/>
    <col min="2824" max="2824" width="1.5703125" style="6" customWidth="1"/>
    <col min="2825" max="2829" width="16.85546875" style="6" customWidth="1"/>
    <col min="2830" max="2830" width="17.28515625" style="6" bestFit="1" customWidth="1"/>
    <col min="2831" max="2836" width="16.85546875" style="6" customWidth="1"/>
    <col min="2837" max="2837" width="14.7109375" style="6" customWidth="1"/>
    <col min="2838" max="3068" width="9.140625" style="6"/>
    <col min="3069" max="3069" width="4" style="6" customWidth="1"/>
    <col min="3070" max="3070" width="21.140625" style="6" customWidth="1"/>
    <col min="3071" max="3071" width="7.28515625" style="6" customWidth="1"/>
    <col min="3072" max="3072" width="10" style="6" customWidth="1"/>
    <col min="3073" max="3074" width="9.28515625" style="6" customWidth="1"/>
    <col min="3075" max="3076" width="8.140625" style="6" customWidth="1"/>
    <col min="3077" max="3077" width="8.28515625" style="6" customWidth="1"/>
    <col min="3078" max="3078" width="10" style="6" customWidth="1"/>
    <col min="3079" max="3079" width="11" style="6" customWidth="1"/>
    <col min="3080" max="3080" width="1.5703125" style="6" customWidth="1"/>
    <col min="3081" max="3085" width="16.85546875" style="6" customWidth="1"/>
    <col min="3086" max="3086" width="17.28515625" style="6" bestFit="1" customWidth="1"/>
    <col min="3087" max="3092" width="16.85546875" style="6" customWidth="1"/>
    <col min="3093" max="3093" width="14.7109375" style="6" customWidth="1"/>
    <col min="3094" max="3324" width="9.140625" style="6"/>
    <col min="3325" max="3325" width="4" style="6" customWidth="1"/>
    <col min="3326" max="3326" width="21.140625" style="6" customWidth="1"/>
    <col min="3327" max="3327" width="7.28515625" style="6" customWidth="1"/>
    <col min="3328" max="3328" width="10" style="6" customWidth="1"/>
    <col min="3329" max="3330" width="9.28515625" style="6" customWidth="1"/>
    <col min="3331" max="3332" width="8.140625" style="6" customWidth="1"/>
    <col min="3333" max="3333" width="8.28515625" style="6" customWidth="1"/>
    <col min="3334" max="3334" width="10" style="6" customWidth="1"/>
    <col min="3335" max="3335" width="11" style="6" customWidth="1"/>
    <col min="3336" max="3336" width="1.5703125" style="6" customWidth="1"/>
    <col min="3337" max="3341" width="16.85546875" style="6" customWidth="1"/>
    <col min="3342" max="3342" width="17.28515625" style="6" bestFit="1" customWidth="1"/>
    <col min="3343" max="3348" width="16.85546875" style="6" customWidth="1"/>
    <col min="3349" max="3349" width="14.7109375" style="6" customWidth="1"/>
    <col min="3350" max="3580" width="9.140625" style="6"/>
    <col min="3581" max="3581" width="4" style="6" customWidth="1"/>
    <col min="3582" max="3582" width="21.140625" style="6" customWidth="1"/>
    <col min="3583" max="3583" width="7.28515625" style="6" customWidth="1"/>
    <col min="3584" max="3584" width="10" style="6" customWidth="1"/>
    <col min="3585" max="3586" width="9.28515625" style="6" customWidth="1"/>
    <col min="3587" max="3588" width="8.140625" style="6" customWidth="1"/>
    <col min="3589" max="3589" width="8.28515625" style="6" customWidth="1"/>
    <col min="3590" max="3590" width="10" style="6" customWidth="1"/>
    <col min="3591" max="3591" width="11" style="6" customWidth="1"/>
    <col min="3592" max="3592" width="1.5703125" style="6" customWidth="1"/>
    <col min="3593" max="3597" width="16.85546875" style="6" customWidth="1"/>
    <col min="3598" max="3598" width="17.28515625" style="6" bestFit="1" customWidth="1"/>
    <col min="3599" max="3604" width="16.85546875" style="6" customWidth="1"/>
    <col min="3605" max="3605" width="14.7109375" style="6" customWidth="1"/>
    <col min="3606" max="3836" width="9.140625" style="6"/>
    <col min="3837" max="3837" width="4" style="6" customWidth="1"/>
    <col min="3838" max="3838" width="21.140625" style="6" customWidth="1"/>
    <col min="3839" max="3839" width="7.28515625" style="6" customWidth="1"/>
    <col min="3840" max="3840" width="10" style="6" customWidth="1"/>
    <col min="3841" max="3842" width="9.28515625" style="6" customWidth="1"/>
    <col min="3843" max="3844" width="8.140625" style="6" customWidth="1"/>
    <col min="3845" max="3845" width="8.28515625" style="6" customWidth="1"/>
    <col min="3846" max="3846" width="10" style="6" customWidth="1"/>
    <col min="3847" max="3847" width="11" style="6" customWidth="1"/>
    <col min="3848" max="3848" width="1.5703125" style="6" customWidth="1"/>
    <col min="3849" max="3853" width="16.85546875" style="6" customWidth="1"/>
    <col min="3854" max="3854" width="17.28515625" style="6" bestFit="1" customWidth="1"/>
    <col min="3855" max="3860" width="16.85546875" style="6" customWidth="1"/>
    <col min="3861" max="3861" width="14.7109375" style="6" customWidth="1"/>
    <col min="3862" max="4092" width="9.140625" style="6"/>
    <col min="4093" max="4093" width="4" style="6" customWidth="1"/>
    <col min="4094" max="4094" width="21.140625" style="6" customWidth="1"/>
    <col min="4095" max="4095" width="7.28515625" style="6" customWidth="1"/>
    <col min="4096" max="4096" width="10" style="6" customWidth="1"/>
    <col min="4097" max="4098" width="9.28515625" style="6" customWidth="1"/>
    <col min="4099" max="4100" width="8.140625" style="6" customWidth="1"/>
    <col min="4101" max="4101" width="8.28515625" style="6" customWidth="1"/>
    <col min="4102" max="4102" width="10" style="6" customWidth="1"/>
    <col min="4103" max="4103" width="11" style="6" customWidth="1"/>
    <col min="4104" max="4104" width="1.5703125" style="6" customWidth="1"/>
    <col min="4105" max="4109" width="16.85546875" style="6" customWidth="1"/>
    <col min="4110" max="4110" width="17.28515625" style="6" bestFit="1" customWidth="1"/>
    <col min="4111" max="4116" width="16.85546875" style="6" customWidth="1"/>
    <col min="4117" max="4117" width="14.7109375" style="6" customWidth="1"/>
    <col min="4118" max="4348" width="9.140625" style="6"/>
    <col min="4349" max="4349" width="4" style="6" customWidth="1"/>
    <col min="4350" max="4350" width="21.140625" style="6" customWidth="1"/>
    <col min="4351" max="4351" width="7.28515625" style="6" customWidth="1"/>
    <col min="4352" max="4352" width="10" style="6" customWidth="1"/>
    <col min="4353" max="4354" width="9.28515625" style="6" customWidth="1"/>
    <col min="4355" max="4356" width="8.140625" style="6" customWidth="1"/>
    <col min="4357" max="4357" width="8.28515625" style="6" customWidth="1"/>
    <col min="4358" max="4358" width="10" style="6" customWidth="1"/>
    <col min="4359" max="4359" width="11" style="6" customWidth="1"/>
    <col min="4360" max="4360" width="1.5703125" style="6" customWidth="1"/>
    <col min="4361" max="4365" width="16.85546875" style="6" customWidth="1"/>
    <col min="4366" max="4366" width="17.28515625" style="6" bestFit="1" customWidth="1"/>
    <col min="4367" max="4372" width="16.85546875" style="6" customWidth="1"/>
    <col min="4373" max="4373" width="14.7109375" style="6" customWidth="1"/>
    <col min="4374" max="4604" width="9.140625" style="6"/>
    <col min="4605" max="4605" width="4" style="6" customWidth="1"/>
    <col min="4606" max="4606" width="21.140625" style="6" customWidth="1"/>
    <col min="4607" max="4607" width="7.28515625" style="6" customWidth="1"/>
    <col min="4608" max="4608" width="10" style="6" customWidth="1"/>
    <col min="4609" max="4610" width="9.28515625" style="6" customWidth="1"/>
    <col min="4611" max="4612" width="8.140625" style="6" customWidth="1"/>
    <col min="4613" max="4613" width="8.28515625" style="6" customWidth="1"/>
    <col min="4614" max="4614" width="10" style="6" customWidth="1"/>
    <col min="4615" max="4615" width="11" style="6" customWidth="1"/>
    <col min="4616" max="4616" width="1.5703125" style="6" customWidth="1"/>
    <col min="4617" max="4621" width="16.85546875" style="6" customWidth="1"/>
    <col min="4622" max="4622" width="17.28515625" style="6" bestFit="1" customWidth="1"/>
    <col min="4623" max="4628" width="16.85546875" style="6" customWidth="1"/>
    <col min="4629" max="4629" width="14.7109375" style="6" customWidth="1"/>
    <col min="4630" max="4860" width="9.140625" style="6"/>
    <col min="4861" max="4861" width="4" style="6" customWidth="1"/>
    <col min="4862" max="4862" width="21.140625" style="6" customWidth="1"/>
    <col min="4863" max="4863" width="7.28515625" style="6" customWidth="1"/>
    <col min="4864" max="4864" width="10" style="6" customWidth="1"/>
    <col min="4865" max="4866" width="9.28515625" style="6" customWidth="1"/>
    <col min="4867" max="4868" width="8.140625" style="6" customWidth="1"/>
    <col min="4869" max="4869" width="8.28515625" style="6" customWidth="1"/>
    <col min="4870" max="4870" width="10" style="6" customWidth="1"/>
    <col min="4871" max="4871" width="11" style="6" customWidth="1"/>
    <col min="4872" max="4872" width="1.5703125" style="6" customWidth="1"/>
    <col min="4873" max="4877" width="16.85546875" style="6" customWidth="1"/>
    <col min="4878" max="4878" width="17.28515625" style="6" bestFit="1" customWidth="1"/>
    <col min="4879" max="4884" width="16.85546875" style="6" customWidth="1"/>
    <col min="4885" max="4885" width="14.7109375" style="6" customWidth="1"/>
    <col min="4886" max="5116" width="9.140625" style="6"/>
    <col min="5117" max="5117" width="4" style="6" customWidth="1"/>
    <col min="5118" max="5118" width="21.140625" style="6" customWidth="1"/>
    <col min="5119" max="5119" width="7.28515625" style="6" customWidth="1"/>
    <col min="5120" max="5120" width="10" style="6" customWidth="1"/>
    <col min="5121" max="5122" width="9.28515625" style="6" customWidth="1"/>
    <col min="5123" max="5124" width="8.140625" style="6" customWidth="1"/>
    <col min="5125" max="5125" width="8.28515625" style="6" customWidth="1"/>
    <col min="5126" max="5126" width="10" style="6" customWidth="1"/>
    <col min="5127" max="5127" width="11" style="6" customWidth="1"/>
    <col min="5128" max="5128" width="1.5703125" style="6" customWidth="1"/>
    <col min="5129" max="5133" width="16.85546875" style="6" customWidth="1"/>
    <col min="5134" max="5134" width="17.28515625" style="6" bestFit="1" customWidth="1"/>
    <col min="5135" max="5140" width="16.85546875" style="6" customWidth="1"/>
    <col min="5141" max="5141" width="14.7109375" style="6" customWidth="1"/>
    <col min="5142" max="5372" width="9.140625" style="6"/>
    <col min="5373" max="5373" width="4" style="6" customWidth="1"/>
    <col min="5374" max="5374" width="21.140625" style="6" customWidth="1"/>
    <col min="5375" max="5375" width="7.28515625" style="6" customWidth="1"/>
    <col min="5376" max="5376" width="10" style="6" customWidth="1"/>
    <col min="5377" max="5378" width="9.28515625" style="6" customWidth="1"/>
    <col min="5379" max="5380" width="8.140625" style="6" customWidth="1"/>
    <col min="5381" max="5381" width="8.28515625" style="6" customWidth="1"/>
    <col min="5382" max="5382" width="10" style="6" customWidth="1"/>
    <col min="5383" max="5383" width="11" style="6" customWidth="1"/>
    <col min="5384" max="5384" width="1.5703125" style="6" customWidth="1"/>
    <col min="5385" max="5389" width="16.85546875" style="6" customWidth="1"/>
    <col min="5390" max="5390" width="17.28515625" style="6" bestFit="1" customWidth="1"/>
    <col min="5391" max="5396" width="16.85546875" style="6" customWidth="1"/>
    <col min="5397" max="5397" width="14.7109375" style="6" customWidth="1"/>
    <col min="5398" max="5628" width="9.140625" style="6"/>
    <col min="5629" max="5629" width="4" style="6" customWidth="1"/>
    <col min="5630" max="5630" width="21.140625" style="6" customWidth="1"/>
    <col min="5631" max="5631" width="7.28515625" style="6" customWidth="1"/>
    <col min="5632" max="5632" width="10" style="6" customWidth="1"/>
    <col min="5633" max="5634" width="9.28515625" style="6" customWidth="1"/>
    <col min="5635" max="5636" width="8.140625" style="6" customWidth="1"/>
    <col min="5637" max="5637" width="8.28515625" style="6" customWidth="1"/>
    <col min="5638" max="5638" width="10" style="6" customWidth="1"/>
    <col min="5639" max="5639" width="11" style="6" customWidth="1"/>
    <col min="5640" max="5640" width="1.5703125" style="6" customWidth="1"/>
    <col min="5641" max="5645" width="16.85546875" style="6" customWidth="1"/>
    <col min="5646" max="5646" width="17.28515625" style="6" bestFit="1" customWidth="1"/>
    <col min="5647" max="5652" width="16.85546875" style="6" customWidth="1"/>
    <col min="5653" max="5653" width="14.7109375" style="6" customWidth="1"/>
    <col min="5654" max="5884" width="9.140625" style="6"/>
    <col min="5885" max="5885" width="4" style="6" customWidth="1"/>
    <col min="5886" max="5886" width="21.140625" style="6" customWidth="1"/>
    <col min="5887" max="5887" width="7.28515625" style="6" customWidth="1"/>
    <col min="5888" max="5888" width="10" style="6" customWidth="1"/>
    <col min="5889" max="5890" width="9.28515625" style="6" customWidth="1"/>
    <col min="5891" max="5892" width="8.140625" style="6" customWidth="1"/>
    <col min="5893" max="5893" width="8.28515625" style="6" customWidth="1"/>
    <col min="5894" max="5894" width="10" style="6" customWidth="1"/>
    <col min="5895" max="5895" width="11" style="6" customWidth="1"/>
    <col min="5896" max="5896" width="1.5703125" style="6" customWidth="1"/>
    <col min="5897" max="5901" width="16.85546875" style="6" customWidth="1"/>
    <col min="5902" max="5902" width="17.28515625" style="6" bestFit="1" customWidth="1"/>
    <col min="5903" max="5908" width="16.85546875" style="6" customWidth="1"/>
    <col min="5909" max="5909" width="14.7109375" style="6" customWidth="1"/>
    <col min="5910" max="6140" width="9.140625" style="6"/>
    <col min="6141" max="6141" width="4" style="6" customWidth="1"/>
    <col min="6142" max="6142" width="21.140625" style="6" customWidth="1"/>
    <col min="6143" max="6143" width="7.28515625" style="6" customWidth="1"/>
    <col min="6144" max="6144" width="10" style="6" customWidth="1"/>
    <col min="6145" max="6146" width="9.28515625" style="6" customWidth="1"/>
    <col min="6147" max="6148" width="8.140625" style="6" customWidth="1"/>
    <col min="6149" max="6149" width="8.28515625" style="6" customWidth="1"/>
    <col min="6150" max="6150" width="10" style="6" customWidth="1"/>
    <col min="6151" max="6151" width="11" style="6" customWidth="1"/>
    <col min="6152" max="6152" width="1.5703125" style="6" customWidth="1"/>
    <col min="6153" max="6157" width="16.85546875" style="6" customWidth="1"/>
    <col min="6158" max="6158" width="17.28515625" style="6" bestFit="1" customWidth="1"/>
    <col min="6159" max="6164" width="16.85546875" style="6" customWidth="1"/>
    <col min="6165" max="6165" width="14.7109375" style="6" customWidth="1"/>
    <col min="6166" max="6396" width="9.140625" style="6"/>
    <col min="6397" max="6397" width="4" style="6" customWidth="1"/>
    <col min="6398" max="6398" width="21.140625" style="6" customWidth="1"/>
    <col min="6399" max="6399" width="7.28515625" style="6" customWidth="1"/>
    <col min="6400" max="6400" width="10" style="6" customWidth="1"/>
    <col min="6401" max="6402" width="9.28515625" style="6" customWidth="1"/>
    <col min="6403" max="6404" width="8.140625" style="6" customWidth="1"/>
    <col min="6405" max="6405" width="8.28515625" style="6" customWidth="1"/>
    <col min="6406" max="6406" width="10" style="6" customWidth="1"/>
    <col min="6407" max="6407" width="11" style="6" customWidth="1"/>
    <col min="6408" max="6408" width="1.5703125" style="6" customWidth="1"/>
    <col min="6409" max="6413" width="16.85546875" style="6" customWidth="1"/>
    <col min="6414" max="6414" width="17.28515625" style="6" bestFit="1" customWidth="1"/>
    <col min="6415" max="6420" width="16.85546875" style="6" customWidth="1"/>
    <col min="6421" max="6421" width="14.7109375" style="6" customWidth="1"/>
    <col min="6422" max="6652" width="9.140625" style="6"/>
    <col min="6653" max="6653" width="4" style="6" customWidth="1"/>
    <col min="6654" max="6654" width="21.140625" style="6" customWidth="1"/>
    <col min="6655" max="6655" width="7.28515625" style="6" customWidth="1"/>
    <col min="6656" max="6656" width="10" style="6" customWidth="1"/>
    <col min="6657" max="6658" width="9.28515625" style="6" customWidth="1"/>
    <col min="6659" max="6660" width="8.140625" style="6" customWidth="1"/>
    <col min="6661" max="6661" width="8.28515625" style="6" customWidth="1"/>
    <col min="6662" max="6662" width="10" style="6" customWidth="1"/>
    <col min="6663" max="6663" width="11" style="6" customWidth="1"/>
    <col min="6664" max="6664" width="1.5703125" style="6" customWidth="1"/>
    <col min="6665" max="6669" width="16.85546875" style="6" customWidth="1"/>
    <col min="6670" max="6670" width="17.28515625" style="6" bestFit="1" customWidth="1"/>
    <col min="6671" max="6676" width="16.85546875" style="6" customWidth="1"/>
    <col min="6677" max="6677" width="14.7109375" style="6" customWidth="1"/>
    <col min="6678" max="6908" width="9.140625" style="6"/>
    <col min="6909" max="6909" width="4" style="6" customWidth="1"/>
    <col min="6910" max="6910" width="21.140625" style="6" customWidth="1"/>
    <col min="6911" max="6911" width="7.28515625" style="6" customWidth="1"/>
    <col min="6912" max="6912" width="10" style="6" customWidth="1"/>
    <col min="6913" max="6914" width="9.28515625" style="6" customWidth="1"/>
    <col min="6915" max="6916" width="8.140625" style="6" customWidth="1"/>
    <col min="6917" max="6917" width="8.28515625" style="6" customWidth="1"/>
    <col min="6918" max="6918" width="10" style="6" customWidth="1"/>
    <col min="6919" max="6919" width="11" style="6" customWidth="1"/>
    <col min="6920" max="6920" width="1.5703125" style="6" customWidth="1"/>
    <col min="6921" max="6925" width="16.85546875" style="6" customWidth="1"/>
    <col min="6926" max="6926" width="17.28515625" style="6" bestFit="1" customWidth="1"/>
    <col min="6927" max="6932" width="16.85546875" style="6" customWidth="1"/>
    <col min="6933" max="6933" width="14.7109375" style="6" customWidth="1"/>
    <col min="6934" max="7164" width="9.140625" style="6"/>
    <col min="7165" max="7165" width="4" style="6" customWidth="1"/>
    <col min="7166" max="7166" width="21.140625" style="6" customWidth="1"/>
    <col min="7167" max="7167" width="7.28515625" style="6" customWidth="1"/>
    <col min="7168" max="7168" width="10" style="6" customWidth="1"/>
    <col min="7169" max="7170" width="9.28515625" style="6" customWidth="1"/>
    <col min="7171" max="7172" width="8.140625" style="6" customWidth="1"/>
    <col min="7173" max="7173" width="8.28515625" style="6" customWidth="1"/>
    <col min="7174" max="7174" width="10" style="6" customWidth="1"/>
    <col min="7175" max="7175" width="11" style="6" customWidth="1"/>
    <col min="7176" max="7176" width="1.5703125" style="6" customWidth="1"/>
    <col min="7177" max="7181" width="16.85546875" style="6" customWidth="1"/>
    <col min="7182" max="7182" width="17.28515625" style="6" bestFit="1" customWidth="1"/>
    <col min="7183" max="7188" width="16.85546875" style="6" customWidth="1"/>
    <col min="7189" max="7189" width="14.7109375" style="6" customWidth="1"/>
    <col min="7190" max="7420" width="9.140625" style="6"/>
    <col min="7421" max="7421" width="4" style="6" customWidth="1"/>
    <col min="7422" max="7422" width="21.140625" style="6" customWidth="1"/>
    <col min="7423" max="7423" width="7.28515625" style="6" customWidth="1"/>
    <col min="7424" max="7424" width="10" style="6" customWidth="1"/>
    <col min="7425" max="7426" width="9.28515625" style="6" customWidth="1"/>
    <col min="7427" max="7428" width="8.140625" style="6" customWidth="1"/>
    <col min="7429" max="7429" width="8.28515625" style="6" customWidth="1"/>
    <col min="7430" max="7430" width="10" style="6" customWidth="1"/>
    <col min="7431" max="7431" width="11" style="6" customWidth="1"/>
    <col min="7432" max="7432" width="1.5703125" style="6" customWidth="1"/>
    <col min="7433" max="7437" width="16.85546875" style="6" customWidth="1"/>
    <col min="7438" max="7438" width="17.28515625" style="6" bestFit="1" customWidth="1"/>
    <col min="7439" max="7444" width="16.85546875" style="6" customWidth="1"/>
    <col min="7445" max="7445" width="14.7109375" style="6" customWidth="1"/>
    <col min="7446" max="7676" width="9.140625" style="6"/>
    <col min="7677" max="7677" width="4" style="6" customWidth="1"/>
    <col min="7678" max="7678" width="21.140625" style="6" customWidth="1"/>
    <col min="7679" max="7679" width="7.28515625" style="6" customWidth="1"/>
    <col min="7680" max="7680" width="10" style="6" customWidth="1"/>
    <col min="7681" max="7682" width="9.28515625" style="6" customWidth="1"/>
    <col min="7683" max="7684" width="8.140625" style="6" customWidth="1"/>
    <col min="7685" max="7685" width="8.28515625" style="6" customWidth="1"/>
    <col min="7686" max="7686" width="10" style="6" customWidth="1"/>
    <col min="7687" max="7687" width="11" style="6" customWidth="1"/>
    <col min="7688" max="7688" width="1.5703125" style="6" customWidth="1"/>
    <col min="7689" max="7693" width="16.85546875" style="6" customWidth="1"/>
    <col min="7694" max="7694" width="17.28515625" style="6" bestFit="1" customWidth="1"/>
    <col min="7695" max="7700" width="16.85546875" style="6" customWidth="1"/>
    <col min="7701" max="7701" width="14.7109375" style="6" customWidth="1"/>
    <col min="7702" max="7932" width="9.140625" style="6"/>
    <col min="7933" max="7933" width="4" style="6" customWidth="1"/>
    <col min="7934" max="7934" width="21.140625" style="6" customWidth="1"/>
    <col min="7935" max="7935" width="7.28515625" style="6" customWidth="1"/>
    <col min="7936" max="7936" width="10" style="6" customWidth="1"/>
    <col min="7937" max="7938" width="9.28515625" style="6" customWidth="1"/>
    <col min="7939" max="7940" width="8.140625" style="6" customWidth="1"/>
    <col min="7941" max="7941" width="8.28515625" style="6" customWidth="1"/>
    <col min="7942" max="7942" width="10" style="6" customWidth="1"/>
    <col min="7943" max="7943" width="11" style="6" customWidth="1"/>
    <col min="7944" max="7944" width="1.5703125" style="6" customWidth="1"/>
    <col min="7945" max="7949" width="16.85546875" style="6" customWidth="1"/>
    <col min="7950" max="7950" width="17.28515625" style="6" bestFit="1" customWidth="1"/>
    <col min="7951" max="7956" width="16.85546875" style="6" customWidth="1"/>
    <col min="7957" max="7957" width="14.7109375" style="6" customWidth="1"/>
    <col min="7958" max="8188" width="9.140625" style="6"/>
    <col min="8189" max="8189" width="4" style="6" customWidth="1"/>
    <col min="8190" max="8190" width="21.140625" style="6" customWidth="1"/>
    <col min="8191" max="8191" width="7.28515625" style="6" customWidth="1"/>
    <col min="8192" max="8192" width="10" style="6" customWidth="1"/>
    <col min="8193" max="8194" width="9.28515625" style="6" customWidth="1"/>
    <col min="8195" max="8196" width="8.140625" style="6" customWidth="1"/>
    <col min="8197" max="8197" width="8.28515625" style="6" customWidth="1"/>
    <col min="8198" max="8198" width="10" style="6" customWidth="1"/>
    <col min="8199" max="8199" width="11" style="6" customWidth="1"/>
    <col min="8200" max="8200" width="1.5703125" style="6" customWidth="1"/>
    <col min="8201" max="8205" width="16.85546875" style="6" customWidth="1"/>
    <col min="8206" max="8206" width="17.28515625" style="6" bestFit="1" customWidth="1"/>
    <col min="8207" max="8212" width="16.85546875" style="6" customWidth="1"/>
    <col min="8213" max="8213" width="14.7109375" style="6" customWidth="1"/>
    <col min="8214" max="8444" width="9.140625" style="6"/>
    <col min="8445" max="8445" width="4" style="6" customWidth="1"/>
    <col min="8446" max="8446" width="21.140625" style="6" customWidth="1"/>
    <col min="8447" max="8447" width="7.28515625" style="6" customWidth="1"/>
    <col min="8448" max="8448" width="10" style="6" customWidth="1"/>
    <col min="8449" max="8450" width="9.28515625" style="6" customWidth="1"/>
    <col min="8451" max="8452" width="8.140625" style="6" customWidth="1"/>
    <col min="8453" max="8453" width="8.28515625" style="6" customWidth="1"/>
    <col min="8454" max="8454" width="10" style="6" customWidth="1"/>
    <col min="8455" max="8455" width="11" style="6" customWidth="1"/>
    <col min="8456" max="8456" width="1.5703125" style="6" customWidth="1"/>
    <col min="8457" max="8461" width="16.85546875" style="6" customWidth="1"/>
    <col min="8462" max="8462" width="17.28515625" style="6" bestFit="1" customWidth="1"/>
    <col min="8463" max="8468" width="16.85546875" style="6" customWidth="1"/>
    <col min="8469" max="8469" width="14.7109375" style="6" customWidth="1"/>
    <col min="8470" max="8700" width="9.140625" style="6"/>
    <col min="8701" max="8701" width="4" style="6" customWidth="1"/>
    <col min="8702" max="8702" width="21.140625" style="6" customWidth="1"/>
    <col min="8703" max="8703" width="7.28515625" style="6" customWidth="1"/>
    <col min="8704" max="8704" width="10" style="6" customWidth="1"/>
    <col min="8705" max="8706" width="9.28515625" style="6" customWidth="1"/>
    <col min="8707" max="8708" width="8.140625" style="6" customWidth="1"/>
    <col min="8709" max="8709" width="8.28515625" style="6" customWidth="1"/>
    <col min="8710" max="8710" width="10" style="6" customWidth="1"/>
    <col min="8711" max="8711" width="11" style="6" customWidth="1"/>
    <col min="8712" max="8712" width="1.5703125" style="6" customWidth="1"/>
    <col min="8713" max="8717" width="16.85546875" style="6" customWidth="1"/>
    <col min="8718" max="8718" width="17.28515625" style="6" bestFit="1" customWidth="1"/>
    <col min="8719" max="8724" width="16.85546875" style="6" customWidth="1"/>
    <col min="8725" max="8725" width="14.7109375" style="6" customWidth="1"/>
    <col min="8726" max="8956" width="9.140625" style="6"/>
    <col min="8957" max="8957" width="4" style="6" customWidth="1"/>
    <col min="8958" max="8958" width="21.140625" style="6" customWidth="1"/>
    <col min="8959" max="8959" width="7.28515625" style="6" customWidth="1"/>
    <col min="8960" max="8960" width="10" style="6" customWidth="1"/>
    <col min="8961" max="8962" width="9.28515625" style="6" customWidth="1"/>
    <col min="8963" max="8964" width="8.140625" style="6" customWidth="1"/>
    <col min="8965" max="8965" width="8.28515625" style="6" customWidth="1"/>
    <col min="8966" max="8966" width="10" style="6" customWidth="1"/>
    <col min="8967" max="8967" width="11" style="6" customWidth="1"/>
    <col min="8968" max="8968" width="1.5703125" style="6" customWidth="1"/>
    <col min="8969" max="8973" width="16.85546875" style="6" customWidth="1"/>
    <col min="8974" max="8974" width="17.28515625" style="6" bestFit="1" customWidth="1"/>
    <col min="8975" max="8980" width="16.85546875" style="6" customWidth="1"/>
    <col min="8981" max="8981" width="14.7109375" style="6" customWidth="1"/>
    <col min="8982" max="9212" width="9.140625" style="6"/>
    <col min="9213" max="9213" width="4" style="6" customWidth="1"/>
    <col min="9214" max="9214" width="21.140625" style="6" customWidth="1"/>
    <col min="9215" max="9215" width="7.28515625" style="6" customWidth="1"/>
    <col min="9216" max="9216" width="10" style="6" customWidth="1"/>
    <col min="9217" max="9218" width="9.28515625" style="6" customWidth="1"/>
    <col min="9219" max="9220" width="8.140625" style="6" customWidth="1"/>
    <col min="9221" max="9221" width="8.28515625" style="6" customWidth="1"/>
    <col min="9222" max="9222" width="10" style="6" customWidth="1"/>
    <col min="9223" max="9223" width="11" style="6" customWidth="1"/>
    <col min="9224" max="9224" width="1.5703125" style="6" customWidth="1"/>
    <col min="9225" max="9229" width="16.85546875" style="6" customWidth="1"/>
    <col min="9230" max="9230" width="17.28515625" style="6" bestFit="1" customWidth="1"/>
    <col min="9231" max="9236" width="16.85546875" style="6" customWidth="1"/>
    <col min="9237" max="9237" width="14.7109375" style="6" customWidth="1"/>
    <col min="9238" max="9468" width="9.140625" style="6"/>
    <col min="9469" max="9469" width="4" style="6" customWidth="1"/>
    <col min="9470" max="9470" width="21.140625" style="6" customWidth="1"/>
    <col min="9471" max="9471" width="7.28515625" style="6" customWidth="1"/>
    <col min="9472" max="9472" width="10" style="6" customWidth="1"/>
    <col min="9473" max="9474" width="9.28515625" style="6" customWidth="1"/>
    <col min="9475" max="9476" width="8.140625" style="6" customWidth="1"/>
    <col min="9477" max="9477" width="8.28515625" style="6" customWidth="1"/>
    <col min="9478" max="9478" width="10" style="6" customWidth="1"/>
    <col min="9479" max="9479" width="11" style="6" customWidth="1"/>
    <col min="9480" max="9480" width="1.5703125" style="6" customWidth="1"/>
    <col min="9481" max="9485" width="16.85546875" style="6" customWidth="1"/>
    <col min="9486" max="9486" width="17.28515625" style="6" bestFit="1" customWidth="1"/>
    <col min="9487" max="9492" width="16.85546875" style="6" customWidth="1"/>
    <col min="9493" max="9493" width="14.7109375" style="6" customWidth="1"/>
    <col min="9494" max="9724" width="9.140625" style="6"/>
    <col min="9725" max="9725" width="4" style="6" customWidth="1"/>
    <col min="9726" max="9726" width="21.140625" style="6" customWidth="1"/>
    <col min="9727" max="9727" width="7.28515625" style="6" customWidth="1"/>
    <col min="9728" max="9728" width="10" style="6" customWidth="1"/>
    <col min="9729" max="9730" width="9.28515625" style="6" customWidth="1"/>
    <col min="9731" max="9732" width="8.140625" style="6" customWidth="1"/>
    <col min="9733" max="9733" width="8.28515625" style="6" customWidth="1"/>
    <col min="9734" max="9734" width="10" style="6" customWidth="1"/>
    <col min="9735" max="9735" width="11" style="6" customWidth="1"/>
    <col min="9736" max="9736" width="1.5703125" style="6" customWidth="1"/>
    <col min="9737" max="9741" width="16.85546875" style="6" customWidth="1"/>
    <col min="9742" max="9742" width="17.28515625" style="6" bestFit="1" customWidth="1"/>
    <col min="9743" max="9748" width="16.85546875" style="6" customWidth="1"/>
    <col min="9749" max="9749" width="14.7109375" style="6" customWidth="1"/>
    <col min="9750" max="9980" width="9.140625" style="6"/>
    <col min="9981" max="9981" width="4" style="6" customWidth="1"/>
    <col min="9982" max="9982" width="21.140625" style="6" customWidth="1"/>
    <col min="9983" max="9983" width="7.28515625" style="6" customWidth="1"/>
    <col min="9984" max="9984" width="10" style="6" customWidth="1"/>
    <col min="9985" max="9986" width="9.28515625" style="6" customWidth="1"/>
    <col min="9987" max="9988" width="8.140625" style="6" customWidth="1"/>
    <col min="9989" max="9989" width="8.28515625" style="6" customWidth="1"/>
    <col min="9990" max="9990" width="10" style="6" customWidth="1"/>
    <col min="9991" max="9991" width="11" style="6" customWidth="1"/>
    <col min="9992" max="9992" width="1.5703125" style="6" customWidth="1"/>
    <col min="9993" max="9997" width="16.85546875" style="6" customWidth="1"/>
    <col min="9998" max="9998" width="17.28515625" style="6" bestFit="1" customWidth="1"/>
    <col min="9999" max="10004" width="16.85546875" style="6" customWidth="1"/>
    <col min="10005" max="10005" width="14.7109375" style="6" customWidth="1"/>
    <col min="10006" max="10236" width="9.140625" style="6"/>
    <col min="10237" max="10237" width="4" style="6" customWidth="1"/>
    <col min="10238" max="10238" width="21.140625" style="6" customWidth="1"/>
    <col min="10239" max="10239" width="7.28515625" style="6" customWidth="1"/>
    <col min="10240" max="10240" width="10" style="6" customWidth="1"/>
    <col min="10241" max="10242" width="9.28515625" style="6" customWidth="1"/>
    <col min="10243" max="10244" width="8.140625" style="6" customWidth="1"/>
    <col min="10245" max="10245" width="8.28515625" style="6" customWidth="1"/>
    <col min="10246" max="10246" width="10" style="6" customWidth="1"/>
    <col min="10247" max="10247" width="11" style="6" customWidth="1"/>
    <col min="10248" max="10248" width="1.5703125" style="6" customWidth="1"/>
    <col min="10249" max="10253" width="16.85546875" style="6" customWidth="1"/>
    <col min="10254" max="10254" width="17.28515625" style="6" bestFit="1" customWidth="1"/>
    <col min="10255" max="10260" width="16.85546875" style="6" customWidth="1"/>
    <col min="10261" max="10261" width="14.7109375" style="6" customWidth="1"/>
    <col min="10262" max="10492" width="9.140625" style="6"/>
    <col min="10493" max="10493" width="4" style="6" customWidth="1"/>
    <col min="10494" max="10494" width="21.140625" style="6" customWidth="1"/>
    <col min="10495" max="10495" width="7.28515625" style="6" customWidth="1"/>
    <col min="10496" max="10496" width="10" style="6" customWidth="1"/>
    <col min="10497" max="10498" width="9.28515625" style="6" customWidth="1"/>
    <col min="10499" max="10500" width="8.140625" style="6" customWidth="1"/>
    <col min="10501" max="10501" width="8.28515625" style="6" customWidth="1"/>
    <col min="10502" max="10502" width="10" style="6" customWidth="1"/>
    <col min="10503" max="10503" width="11" style="6" customWidth="1"/>
    <col min="10504" max="10504" width="1.5703125" style="6" customWidth="1"/>
    <col min="10505" max="10509" width="16.85546875" style="6" customWidth="1"/>
    <col min="10510" max="10510" width="17.28515625" style="6" bestFit="1" customWidth="1"/>
    <col min="10511" max="10516" width="16.85546875" style="6" customWidth="1"/>
    <col min="10517" max="10517" width="14.7109375" style="6" customWidth="1"/>
    <col min="10518" max="10748" width="9.140625" style="6"/>
    <col min="10749" max="10749" width="4" style="6" customWidth="1"/>
    <col min="10750" max="10750" width="21.140625" style="6" customWidth="1"/>
    <col min="10751" max="10751" width="7.28515625" style="6" customWidth="1"/>
    <col min="10752" max="10752" width="10" style="6" customWidth="1"/>
    <col min="10753" max="10754" width="9.28515625" style="6" customWidth="1"/>
    <col min="10755" max="10756" width="8.140625" style="6" customWidth="1"/>
    <col min="10757" max="10757" width="8.28515625" style="6" customWidth="1"/>
    <col min="10758" max="10758" width="10" style="6" customWidth="1"/>
    <col min="10759" max="10759" width="11" style="6" customWidth="1"/>
    <col min="10760" max="10760" width="1.5703125" style="6" customWidth="1"/>
    <col min="10761" max="10765" width="16.85546875" style="6" customWidth="1"/>
    <col min="10766" max="10766" width="17.28515625" style="6" bestFit="1" customWidth="1"/>
    <col min="10767" max="10772" width="16.85546875" style="6" customWidth="1"/>
    <col min="10773" max="10773" width="14.7109375" style="6" customWidth="1"/>
    <col min="10774" max="11004" width="9.140625" style="6"/>
    <col min="11005" max="11005" width="4" style="6" customWidth="1"/>
    <col min="11006" max="11006" width="21.140625" style="6" customWidth="1"/>
    <col min="11007" max="11007" width="7.28515625" style="6" customWidth="1"/>
    <col min="11008" max="11008" width="10" style="6" customWidth="1"/>
    <col min="11009" max="11010" width="9.28515625" style="6" customWidth="1"/>
    <col min="11011" max="11012" width="8.140625" style="6" customWidth="1"/>
    <col min="11013" max="11013" width="8.28515625" style="6" customWidth="1"/>
    <col min="11014" max="11014" width="10" style="6" customWidth="1"/>
    <col min="11015" max="11015" width="11" style="6" customWidth="1"/>
    <col min="11016" max="11016" width="1.5703125" style="6" customWidth="1"/>
    <col min="11017" max="11021" width="16.85546875" style="6" customWidth="1"/>
    <col min="11022" max="11022" width="17.28515625" style="6" bestFit="1" customWidth="1"/>
    <col min="11023" max="11028" width="16.85546875" style="6" customWidth="1"/>
    <col min="11029" max="11029" width="14.7109375" style="6" customWidth="1"/>
    <col min="11030" max="11260" width="9.140625" style="6"/>
    <col min="11261" max="11261" width="4" style="6" customWidth="1"/>
    <col min="11262" max="11262" width="21.140625" style="6" customWidth="1"/>
    <col min="11263" max="11263" width="7.28515625" style="6" customWidth="1"/>
    <col min="11264" max="11264" width="10" style="6" customWidth="1"/>
    <col min="11265" max="11266" width="9.28515625" style="6" customWidth="1"/>
    <col min="11267" max="11268" width="8.140625" style="6" customWidth="1"/>
    <col min="11269" max="11269" width="8.28515625" style="6" customWidth="1"/>
    <col min="11270" max="11270" width="10" style="6" customWidth="1"/>
    <col min="11271" max="11271" width="11" style="6" customWidth="1"/>
    <col min="11272" max="11272" width="1.5703125" style="6" customWidth="1"/>
    <col min="11273" max="11277" width="16.85546875" style="6" customWidth="1"/>
    <col min="11278" max="11278" width="17.28515625" style="6" bestFit="1" customWidth="1"/>
    <col min="11279" max="11284" width="16.85546875" style="6" customWidth="1"/>
    <col min="11285" max="11285" width="14.7109375" style="6" customWidth="1"/>
    <col min="11286" max="11516" width="9.140625" style="6"/>
    <col min="11517" max="11517" width="4" style="6" customWidth="1"/>
    <col min="11518" max="11518" width="21.140625" style="6" customWidth="1"/>
    <col min="11519" max="11519" width="7.28515625" style="6" customWidth="1"/>
    <col min="11520" max="11520" width="10" style="6" customWidth="1"/>
    <col min="11521" max="11522" width="9.28515625" style="6" customWidth="1"/>
    <col min="11523" max="11524" width="8.140625" style="6" customWidth="1"/>
    <col min="11525" max="11525" width="8.28515625" style="6" customWidth="1"/>
    <col min="11526" max="11526" width="10" style="6" customWidth="1"/>
    <col min="11527" max="11527" width="11" style="6" customWidth="1"/>
    <col min="11528" max="11528" width="1.5703125" style="6" customWidth="1"/>
    <col min="11529" max="11533" width="16.85546875" style="6" customWidth="1"/>
    <col min="11534" max="11534" width="17.28515625" style="6" bestFit="1" customWidth="1"/>
    <col min="11535" max="11540" width="16.85546875" style="6" customWidth="1"/>
    <col min="11541" max="11541" width="14.7109375" style="6" customWidth="1"/>
    <col min="11542" max="11772" width="9.140625" style="6"/>
    <col min="11773" max="11773" width="4" style="6" customWidth="1"/>
    <col min="11774" max="11774" width="21.140625" style="6" customWidth="1"/>
    <col min="11775" max="11775" width="7.28515625" style="6" customWidth="1"/>
    <col min="11776" max="11776" width="10" style="6" customWidth="1"/>
    <col min="11777" max="11778" width="9.28515625" style="6" customWidth="1"/>
    <col min="11779" max="11780" width="8.140625" style="6" customWidth="1"/>
    <col min="11781" max="11781" width="8.28515625" style="6" customWidth="1"/>
    <col min="11782" max="11782" width="10" style="6" customWidth="1"/>
    <col min="11783" max="11783" width="11" style="6" customWidth="1"/>
    <col min="11784" max="11784" width="1.5703125" style="6" customWidth="1"/>
    <col min="11785" max="11789" width="16.85546875" style="6" customWidth="1"/>
    <col min="11790" max="11790" width="17.28515625" style="6" bestFit="1" customWidth="1"/>
    <col min="11791" max="11796" width="16.85546875" style="6" customWidth="1"/>
    <col min="11797" max="11797" width="14.7109375" style="6" customWidth="1"/>
    <col min="11798" max="12028" width="9.140625" style="6"/>
    <col min="12029" max="12029" width="4" style="6" customWidth="1"/>
    <col min="12030" max="12030" width="21.140625" style="6" customWidth="1"/>
    <col min="12031" max="12031" width="7.28515625" style="6" customWidth="1"/>
    <col min="12032" max="12032" width="10" style="6" customWidth="1"/>
    <col min="12033" max="12034" width="9.28515625" style="6" customWidth="1"/>
    <col min="12035" max="12036" width="8.140625" style="6" customWidth="1"/>
    <col min="12037" max="12037" width="8.28515625" style="6" customWidth="1"/>
    <col min="12038" max="12038" width="10" style="6" customWidth="1"/>
    <col min="12039" max="12039" width="11" style="6" customWidth="1"/>
    <col min="12040" max="12040" width="1.5703125" style="6" customWidth="1"/>
    <col min="12041" max="12045" width="16.85546875" style="6" customWidth="1"/>
    <col min="12046" max="12046" width="17.28515625" style="6" bestFit="1" customWidth="1"/>
    <col min="12047" max="12052" width="16.85546875" style="6" customWidth="1"/>
    <col min="12053" max="12053" width="14.7109375" style="6" customWidth="1"/>
    <col min="12054" max="12284" width="9.140625" style="6"/>
    <col min="12285" max="12285" width="4" style="6" customWidth="1"/>
    <col min="12286" max="12286" width="21.140625" style="6" customWidth="1"/>
    <col min="12287" max="12287" width="7.28515625" style="6" customWidth="1"/>
    <col min="12288" max="12288" width="10" style="6" customWidth="1"/>
    <col min="12289" max="12290" width="9.28515625" style="6" customWidth="1"/>
    <col min="12291" max="12292" width="8.140625" style="6" customWidth="1"/>
    <col min="12293" max="12293" width="8.28515625" style="6" customWidth="1"/>
    <col min="12294" max="12294" width="10" style="6" customWidth="1"/>
    <col min="12295" max="12295" width="11" style="6" customWidth="1"/>
    <col min="12296" max="12296" width="1.5703125" style="6" customWidth="1"/>
    <col min="12297" max="12301" width="16.85546875" style="6" customWidth="1"/>
    <col min="12302" max="12302" width="17.28515625" style="6" bestFit="1" customWidth="1"/>
    <col min="12303" max="12308" width="16.85546875" style="6" customWidth="1"/>
    <col min="12309" max="12309" width="14.7109375" style="6" customWidth="1"/>
    <col min="12310" max="12540" width="9.140625" style="6"/>
    <col min="12541" max="12541" width="4" style="6" customWidth="1"/>
    <col min="12542" max="12542" width="21.140625" style="6" customWidth="1"/>
    <col min="12543" max="12543" width="7.28515625" style="6" customWidth="1"/>
    <col min="12544" max="12544" width="10" style="6" customWidth="1"/>
    <col min="12545" max="12546" width="9.28515625" style="6" customWidth="1"/>
    <col min="12547" max="12548" width="8.140625" style="6" customWidth="1"/>
    <col min="12549" max="12549" width="8.28515625" style="6" customWidth="1"/>
    <col min="12550" max="12550" width="10" style="6" customWidth="1"/>
    <col min="12551" max="12551" width="11" style="6" customWidth="1"/>
    <col min="12552" max="12552" width="1.5703125" style="6" customWidth="1"/>
    <col min="12553" max="12557" width="16.85546875" style="6" customWidth="1"/>
    <col min="12558" max="12558" width="17.28515625" style="6" bestFit="1" customWidth="1"/>
    <col min="12559" max="12564" width="16.85546875" style="6" customWidth="1"/>
    <col min="12565" max="12565" width="14.7109375" style="6" customWidth="1"/>
    <col min="12566" max="12796" width="9.140625" style="6"/>
    <col min="12797" max="12797" width="4" style="6" customWidth="1"/>
    <col min="12798" max="12798" width="21.140625" style="6" customWidth="1"/>
    <col min="12799" max="12799" width="7.28515625" style="6" customWidth="1"/>
    <col min="12800" max="12800" width="10" style="6" customWidth="1"/>
    <col min="12801" max="12802" width="9.28515625" style="6" customWidth="1"/>
    <col min="12803" max="12804" width="8.140625" style="6" customWidth="1"/>
    <col min="12805" max="12805" width="8.28515625" style="6" customWidth="1"/>
    <col min="12806" max="12806" width="10" style="6" customWidth="1"/>
    <col min="12807" max="12807" width="11" style="6" customWidth="1"/>
    <col min="12808" max="12808" width="1.5703125" style="6" customWidth="1"/>
    <col min="12809" max="12813" width="16.85546875" style="6" customWidth="1"/>
    <col min="12814" max="12814" width="17.28515625" style="6" bestFit="1" customWidth="1"/>
    <col min="12815" max="12820" width="16.85546875" style="6" customWidth="1"/>
    <col min="12821" max="12821" width="14.7109375" style="6" customWidth="1"/>
    <col min="12822" max="13052" width="9.140625" style="6"/>
    <col min="13053" max="13053" width="4" style="6" customWidth="1"/>
    <col min="13054" max="13054" width="21.140625" style="6" customWidth="1"/>
    <col min="13055" max="13055" width="7.28515625" style="6" customWidth="1"/>
    <col min="13056" max="13056" width="10" style="6" customWidth="1"/>
    <col min="13057" max="13058" width="9.28515625" style="6" customWidth="1"/>
    <col min="13059" max="13060" width="8.140625" style="6" customWidth="1"/>
    <col min="13061" max="13061" width="8.28515625" style="6" customWidth="1"/>
    <col min="13062" max="13062" width="10" style="6" customWidth="1"/>
    <col min="13063" max="13063" width="11" style="6" customWidth="1"/>
    <col min="13064" max="13064" width="1.5703125" style="6" customWidth="1"/>
    <col min="13065" max="13069" width="16.85546875" style="6" customWidth="1"/>
    <col min="13070" max="13070" width="17.28515625" style="6" bestFit="1" customWidth="1"/>
    <col min="13071" max="13076" width="16.85546875" style="6" customWidth="1"/>
    <col min="13077" max="13077" width="14.7109375" style="6" customWidth="1"/>
    <col min="13078" max="13308" width="9.140625" style="6"/>
    <col min="13309" max="13309" width="4" style="6" customWidth="1"/>
    <col min="13310" max="13310" width="21.140625" style="6" customWidth="1"/>
    <col min="13311" max="13311" width="7.28515625" style="6" customWidth="1"/>
    <col min="13312" max="13312" width="10" style="6" customWidth="1"/>
    <col min="13313" max="13314" width="9.28515625" style="6" customWidth="1"/>
    <col min="13315" max="13316" width="8.140625" style="6" customWidth="1"/>
    <col min="13317" max="13317" width="8.28515625" style="6" customWidth="1"/>
    <col min="13318" max="13318" width="10" style="6" customWidth="1"/>
    <col min="13319" max="13319" width="11" style="6" customWidth="1"/>
    <col min="13320" max="13320" width="1.5703125" style="6" customWidth="1"/>
    <col min="13321" max="13325" width="16.85546875" style="6" customWidth="1"/>
    <col min="13326" max="13326" width="17.28515625" style="6" bestFit="1" customWidth="1"/>
    <col min="13327" max="13332" width="16.85546875" style="6" customWidth="1"/>
    <col min="13333" max="13333" width="14.7109375" style="6" customWidth="1"/>
    <col min="13334" max="13564" width="9.140625" style="6"/>
    <col min="13565" max="13565" width="4" style="6" customWidth="1"/>
    <col min="13566" max="13566" width="21.140625" style="6" customWidth="1"/>
    <col min="13567" max="13567" width="7.28515625" style="6" customWidth="1"/>
    <col min="13568" max="13568" width="10" style="6" customWidth="1"/>
    <col min="13569" max="13570" width="9.28515625" style="6" customWidth="1"/>
    <col min="13571" max="13572" width="8.140625" style="6" customWidth="1"/>
    <col min="13573" max="13573" width="8.28515625" style="6" customWidth="1"/>
    <col min="13574" max="13574" width="10" style="6" customWidth="1"/>
    <col min="13575" max="13575" width="11" style="6" customWidth="1"/>
    <col min="13576" max="13576" width="1.5703125" style="6" customWidth="1"/>
    <col min="13577" max="13581" width="16.85546875" style="6" customWidth="1"/>
    <col min="13582" max="13582" width="17.28515625" style="6" bestFit="1" customWidth="1"/>
    <col min="13583" max="13588" width="16.85546875" style="6" customWidth="1"/>
    <col min="13589" max="13589" width="14.7109375" style="6" customWidth="1"/>
    <col min="13590" max="13820" width="9.140625" style="6"/>
    <col min="13821" max="13821" width="4" style="6" customWidth="1"/>
    <col min="13822" max="13822" width="21.140625" style="6" customWidth="1"/>
    <col min="13823" max="13823" width="7.28515625" style="6" customWidth="1"/>
    <col min="13824" max="13824" width="10" style="6" customWidth="1"/>
    <col min="13825" max="13826" width="9.28515625" style="6" customWidth="1"/>
    <col min="13827" max="13828" width="8.140625" style="6" customWidth="1"/>
    <col min="13829" max="13829" width="8.28515625" style="6" customWidth="1"/>
    <col min="13830" max="13830" width="10" style="6" customWidth="1"/>
    <col min="13831" max="13831" width="11" style="6" customWidth="1"/>
    <col min="13832" max="13832" width="1.5703125" style="6" customWidth="1"/>
    <col min="13833" max="13837" width="16.85546875" style="6" customWidth="1"/>
    <col min="13838" max="13838" width="17.28515625" style="6" bestFit="1" customWidth="1"/>
    <col min="13839" max="13844" width="16.85546875" style="6" customWidth="1"/>
    <col min="13845" max="13845" width="14.7109375" style="6" customWidth="1"/>
    <col min="13846" max="14076" width="9.140625" style="6"/>
    <col min="14077" max="14077" width="4" style="6" customWidth="1"/>
    <col min="14078" max="14078" width="21.140625" style="6" customWidth="1"/>
    <col min="14079" max="14079" width="7.28515625" style="6" customWidth="1"/>
    <col min="14080" max="14080" width="10" style="6" customWidth="1"/>
    <col min="14081" max="14082" width="9.28515625" style="6" customWidth="1"/>
    <col min="14083" max="14084" width="8.140625" style="6" customWidth="1"/>
    <col min="14085" max="14085" width="8.28515625" style="6" customWidth="1"/>
    <col min="14086" max="14086" width="10" style="6" customWidth="1"/>
    <col min="14087" max="14087" width="11" style="6" customWidth="1"/>
    <col min="14088" max="14088" width="1.5703125" style="6" customWidth="1"/>
    <col min="14089" max="14093" width="16.85546875" style="6" customWidth="1"/>
    <col min="14094" max="14094" width="17.28515625" style="6" bestFit="1" customWidth="1"/>
    <col min="14095" max="14100" width="16.85546875" style="6" customWidth="1"/>
    <col min="14101" max="14101" width="14.7109375" style="6" customWidth="1"/>
    <col min="14102" max="14332" width="9.140625" style="6"/>
    <col min="14333" max="14333" width="4" style="6" customWidth="1"/>
    <col min="14334" max="14334" width="21.140625" style="6" customWidth="1"/>
    <col min="14335" max="14335" width="7.28515625" style="6" customWidth="1"/>
    <col min="14336" max="14336" width="10" style="6" customWidth="1"/>
    <col min="14337" max="14338" width="9.28515625" style="6" customWidth="1"/>
    <col min="14339" max="14340" width="8.140625" style="6" customWidth="1"/>
    <col min="14341" max="14341" width="8.28515625" style="6" customWidth="1"/>
    <col min="14342" max="14342" width="10" style="6" customWidth="1"/>
    <col min="14343" max="14343" width="11" style="6" customWidth="1"/>
    <col min="14344" max="14344" width="1.5703125" style="6" customWidth="1"/>
    <col min="14345" max="14349" width="16.85546875" style="6" customWidth="1"/>
    <col min="14350" max="14350" width="17.28515625" style="6" bestFit="1" customWidth="1"/>
    <col min="14351" max="14356" width="16.85546875" style="6" customWidth="1"/>
    <col min="14357" max="14357" width="14.7109375" style="6" customWidth="1"/>
    <col min="14358" max="14588" width="9.140625" style="6"/>
    <col min="14589" max="14589" width="4" style="6" customWidth="1"/>
    <col min="14590" max="14590" width="21.140625" style="6" customWidth="1"/>
    <col min="14591" max="14591" width="7.28515625" style="6" customWidth="1"/>
    <col min="14592" max="14592" width="10" style="6" customWidth="1"/>
    <col min="14593" max="14594" width="9.28515625" style="6" customWidth="1"/>
    <col min="14595" max="14596" width="8.140625" style="6" customWidth="1"/>
    <col min="14597" max="14597" width="8.28515625" style="6" customWidth="1"/>
    <col min="14598" max="14598" width="10" style="6" customWidth="1"/>
    <col min="14599" max="14599" width="11" style="6" customWidth="1"/>
    <col min="14600" max="14600" width="1.5703125" style="6" customWidth="1"/>
    <col min="14601" max="14605" width="16.85546875" style="6" customWidth="1"/>
    <col min="14606" max="14606" width="17.28515625" style="6" bestFit="1" customWidth="1"/>
    <col min="14607" max="14612" width="16.85546875" style="6" customWidth="1"/>
    <col min="14613" max="14613" width="14.7109375" style="6" customWidth="1"/>
    <col min="14614" max="14844" width="9.140625" style="6"/>
    <col min="14845" max="14845" width="4" style="6" customWidth="1"/>
    <col min="14846" max="14846" width="21.140625" style="6" customWidth="1"/>
    <col min="14847" max="14847" width="7.28515625" style="6" customWidth="1"/>
    <col min="14848" max="14848" width="10" style="6" customWidth="1"/>
    <col min="14849" max="14850" width="9.28515625" style="6" customWidth="1"/>
    <col min="14851" max="14852" width="8.140625" style="6" customWidth="1"/>
    <col min="14853" max="14853" width="8.28515625" style="6" customWidth="1"/>
    <col min="14854" max="14854" width="10" style="6" customWidth="1"/>
    <col min="14855" max="14855" width="11" style="6" customWidth="1"/>
    <col min="14856" max="14856" width="1.5703125" style="6" customWidth="1"/>
    <col min="14857" max="14861" width="16.85546875" style="6" customWidth="1"/>
    <col min="14862" max="14862" width="17.28515625" style="6" bestFit="1" customWidth="1"/>
    <col min="14863" max="14868" width="16.85546875" style="6" customWidth="1"/>
    <col min="14869" max="14869" width="14.7109375" style="6" customWidth="1"/>
    <col min="14870" max="15100" width="9.140625" style="6"/>
    <col min="15101" max="15101" width="4" style="6" customWidth="1"/>
    <col min="15102" max="15102" width="21.140625" style="6" customWidth="1"/>
    <col min="15103" max="15103" width="7.28515625" style="6" customWidth="1"/>
    <col min="15104" max="15104" width="10" style="6" customWidth="1"/>
    <col min="15105" max="15106" width="9.28515625" style="6" customWidth="1"/>
    <col min="15107" max="15108" width="8.140625" style="6" customWidth="1"/>
    <col min="15109" max="15109" width="8.28515625" style="6" customWidth="1"/>
    <col min="15110" max="15110" width="10" style="6" customWidth="1"/>
    <col min="15111" max="15111" width="11" style="6" customWidth="1"/>
    <col min="15112" max="15112" width="1.5703125" style="6" customWidth="1"/>
    <col min="15113" max="15117" width="16.85546875" style="6" customWidth="1"/>
    <col min="15118" max="15118" width="17.28515625" style="6" bestFit="1" customWidth="1"/>
    <col min="15119" max="15124" width="16.85546875" style="6" customWidth="1"/>
    <col min="15125" max="15125" width="14.7109375" style="6" customWidth="1"/>
    <col min="15126" max="15356" width="9.140625" style="6"/>
    <col min="15357" max="15357" width="4" style="6" customWidth="1"/>
    <col min="15358" max="15358" width="21.140625" style="6" customWidth="1"/>
    <col min="15359" max="15359" width="7.28515625" style="6" customWidth="1"/>
    <col min="15360" max="15360" width="10" style="6" customWidth="1"/>
    <col min="15361" max="15362" width="9.28515625" style="6" customWidth="1"/>
    <col min="15363" max="15364" width="8.140625" style="6" customWidth="1"/>
    <col min="15365" max="15365" width="8.28515625" style="6" customWidth="1"/>
    <col min="15366" max="15366" width="10" style="6" customWidth="1"/>
    <col min="15367" max="15367" width="11" style="6" customWidth="1"/>
    <col min="15368" max="15368" width="1.5703125" style="6" customWidth="1"/>
    <col min="15369" max="15373" width="16.85546875" style="6" customWidth="1"/>
    <col min="15374" max="15374" width="17.28515625" style="6" bestFit="1" customWidth="1"/>
    <col min="15375" max="15380" width="16.85546875" style="6" customWidth="1"/>
    <col min="15381" max="15381" width="14.7109375" style="6" customWidth="1"/>
    <col min="15382" max="15612" width="9.140625" style="6"/>
    <col min="15613" max="15613" width="4" style="6" customWidth="1"/>
    <col min="15614" max="15614" width="21.140625" style="6" customWidth="1"/>
    <col min="15615" max="15615" width="7.28515625" style="6" customWidth="1"/>
    <col min="15616" max="15616" width="10" style="6" customWidth="1"/>
    <col min="15617" max="15618" width="9.28515625" style="6" customWidth="1"/>
    <col min="15619" max="15620" width="8.140625" style="6" customWidth="1"/>
    <col min="15621" max="15621" width="8.28515625" style="6" customWidth="1"/>
    <col min="15622" max="15622" width="10" style="6" customWidth="1"/>
    <col min="15623" max="15623" width="11" style="6" customWidth="1"/>
    <col min="15624" max="15624" width="1.5703125" style="6" customWidth="1"/>
    <col min="15625" max="15629" width="16.85546875" style="6" customWidth="1"/>
    <col min="15630" max="15630" width="17.28515625" style="6" bestFit="1" customWidth="1"/>
    <col min="15631" max="15636" width="16.85546875" style="6" customWidth="1"/>
    <col min="15637" max="15637" width="14.7109375" style="6" customWidth="1"/>
    <col min="15638" max="15868" width="9.140625" style="6"/>
    <col min="15869" max="15869" width="4" style="6" customWidth="1"/>
    <col min="15870" max="15870" width="21.140625" style="6" customWidth="1"/>
    <col min="15871" max="15871" width="7.28515625" style="6" customWidth="1"/>
    <col min="15872" max="15872" width="10" style="6" customWidth="1"/>
    <col min="15873" max="15874" width="9.28515625" style="6" customWidth="1"/>
    <col min="15875" max="15876" width="8.140625" style="6" customWidth="1"/>
    <col min="15877" max="15877" width="8.28515625" style="6" customWidth="1"/>
    <col min="15878" max="15878" width="10" style="6" customWidth="1"/>
    <col min="15879" max="15879" width="11" style="6" customWidth="1"/>
    <col min="15880" max="15880" width="1.5703125" style="6" customWidth="1"/>
    <col min="15881" max="15885" width="16.85546875" style="6" customWidth="1"/>
    <col min="15886" max="15886" width="17.28515625" style="6" bestFit="1" customWidth="1"/>
    <col min="15887" max="15892" width="16.85546875" style="6" customWidth="1"/>
    <col min="15893" max="15893" width="14.7109375" style="6" customWidth="1"/>
    <col min="15894" max="16124" width="9.140625" style="6"/>
    <col min="16125" max="16125" width="4" style="6" customWidth="1"/>
    <col min="16126" max="16126" width="21.140625" style="6" customWidth="1"/>
    <col min="16127" max="16127" width="7.28515625" style="6" customWidth="1"/>
    <col min="16128" max="16128" width="10" style="6" customWidth="1"/>
    <col min="16129" max="16130" width="9.28515625" style="6" customWidth="1"/>
    <col min="16131" max="16132" width="8.140625" style="6" customWidth="1"/>
    <col min="16133" max="16133" width="8.28515625" style="6" customWidth="1"/>
    <col min="16134" max="16134" width="10" style="6" customWidth="1"/>
    <col min="16135" max="16135" width="11" style="6" customWidth="1"/>
    <col min="16136" max="16136" width="1.5703125" style="6" customWidth="1"/>
    <col min="16137" max="16141" width="16.85546875" style="6" customWidth="1"/>
    <col min="16142" max="16142" width="17.28515625" style="6" bestFit="1" customWidth="1"/>
    <col min="16143" max="16148" width="16.85546875" style="6" customWidth="1"/>
    <col min="16149" max="16149" width="14.7109375" style="6" customWidth="1"/>
    <col min="16150" max="16384" width="9.140625" style="6"/>
  </cols>
  <sheetData>
    <row r="2" spans="1:21" x14ac:dyDescent="0.2">
      <c r="A2" s="4"/>
      <c r="B2" s="4"/>
    </row>
    <row r="5" spans="1:21" ht="12.75" x14ac:dyDescent="0.2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8"/>
      <c r="M5" s="8"/>
      <c r="N5" s="8"/>
      <c r="O5" s="8"/>
      <c r="P5" s="8"/>
      <c r="Q5" s="8"/>
      <c r="R5" s="8"/>
      <c r="S5" s="8"/>
      <c r="T5" s="8"/>
      <c r="U5" s="8"/>
    </row>
    <row r="9" spans="1:21" s="10" customFormat="1" ht="24.75" customHeight="1" x14ac:dyDescent="0.25">
      <c r="A9" s="224" t="s">
        <v>291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9"/>
      <c r="M9" s="208">
        <v>2021</v>
      </c>
      <c r="N9" s="209"/>
      <c r="O9" s="206">
        <v>2020</v>
      </c>
      <c r="P9" s="206"/>
      <c r="Q9" s="206"/>
      <c r="R9" s="206"/>
      <c r="S9" s="206"/>
      <c r="T9" s="206"/>
      <c r="U9" s="207"/>
    </row>
    <row r="10" spans="1:21" s="10" customFormat="1" ht="12.75" customHeight="1" x14ac:dyDescent="0.25">
      <c r="A10" s="214" t="s">
        <v>1</v>
      </c>
      <c r="B10" s="214" t="s">
        <v>2</v>
      </c>
      <c r="C10" s="222" t="s">
        <v>3</v>
      </c>
      <c r="D10" s="222" t="s">
        <v>4</v>
      </c>
      <c r="E10" s="215" t="s">
        <v>5</v>
      </c>
      <c r="F10" s="216"/>
      <c r="G10" s="221" t="s">
        <v>6</v>
      </c>
      <c r="H10" s="221"/>
      <c r="I10" s="221"/>
      <c r="J10" s="59" t="s">
        <v>7</v>
      </c>
      <c r="K10" s="76" t="s">
        <v>8</v>
      </c>
      <c r="L10" s="13"/>
      <c r="M10" s="116"/>
      <c r="N10" s="168">
        <v>44276</v>
      </c>
      <c r="O10" s="154">
        <v>44114</v>
      </c>
      <c r="P10" s="116">
        <v>44107</v>
      </c>
      <c r="Q10" s="116">
        <v>44087</v>
      </c>
      <c r="R10" s="116">
        <v>44065</v>
      </c>
      <c r="S10" s="116">
        <v>44051</v>
      </c>
      <c r="T10" s="116">
        <v>44031</v>
      </c>
      <c r="U10" s="154">
        <v>44017</v>
      </c>
    </row>
    <row r="11" spans="1:21" s="10" customFormat="1" x14ac:dyDescent="0.2">
      <c r="A11" s="214"/>
      <c r="B11" s="214"/>
      <c r="C11" s="222"/>
      <c r="D11" s="222"/>
      <c r="E11" s="217"/>
      <c r="F11" s="218"/>
      <c r="G11" s="222">
        <v>1</v>
      </c>
      <c r="H11" s="222">
        <v>2</v>
      </c>
      <c r="I11" s="225">
        <v>3</v>
      </c>
      <c r="J11" s="60" t="s">
        <v>9</v>
      </c>
      <c r="K11" s="78" t="s">
        <v>10</v>
      </c>
      <c r="L11" s="13"/>
      <c r="M11" s="151"/>
      <c r="N11" s="189" t="s">
        <v>258</v>
      </c>
      <c r="O11" s="140" t="s">
        <v>12</v>
      </c>
      <c r="P11" s="151" t="s">
        <v>15</v>
      </c>
      <c r="Q11" s="151" t="s">
        <v>12</v>
      </c>
      <c r="R11" s="151" t="s">
        <v>477</v>
      </c>
      <c r="S11" s="151" t="s">
        <v>477</v>
      </c>
      <c r="T11" s="151" t="s">
        <v>340</v>
      </c>
      <c r="U11" s="140" t="s">
        <v>16</v>
      </c>
    </row>
    <row r="12" spans="1:21" s="10" customFormat="1" x14ac:dyDescent="0.2">
      <c r="A12" s="214"/>
      <c r="B12" s="214"/>
      <c r="C12" s="214"/>
      <c r="D12" s="214"/>
      <c r="E12" s="219"/>
      <c r="F12" s="220"/>
      <c r="G12" s="222"/>
      <c r="H12" s="222"/>
      <c r="I12" s="225"/>
      <c r="J12" s="61" t="s">
        <v>10</v>
      </c>
      <c r="K12" s="81" t="s">
        <v>17</v>
      </c>
      <c r="L12" s="18"/>
      <c r="M12" s="152"/>
      <c r="N12" s="190" t="s">
        <v>318</v>
      </c>
      <c r="O12" s="141" t="s">
        <v>431</v>
      </c>
      <c r="P12" s="152" t="s">
        <v>44</v>
      </c>
      <c r="Q12" s="152" t="s">
        <v>453</v>
      </c>
      <c r="R12" s="152" t="s">
        <v>23</v>
      </c>
      <c r="S12" s="152" t="s">
        <v>19</v>
      </c>
      <c r="T12" s="152" t="s">
        <v>25</v>
      </c>
      <c r="U12" s="141" t="s">
        <v>27</v>
      </c>
    </row>
    <row r="13" spans="1:21" x14ac:dyDescent="0.2">
      <c r="M13" s="142"/>
      <c r="N13" s="202"/>
      <c r="O13" s="142"/>
      <c r="P13" s="142"/>
      <c r="Q13" s="142"/>
      <c r="R13" s="142"/>
      <c r="S13" s="142"/>
      <c r="T13" s="142"/>
      <c r="U13" s="142"/>
    </row>
    <row r="14" spans="1:21" ht="14.1" customHeight="1" x14ac:dyDescent="0.25">
      <c r="A14" s="21">
        <f t="shared" ref="A14:A33" si="0">A13+1</f>
        <v>1</v>
      </c>
      <c r="B14" s="35" t="s">
        <v>176</v>
      </c>
      <c r="C14" s="23">
        <v>12403</v>
      </c>
      <c r="D14" s="24" t="s">
        <v>61</v>
      </c>
      <c r="E14" s="25">
        <f>MAX(M14:P14)</f>
        <v>568</v>
      </c>
      <c r="F14" s="25" t="str">
        <f>VLOOKUP(E14,Tab!$M$2:$N$255,2,TRUE)</f>
        <v>C</v>
      </c>
      <c r="G14" s="26">
        <f>LARGE(M14:U14,1)</f>
        <v>568</v>
      </c>
      <c r="H14" s="26">
        <f>LARGE(M14:U14,2)</f>
        <v>566</v>
      </c>
      <c r="I14" s="26">
        <f>LARGE(M14:U14,3)</f>
        <v>565</v>
      </c>
      <c r="J14" s="27">
        <f>SUM(G14:I14)</f>
        <v>1699</v>
      </c>
      <c r="K14" s="28">
        <f>J14/3</f>
        <v>566.33333333333337</v>
      </c>
      <c r="L14" s="29"/>
      <c r="M14" s="84">
        <v>0</v>
      </c>
      <c r="N14" s="203">
        <v>568</v>
      </c>
      <c r="O14" s="139">
        <v>0</v>
      </c>
      <c r="P14" s="84">
        <v>0</v>
      </c>
      <c r="Q14" s="84">
        <v>556</v>
      </c>
      <c r="R14" s="84">
        <v>0</v>
      </c>
      <c r="S14" s="84">
        <v>0</v>
      </c>
      <c r="T14" s="84">
        <v>566</v>
      </c>
      <c r="U14" s="84">
        <v>565</v>
      </c>
    </row>
    <row r="15" spans="1:21" ht="14.1" customHeight="1" x14ac:dyDescent="0.25">
      <c r="A15" s="21">
        <f t="shared" si="0"/>
        <v>2</v>
      </c>
      <c r="B15" s="51" t="s">
        <v>193</v>
      </c>
      <c r="C15" s="33">
        <v>1097</v>
      </c>
      <c r="D15" s="148" t="s">
        <v>65</v>
      </c>
      <c r="E15" s="25">
        <f>MAX(M15:P15)</f>
        <v>555</v>
      </c>
      <c r="F15" s="25" t="str">
        <f>VLOOKUP(E15,Tab!$M$2:$N$255,2,TRUE)</f>
        <v>Não</v>
      </c>
      <c r="G15" s="26">
        <f>LARGE(M15:U15,1)</f>
        <v>555</v>
      </c>
      <c r="H15" s="26">
        <f>LARGE(M15:U15,2)</f>
        <v>551</v>
      </c>
      <c r="I15" s="26">
        <f>LARGE(M15:U15,3)</f>
        <v>538</v>
      </c>
      <c r="J15" s="27">
        <f>SUM(G15:I15)</f>
        <v>1644</v>
      </c>
      <c r="K15" s="28">
        <f>J15/3</f>
        <v>548</v>
      </c>
      <c r="L15" s="29"/>
      <c r="M15" s="84">
        <v>0</v>
      </c>
      <c r="N15" s="203">
        <v>555</v>
      </c>
      <c r="O15" s="139">
        <v>0</v>
      </c>
      <c r="P15" s="84">
        <v>538</v>
      </c>
      <c r="Q15" s="84">
        <v>551</v>
      </c>
      <c r="R15" s="84">
        <v>0</v>
      </c>
      <c r="S15" s="84">
        <v>0</v>
      </c>
      <c r="T15" s="84">
        <v>528</v>
      </c>
      <c r="U15" s="84">
        <v>451</v>
      </c>
    </row>
    <row r="16" spans="1:21" ht="14.1" customHeight="1" x14ac:dyDescent="0.25">
      <c r="A16" s="21">
        <f t="shared" si="0"/>
        <v>3</v>
      </c>
      <c r="B16" s="35" t="s">
        <v>184</v>
      </c>
      <c r="C16" s="23">
        <v>721</v>
      </c>
      <c r="D16" s="24" t="s">
        <v>65</v>
      </c>
      <c r="E16" s="25">
        <f>MAX(M16:P16)</f>
        <v>539</v>
      </c>
      <c r="F16" s="25" t="str">
        <f>VLOOKUP(E16,Tab!$M$2:$N$255,2,TRUE)</f>
        <v>Não</v>
      </c>
      <c r="G16" s="26">
        <f>LARGE(M16:U16,1)</f>
        <v>565</v>
      </c>
      <c r="H16" s="26">
        <f>LARGE(M16:U16,2)</f>
        <v>539</v>
      </c>
      <c r="I16" s="26">
        <f>LARGE(M16:U16,3)</f>
        <v>537</v>
      </c>
      <c r="J16" s="27">
        <f>SUM(G16:I16)</f>
        <v>1641</v>
      </c>
      <c r="K16" s="28">
        <f>J16/3</f>
        <v>547</v>
      </c>
      <c r="L16" s="29"/>
      <c r="M16" s="84">
        <v>0</v>
      </c>
      <c r="N16" s="203">
        <v>539</v>
      </c>
      <c r="O16" s="139">
        <v>0</v>
      </c>
      <c r="P16" s="84">
        <v>0</v>
      </c>
      <c r="Q16" s="84">
        <v>0</v>
      </c>
      <c r="R16" s="84">
        <v>0</v>
      </c>
      <c r="S16" s="84">
        <v>0</v>
      </c>
      <c r="T16" s="84">
        <v>565</v>
      </c>
      <c r="U16" s="84">
        <v>537</v>
      </c>
    </row>
    <row r="17" spans="1:21" ht="14.1" customHeight="1" x14ac:dyDescent="0.25">
      <c r="A17" s="21">
        <f t="shared" si="0"/>
        <v>4</v>
      </c>
      <c r="B17" s="149" t="s">
        <v>190</v>
      </c>
      <c r="C17" s="33">
        <v>728</v>
      </c>
      <c r="D17" s="148" t="s">
        <v>44</v>
      </c>
      <c r="E17" s="25">
        <f>MAX(M17:P17)</f>
        <v>526</v>
      </c>
      <c r="F17" s="25" t="str">
        <f>VLOOKUP(E17,Tab!$M$2:$N$255,2,TRUE)</f>
        <v>Não</v>
      </c>
      <c r="G17" s="26">
        <f>LARGE(M17:U17,1)</f>
        <v>538</v>
      </c>
      <c r="H17" s="26">
        <f>LARGE(M17:U17,2)</f>
        <v>530</v>
      </c>
      <c r="I17" s="26">
        <f>LARGE(M17:U17,3)</f>
        <v>526</v>
      </c>
      <c r="J17" s="27">
        <f>SUM(G17:I17)</f>
        <v>1594</v>
      </c>
      <c r="K17" s="28">
        <f>J17/3</f>
        <v>531.33333333333337</v>
      </c>
      <c r="L17" s="29"/>
      <c r="M17" s="84">
        <v>0</v>
      </c>
      <c r="N17" s="203">
        <v>526</v>
      </c>
      <c r="O17" s="139">
        <v>0</v>
      </c>
      <c r="P17" s="84">
        <v>525</v>
      </c>
      <c r="Q17" s="84">
        <v>538</v>
      </c>
      <c r="R17" s="84">
        <v>0</v>
      </c>
      <c r="S17" s="84">
        <v>0</v>
      </c>
      <c r="T17" s="84">
        <v>525</v>
      </c>
      <c r="U17" s="84">
        <v>530</v>
      </c>
    </row>
    <row r="18" spans="1:21" ht="14.1" customHeight="1" x14ac:dyDescent="0.25">
      <c r="A18" s="21">
        <f t="shared" si="0"/>
        <v>5</v>
      </c>
      <c r="B18" s="35" t="s">
        <v>323</v>
      </c>
      <c r="C18" s="23">
        <v>10133</v>
      </c>
      <c r="D18" s="24" t="s">
        <v>65</v>
      </c>
      <c r="E18" s="25">
        <f>MAX(M18:P18)</f>
        <v>525</v>
      </c>
      <c r="F18" s="25" t="str">
        <f>VLOOKUP(E18,Tab!$M$2:$N$255,2,TRUE)</f>
        <v>Não</v>
      </c>
      <c r="G18" s="26">
        <f>LARGE(M18:U18,1)</f>
        <v>539</v>
      </c>
      <c r="H18" s="26">
        <f>LARGE(M18:U18,2)</f>
        <v>528</v>
      </c>
      <c r="I18" s="26">
        <f>LARGE(M18:U18,3)</f>
        <v>525</v>
      </c>
      <c r="J18" s="27">
        <f>SUM(G18:I18)</f>
        <v>1592</v>
      </c>
      <c r="K18" s="28">
        <f>J18/3</f>
        <v>530.66666666666663</v>
      </c>
      <c r="L18" s="29"/>
      <c r="M18" s="84">
        <v>0</v>
      </c>
      <c r="N18" s="203">
        <v>0</v>
      </c>
      <c r="O18" s="139">
        <v>0</v>
      </c>
      <c r="P18" s="84">
        <v>525</v>
      </c>
      <c r="Q18" s="84">
        <v>528</v>
      </c>
      <c r="R18" s="84">
        <v>0</v>
      </c>
      <c r="S18" s="84">
        <v>0</v>
      </c>
      <c r="T18" s="84">
        <v>539</v>
      </c>
      <c r="U18" s="84">
        <v>514</v>
      </c>
    </row>
    <row r="19" spans="1:21" ht="14.1" customHeight="1" x14ac:dyDescent="0.25">
      <c r="A19" s="21">
        <f t="shared" si="0"/>
        <v>6</v>
      </c>
      <c r="B19" s="149" t="s">
        <v>302</v>
      </c>
      <c r="C19" s="33">
        <v>11315</v>
      </c>
      <c r="D19" s="148" t="s">
        <v>26</v>
      </c>
      <c r="E19" s="25">
        <f>MAX(M19:P19)</f>
        <v>506</v>
      </c>
      <c r="F19" s="25" t="str">
        <f>VLOOKUP(E19,Tab!$M$2:$N$255,2,TRUE)</f>
        <v>Não</v>
      </c>
      <c r="G19" s="26">
        <f>LARGE(M19:U19,1)</f>
        <v>516</v>
      </c>
      <c r="H19" s="26">
        <f>LARGE(M19:U19,2)</f>
        <v>506</v>
      </c>
      <c r="I19" s="26">
        <f>LARGE(M19:U19,3)</f>
        <v>506</v>
      </c>
      <c r="J19" s="27">
        <f>SUM(G19:I19)</f>
        <v>1528</v>
      </c>
      <c r="K19" s="28">
        <f>J19/3</f>
        <v>509.33333333333331</v>
      </c>
      <c r="L19" s="29"/>
      <c r="M19" s="84">
        <v>0</v>
      </c>
      <c r="N19" s="203">
        <v>0</v>
      </c>
      <c r="O19" s="139">
        <v>0</v>
      </c>
      <c r="P19" s="84">
        <v>506</v>
      </c>
      <c r="Q19" s="84">
        <v>486</v>
      </c>
      <c r="R19" s="84">
        <v>0</v>
      </c>
      <c r="S19" s="84">
        <v>0</v>
      </c>
      <c r="T19" s="84">
        <v>516</v>
      </c>
      <c r="U19" s="84">
        <v>506</v>
      </c>
    </row>
    <row r="20" spans="1:21" ht="14.1" customHeight="1" x14ac:dyDescent="0.25">
      <c r="A20" s="21">
        <f t="shared" si="0"/>
        <v>7</v>
      </c>
      <c r="B20" s="35" t="s">
        <v>379</v>
      </c>
      <c r="C20" s="23">
        <v>14700</v>
      </c>
      <c r="D20" s="24" t="s">
        <v>44</v>
      </c>
      <c r="E20" s="25">
        <f>MAX(M20:P20)</f>
        <v>476</v>
      </c>
      <c r="F20" s="25" t="e">
        <f>VLOOKUP(E20,Tab!$M$2:$N$255,2,TRUE)</f>
        <v>#N/A</v>
      </c>
      <c r="G20" s="26">
        <f>LARGE(M20:U20,1)</f>
        <v>493</v>
      </c>
      <c r="H20" s="26">
        <f>LARGE(M20:U20,2)</f>
        <v>481</v>
      </c>
      <c r="I20" s="26">
        <f>LARGE(M20:U20,3)</f>
        <v>476</v>
      </c>
      <c r="J20" s="27">
        <f>SUM(G20:I20)</f>
        <v>1450</v>
      </c>
      <c r="K20" s="28">
        <f>J20/3</f>
        <v>483.33333333333331</v>
      </c>
      <c r="L20" s="29"/>
      <c r="M20" s="84">
        <v>0</v>
      </c>
      <c r="N20" s="203">
        <v>0</v>
      </c>
      <c r="O20" s="139">
        <v>0</v>
      </c>
      <c r="P20" s="84">
        <v>476</v>
      </c>
      <c r="Q20" s="84">
        <v>0</v>
      </c>
      <c r="R20" s="84">
        <v>0</v>
      </c>
      <c r="S20" s="84">
        <v>0</v>
      </c>
      <c r="T20" s="84">
        <v>493</v>
      </c>
      <c r="U20" s="84">
        <v>481</v>
      </c>
    </row>
    <row r="21" spans="1:21" ht="14.1" customHeight="1" x14ac:dyDescent="0.25">
      <c r="A21" s="21">
        <f t="shared" si="0"/>
        <v>8</v>
      </c>
      <c r="B21" s="51" t="s">
        <v>173</v>
      </c>
      <c r="C21" s="33">
        <v>3609</v>
      </c>
      <c r="D21" s="148" t="s">
        <v>65</v>
      </c>
      <c r="E21" s="25">
        <f>MAX(M21:P21)</f>
        <v>577</v>
      </c>
      <c r="F21" s="25" t="str">
        <f>VLOOKUP(E21,Tab!$M$2:$N$255,2,TRUE)</f>
        <v>A</v>
      </c>
      <c r="G21" s="26">
        <f>LARGE(M21:U21,1)</f>
        <v>583</v>
      </c>
      <c r="H21" s="26">
        <f>LARGE(M21:U21,2)</f>
        <v>577</v>
      </c>
      <c r="I21" s="26">
        <f>LARGE(M21:U21,3)</f>
        <v>0</v>
      </c>
      <c r="J21" s="27">
        <f>SUM(G21:I21)</f>
        <v>1160</v>
      </c>
      <c r="K21" s="28">
        <f>J21/3</f>
        <v>386.66666666666669</v>
      </c>
      <c r="L21" s="29"/>
      <c r="M21" s="84">
        <v>0</v>
      </c>
      <c r="N21" s="203">
        <v>577</v>
      </c>
      <c r="O21" s="139">
        <v>0</v>
      </c>
      <c r="P21" s="84">
        <v>0</v>
      </c>
      <c r="Q21" s="84">
        <v>0</v>
      </c>
      <c r="R21" s="84">
        <v>0</v>
      </c>
      <c r="S21" s="84">
        <v>0</v>
      </c>
      <c r="T21" s="84">
        <v>583</v>
      </c>
      <c r="U21" s="84">
        <v>0</v>
      </c>
    </row>
    <row r="22" spans="1:21" ht="14.1" customHeight="1" x14ac:dyDescent="0.25">
      <c r="A22" s="21">
        <f t="shared" si="0"/>
        <v>9</v>
      </c>
      <c r="B22" s="35" t="s">
        <v>378</v>
      </c>
      <c r="C22" s="23">
        <v>14574</v>
      </c>
      <c r="D22" s="24" t="s">
        <v>165</v>
      </c>
      <c r="E22" s="25">
        <f>MAX(M22:P22)</f>
        <v>0</v>
      </c>
      <c r="F22" s="25" t="e">
        <f>VLOOKUP(E22,Tab!$M$2:$N$255,2,TRUE)</f>
        <v>#N/A</v>
      </c>
      <c r="G22" s="26">
        <f>LARGE(M22:U22,1)</f>
        <v>497</v>
      </c>
      <c r="H22" s="26">
        <f>LARGE(M22:U22,2)</f>
        <v>487</v>
      </c>
      <c r="I22" s="26">
        <f>LARGE(M22:U22,3)</f>
        <v>0</v>
      </c>
      <c r="J22" s="27">
        <f>SUM(G22:I22)</f>
        <v>984</v>
      </c>
      <c r="K22" s="28">
        <f>J22/3</f>
        <v>328</v>
      </c>
      <c r="L22" s="29"/>
      <c r="M22" s="84">
        <v>0</v>
      </c>
      <c r="N22" s="203">
        <v>0</v>
      </c>
      <c r="O22" s="139">
        <v>0</v>
      </c>
      <c r="P22" s="84">
        <v>0</v>
      </c>
      <c r="Q22" s="84">
        <v>0</v>
      </c>
      <c r="R22" s="84">
        <v>0</v>
      </c>
      <c r="S22" s="84">
        <v>0</v>
      </c>
      <c r="T22" s="84">
        <v>487</v>
      </c>
      <c r="U22" s="84">
        <v>497</v>
      </c>
    </row>
    <row r="23" spans="1:21" ht="14.1" customHeight="1" x14ac:dyDescent="0.25">
      <c r="A23" s="21">
        <f t="shared" si="0"/>
        <v>10</v>
      </c>
      <c r="B23" s="35" t="s">
        <v>251</v>
      </c>
      <c r="C23" s="23">
        <v>14094</v>
      </c>
      <c r="D23" s="24" t="s">
        <v>41</v>
      </c>
      <c r="E23" s="25">
        <f>MAX(M23:P23)</f>
        <v>0</v>
      </c>
      <c r="F23" s="25" t="e">
        <f>VLOOKUP(E23,Tab!$M$2:$N$255,2,TRUE)</f>
        <v>#N/A</v>
      </c>
      <c r="G23" s="26">
        <f>LARGE(M23:U23,1)</f>
        <v>448</v>
      </c>
      <c r="H23" s="26">
        <f>LARGE(M23:U23,2)</f>
        <v>446</v>
      </c>
      <c r="I23" s="26">
        <f>LARGE(M23:U23,3)</f>
        <v>0</v>
      </c>
      <c r="J23" s="27">
        <f>SUM(G23:I23)</f>
        <v>894</v>
      </c>
      <c r="K23" s="28">
        <f>J23/3</f>
        <v>298</v>
      </c>
      <c r="L23" s="29"/>
      <c r="M23" s="84">
        <v>0</v>
      </c>
      <c r="N23" s="203">
        <v>0</v>
      </c>
      <c r="O23" s="139">
        <v>0</v>
      </c>
      <c r="P23" s="84">
        <v>0</v>
      </c>
      <c r="Q23" s="84">
        <v>0</v>
      </c>
      <c r="R23" s="84">
        <v>448</v>
      </c>
      <c r="S23" s="84">
        <v>446</v>
      </c>
      <c r="T23" s="84">
        <v>0</v>
      </c>
      <c r="U23" s="84">
        <v>0</v>
      </c>
    </row>
    <row r="24" spans="1:21" ht="14.1" customHeight="1" x14ac:dyDescent="0.25">
      <c r="A24" s="21">
        <f t="shared" si="0"/>
        <v>11</v>
      </c>
      <c r="B24" s="149" t="s">
        <v>177</v>
      </c>
      <c r="C24" s="33">
        <v>13265</v>
      </c>
      <c r="D24" s="148" t="s">
        <v>26</v>
      </c>
      <c r="E24" s="25">
        <f>MAX(M24:P24)</f>
        <v>0</v>
      </c>
      <c r="F24" s="25" t="e">
        <f>VLOOKUP(E24,Tab!$M$2:$N$255,2,TRUE)</f>
        <v>#N/A</v>
      </c>
      <c r="G24" s="26">
        <f>LARGE(M24:U24,1)</f>
        <v>559</v>
      </c>
      <c r="H24" s="26">
        <f>LARGE(M24:U24,2)</f>
        <v>0</v>
      </c>
      <c r="I24" s="26">
        <f>LARGE(M24:U24,3)</f>
        <v>0</v>
      </c>
      <c r="J24" s="27">
        <f>SUM(G24:I24)</f>
        <v>559</v>
      </c>
      <c r="K24" s="28">
        <f>J24/3</f>
        <v>186.33333333333334</v>
      </c>
      <c r="L24" s="29"/>
      <c r="M24" s="84">
        <v>0</v>
      </c>
      <c r="N24" s="203">
        <v>0</v>
      </c>
      <c r="O24" s="139">
        <v>0</v>
      </c>
      <c r="P24" s="84">
        <v>0</v>
      </c>
      <c r="Q24" s="84">
        <v>0</v>
      </c>
      <c r="R24" s="84">
        <v>0</v>
      </c>
      <c r="S24" s="84">
        <v>0</v>
      </c>
      <c r="T24" s="84">
        <v>559</v>
      </c>
      <c r="U24" s="84">
        <v>0</v>
      </c>
    </row>
    <row r="25" spans="1:21" ht="14.1" customHeight="1" x14ac:dyDescent="0.25">
      <c r="A25" s="21">
        <f t="shared" si="0"/>
        <v>12</v>
      </c>
      <c r="B25" s="149" t="s">
        <v>267</v>
      </c>
      <c r="C25" s="33">
        <v>5346</v>
      </c>
      <c r="D25" s="148" t="s">
        <v>65</v>
      </c>
      <c r="E25" s="25">
        <f>MAX(M25:P25)</f>
        <v>0</v>
      </c>
      <c r="F25" s="25" t="e">
        <f>VLOOKUP(E25,Tab!$M$2:$N$255,2,TRUE)</f>
        <v>#N/A</v>
      </c>
      <c r="G25" s="26">
        <f>LARGE(M25:U25,1)</f>
        <v>533</v>
      </c>
      <c r="H25" s="26">
        <f>LARGE(M25:U25,2)</f>
        <v>0</v>
      </c>
      <c r="I25" s="26">
        <f>LARGE(M25:U25,3)</f>
        <v>0</v>
      </c>
      <c r="J25" s="27">
        <f>SUM(G25:I25)</f>
        <v>533</v>
      </c>
      <c r="K25" s="28">
        <f>J25/3</f>
        <v>177.66666666666666</v>
      </c>
      <c r="L25" s="29"/>
      <c r="M25" s="84">
        <v>0</v>
      </c>
      <c r="N25" s="203">
        <v>0</v>
      </c>
      <c r="O25" s="139">
        <v>0</v>
      </c>
      <c r="P25" s="84">
        <v>0</v>
      </c>
      <c r="Q25" s="84">
        <v>0</v>
      </c>
      <c r="R25" s="84">
        <v>0</v>
      </c>
      <c r="S25" s="84">
        <v>0</v>
      </c>
      <c r="T25" s="84">
        <v>533</v>
      </c>
      <c r="U25" s="84">
        <v>0</v>
      </c>
    </row>
    <row r="26" spans="1:21" ht="14.1" customHeight="1" x14ac:dyDescent="0.25">
      <c r="A26" s="21">
        <f t="shared" si="0"/>
        <v>13</v>
      </c>
      <c r="B26" s="149" t="s">
        <v>179</v>
      </c>
      <c r="C26" s="33">
        <v>11929</v>
      </c>
      <c r="D26" s="148" t="s">
        <v>41</v>
      </c>
      <c r="E26" s="25">
        <f>MAX(M26:P26)</f>
        <v>0</v>
      </c>
      <c r="F26" s="25" t="e">
        <f>VLOOKUP(E26,Tab!$M$2:$N$255,2,TRUE)</f>
        <v>#N/A</v>
      </c>
      <c r="G26" s="26">
        <f>LARGE(M26:U26,1)</f>
        <v>514</v>
      </c>
      <c r="H26" s="26">
        <f>LARGE(M26:U26,2)</f>
        <v>0</v>
      </c>
      <c r="I26" s="26">
        <f>LARGE(M26:U26,3)</f>
        <v>0</v>
      </c>
      <c r="J26" s="27">
        <f>SUM(G26:I26)</f>
        <v>514</v>
      </c>
      <c r="K26" s="28">
        <f>J26/3</f>
        <v>171.33333333333334</v>
      </c>
      <c r="L26" s="29"/>
      <c r="M26" s="84">
        <v>0</v>
      </c>
      <c r="N26" s="203">
        <v>0</v>
      </c>
      <c r="O26" s="139">
        <v>0</v>
      </c>
      <c r="P26" s="84">
        <v>0</v>
      </c>
      <c r="Q26" s="84">
        <v>0</v>
      </c>
      <c r="R26" s="84">
        <v>0</v>
      </c>
      <c r="S26" s="84">
        <v>514</v>
      </c>
      <c r="T26" s="84">
        <v>0</v>
      </c>
      <c r="U26" s="84">
        <v>0</v>
      </c>
    </row>
    <row r="27" spans="1:21" ht="14.1" customHeight="1" x14ac:dyDescent="0.25">
      <c r="A27" s="21">
        <f t="shared" si="0"/>
        <v>14</v>
      </c>
      <c r="B27" s="51" t="s">
        <v>186</v>
      </c>
      <c r="C27" s="33">
        <v>6303</v>
      </c>
      <c r="D27" s="148" t="s">
        <v>41</v>
      </c>
      <c r="E27" s="25">
        <f>MAX(M27:P27)</f>
        <v>454</v>
      </c>
      <c r="F27" s="25" t="e">
        <f>VLOOKUP(E27,Tab!$M$2:$N$255,2,TRUE)</f>
        <v>#N/A</v>
      </c>
      <c r="G27" s="26">
        <f>LARGE(M27:U27,1)</f>
        <v>454</v>
      </c>
      <c r="H27" s="26">
        <f>LARGE(M27:U27,2)</f>
        <v>0</v>
      </c>
      <c r="I27" s="26">
        <f>LARGE(M27:U27,3)</f>
        <v>0</v>
      </c>
      <c r="J27" s="27">
        <f>SUM(G27:I27)</f>
        <v>454</v>
      </c>
      <c r="K27" s="28">
        <f>J27/3</f>
        <v>151.33333333333334</v>
      </c>
      <c r="L27" s="29"/>
      <c r="M27" s="84">
        <v>0</v>
      </c>
      <c r="N27" s="203">
        <v>0</v>
      </c>
      <c r="O27" s="139">
        <v>454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</row>
    <row r="28" spans="1:21" ht="14.1" customHeight="1" x14ac:dyDescent="0.25">
      <c r="A28" s="21">
        <f t="shared" si="0"/>
        <v>15</v>
      </c>
      <c r="B28" s="149" t="s">
        <v>181</v>
      </c>
      <c r="C28" s="33">
        <v>12644</v>
      </c>
      <c r="D28" s="148" t="s">
        <v>26</v>
      </c>
      <c r="E28" s="25">
        <f>MAX(M28:P28)</f>
        <v>0</v>
      </c>
      <c r="F28" s="25" t="e">
        <f>VLOOKUP(E28,Tab!$M$2:$N$255,2,TRUE)</f>
        <v>#N/A</v>
      </c>
      <c r="G28" s="26">
        <f>LARGE(M28:U28,1)</f>
        <v>445</v>
      </c>
      <c r="H28" s="26">
        <f>LARGE(M28:U28,2)</f>
        <v>0</v>
      </c>
      <c r="I28" s="26">
        <f>LARGE(M28:U28,3)</f>
        <v>0</v>
      </c>
      <c r="J28" s="27">
        <f>SUM(G28:I28)</f>
        <v>445</v>
      </c>
      <c r="K28" s="28">
        <f>J28/3</f>
        <v>148.33333333333334</v>
      </c>
      <c r="L28" s="29"/>
      <c r="M28" s="84">
        <v>0</v>
      </c>
      <c r="N28" s="203">
        <v>0</v>
      </c>
      <c r="O28" s="139">
        <v>0</v>
      </c>
      <c r="P28" s="84">
        <v>0</v>
      </c>
      <c r="Q28" s="84">
        <v>0</v>
      </c>
      <c r="R28" s="84">
        <v>0</v>
      </c>
      <c r="S28" s="84">
        <v>0</v>
      </c>
      <c r="T28" s="84">
        <v>445</v>
      </c>
      <c r="U28" s="84">
        <v>0</v>
      </c>
    </row>
    <row r="29" spans="1:21" ht="14.1" customHeight="1" x14ac:dyDescent="0.25">
      <c r="A29" s="21">
        <f t="shared" si="0"/>
        <v>16</v>
      </c>
      <c r="B29" s="149" t="s">
        <v>187</v>
      </c>
      <c r="C29" s="33">
        <v>7457</v>
      </c>
      <c r="D29" s="148" t="s">
        <v>41</v>
      </c>
      <c r="E29" s="25">
        <f>MAX(M29:P29)</f>
        <v>326</v>
      </c>
      <c r="F29" s="25" t="e">
        <f>VLOOKUP(E29,Tab!$M$2:$N$255,2,TRUE)</f>
        <v>#N/A</v>
      </c>
      <c r="G29" s="26">
        <f>LARGE(M29:U29,1)</f>
        <v>326</v>
      </c>
      <c r="H29" s="26">
        <f>LARGE(M29:U29,2)</f>
        <v>0</v>
      </c>
      <c r="I29" s="26">
        <f>LARGE(M29:U29,3)</f>
        <v>0</v>
      </c>
      <c r="J29" s="27">
        <f>SUM(G29:I29)</f>
        <v>326</v>
      </c>
      <c r="K29" s="28">
        <f>J29/3</f>
        <v>108.66666666666667</v>
      </c>
      <c r="L29" s="29"/>
      <c r="M29" s="84">
        <v>0</v>
      </c>
      <c r="N29" s="203">
        <v>0</v>
      </c>
      <c r="O29" s="139">
        <v>326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</row>
    <row r="30" spans="1:21" ht="14.1" customHeight="1" x14ac:dyDescent="0.25">
      <c r="A30" s="21">
        <f t="shared" si="0"/>
        <v>17</v>
      </c>
      <c r="B30" s="149"/>
      <c r="C30" s="33"/>
      <c r="D30" s="148"/>
      <c r="E30" s="25">
        <f>MAX(M30:P30)</f>
        <v>0</v>
      </c>
      <c r="F30" s="25" t="e">
        <f>VLOOKUP(E30,Tab!$M$2:$N$255,2,TRUE)</f>
        <v>#N/A</v>
      </c>
      <c r="G30" s="26">
        <f>LARGE(M30:U30,1)</f>
        <v>0</v>
      </c>
      <c r="H30" s="26">
        <f>LARGE(M30:U30,2)</f>
        <v>0</v>
      </c>
      <c r="I30" s="26">
        <f>LARGE(M30:U30,3)</f>
        <v>0</v>
      </c>
      <c r="J30" s="27">
        <f>SUM(G30:I30)</f>
        <v>0</v>
      </c>
      <c r="K30" s="28">
        <f>J30/3</f>
        <v>0</v>
      </c>
      <c r="L30" s="29"/>
      <c r="M30" s="84">
        <v>0</v>
      </c>
      <c r="N30" s="203">
        <v>0</v>
      </c>
      <c r="O30" s="139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</row>
    <row r="31" spans="1:21" ht="14.1" customHeight="1" x14ac:dyDescent="0.25">
      <c r="A31" s="21">
        <f t="shared" si="0"/>
        <v>18</v>
      </c>
      <c r="B31" s="32"/>
      <c r="C31" s="33"/>
      <c r="D31" s="34"/>
      <c r="E31" s="25">
        <f>MAX(M31:P31)</f>
        <v>0</v>
      </c>
      <c r="F31" s="25" t="e">
        <f>VLOOKUP(E31,Tab!$M$2:$N$255,2,TRUE)</f>
        <v>#N/A</v>
      </c>
      <c r="G31" s="26">
        <f>LARGE(M31:U31,1)</f>
        <v>0</v>
      </c>
      <c r="H31" s="26">
        <f>LARGE(M31:U31,2)</f>
        <v>0</v>
      </c>
      <c r="I31" s="26">
        <f>LARGE(M31:U31,3)</f>
        <v>0</v>
      </c>
      <c r="J31" s="27">
        <f>SUM(G31:I31)</f>
        <v>0</v>
      </c>
      <c r="K31" s="28">
        <f>J31/3</f>
        <v>0</v>
      </c>
      <c r="L31" s="29"/>
      <c r="M31" s="84">
        <v>0</v>
      </c>
      <c r="N31" s="203">
        <v>0</v>
      </c>
      <c r="O31" s="139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</row>
    <row r="32" spans="1:21" ht="14.1" customHeight="1" x14ac:dyDescent="0.25">
      <c r="A32" s="21">
        <f t="shared" si="0"/>
        <v>19</v>
      </c>
      <c r="B32" s="65"/>
      <c r="C32" s="23"/>
      <c r="D32" s="24"/>
      <c r="E32" s="25">
        <f>MAX(M32:P32)</f>
        <v>0</v>
      </c>
      <c r="F32" s="25" t="e">
        <f>VLOOKUP(E32,Tab!$M$2:$N$255,2,TRUE)</f>
        <v>#N/A</v>
      </c>
      <c r="G32" s="26">
        <f>LARGE(M32:U32,1)</f>
        <v>0</v>
      </c>
      <c r="H32" s="26">
        <f>LARGE(M32:U32,2)</f>
        <v>0</v>
      </c>
      <c r="I32" s="26">
        <f>LARGE(M32:U32,3)</f>
        <v>0</v>
      </c>
      <c r="J32" s="27">
        <f>SUM(G32:I32)</f>
        <v>0</v>
      </c>
      <c r="K32" s="28">
        <f>J32/3</f>
        <v>0</v>
      </c>
      <c r="L32" s="29"/>
      <c r="M32" s="84">
        <v>0</v>
      </c>
      <c r="N32" s="203">
        <v>0</v>
      </c>
      <c r="O32" s="139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</row>
    <row r="33" spans="1:21" ht="14.1" customHeight="1" x14ac:dyDescent="0.25">
      <c r="A33" s="21">
        <f t="shared" si="0"/>
        <v>20</v>
      </c>
      <c r="B33" s="35"/>
      <c r="C33" s="23"/>
      <c r="D33" s="24"/>
      <c r="E33" s="25">
        <f>MAX(M33:P33)</f>
        <v>0</v>
      </c>
      <c r="F33" s="25" t="e">
        <f>VLOOKUP(E33,Tab!$M$2:$N$255,2,TRUE)</f>
        <v>#N/A</v>
      </c>
      <c r="G33" s="26">
        <f>LARGE(M33:U33,1)</f>
        <v>0</v>
      </c>
      <c r="H33" s="26">
        <f>LARGE(M33:U33,2)</f>
        <v>0</v>
      </c>
      <c r="I33" s="26">
        <f>LARGE(M33:U33,3)</f>
        <v>0</v>
      </c>
      <c r="J33" s="27">
        <f>SUM(G33:I33)</f>
        <v>0</v>
      </c>
      <c r="K33" s="28">
        <f>J33/3</f>
        <v>0</v>
      </c>
      <c r="L33" s="29"/>
      <c r="M33" s="84">
        <v>0</v>
      </c>
      <c r="N33" s="203">
        <v>0</v>
      </c>
      <c r="O33" s="139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</row>
  </sheetData>
  <sortState ref="B14:U33">
    <sortCondition descending="1" ref="J14:J33"/>
    <sortCondition descending="1" ref="E14:E33"/>
  </sortState>
  <mergeCells count="13">
    <mergeCell ref="M9:N9"/>
    <mergeCell ref="O9:U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33">
    <cfRule type="cellIs" dxfId="22" priority="1" stopIfTrue="1" operator="between">
      <formula>563</formula>
      <formula>600</formula>
    </cfRule>
  </conditionalFormatting>
  <conditionalFormatting sqref="F14:F33">
    <cfRule type="cellIs" dxfId="21" priority="2" stopIfTrue="1" operator="equal">
      <formula>"A"</formula>
    </cfRule>
    <cfRule type="cellIs" dxfId="20" priority="3" stopIfTrue="1" operator="equal">
      <formula>"B"</formula>
    </cfRule>
    <cfRule type="cellIs" dxfId="19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R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26" width="9.140625" style="4"/>
    <col min="227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10" style="6" customWidth="1"/>
    <col min="267" max="267" width="11" style="6" customWidth="1"/>
    <col min="268" max="268" width="2.7109375" style="6" customWidth="1"/>
    <col min="269" max="269" width="15.7109375" style="6" bestFit="1" customWidth="1"/>
    <col min="270" max="270" width="15.7109375" style="6" customWidth="1"/>
    <col min="271" max="271" width="13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10" style="6" customWidth="1"/>
    <col min="523" max="523" width="11" style="6" customWidth="1"/>
    <col min="524" max="524" width="2.7109375" style="6" customWidth="1"/>
    <col min="525" max="525" width="15.7109375" style="6" bestFit="1" customWidth="1"/>
    <col min="526" max="526" width="15.7109375" style="6" customWidth="1"/>
    <col min="527" max="527" width="13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10" style="6" customWidth="1"/>
    <col min="779" max="779" width="11" style="6" customWidth="1"/>
    <col min="780" max="780" width="2.7109375" style="6" customWidth="1"/>
    <col min="781" max="781" width="15.7109375" style="6" bestFit="1" customWidth="1"/>
    <col min="782" max="782" width="15.7109375" style="6" customWidth="1"/>
    <col min="783" max="783" width="13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10" style="6" customWidth="1"/>
    <col min="1035" max="1035" width="11" style="6" customWidth="1"/>
    <col min="1036" max="1036" width="2.7109375" style="6" customWidth="1"/>
    <col min="1037" max="1037" width="15.7109375" style="6" bestFit="1" customWidth="1"/>
    <col min="1038" max="1038" width="15.7109375" style="6" customWidth="1"/>
    <col min="1039" max="1039" width="13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10" style="6" customWidth="1"/>
    <col min="1291" max="1291" width="11" style="6" customWidth="1"/>
    <col min="1292" max="1292" width="2.7109375" style="6" customWidth="1"/>
    <col min="1293" max="1293" width="15.7109375" style="6" bestFit="1" customWidth="1"/>
    <col min="1294" max="1294" width="15.7109375" style="6" customWidth="1"/>
    <col min="1295" max="1295" width="13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10" style="6" customWidth="1"/>
    <col min="1547" max="1547" width="11" style="6" customWidth="1"/>
    <col min="1548" max="1548" width="2.7109375" style="6" customWidth="1"/>
    <col min="1549" max="1549" width="15.7109375" style="6" bestFit="1" customWidth="1"/>
    <col min="1550" max="1550" width="15.7109375" style="6" customWidth="1"/>
    <col min="1551" max="1551" width="13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10" style="6" customWidth="1"/>
    <col min="1803" max="1803" width="11" style="6" customWidth="1"/>
    <col min="1804" max="1804" width="2.7109375" style="6" customWidth="1"/>
    <col min="1805" max="1805" width="15.7109375" style="6" bestFit="1" customWidth="1"/>
    <col min="1806" max="1806" width="15.7109375" style="6" customWidth="1"/>
    <col min="1807" max="1807" width="13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10" style="6" customWidth="1"/>
    <col min="2059" max="2059" width="11" style="6" customWidth="1"/>
    <col min="2060" max="2060" width="2.7109375" style="6" customWidth="1"/>
    <col min="2061" max="2061" width="15.7109375" style="6" bestFit="1" customWidth="1"/>
    <col min="2062" max="2062" width="15.7109375" style="6" customWidth="1"/>
    <col min="2063" max="2063" width="13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10" style="6" customWidth="1"/>
    <col min="2315" max="2315" width="11" style="6" customWidth="1"/>
    <col min="2316" max="2316" width="2.7109375" style="6" customWidth="1"/>
    <col min="2317" max="2317" width="15.7109375" style="6" bestFit="1" customWidth="1"/>
    <col min="2318" max="2318" width="15.7109375" style="6" customWidth="1"/>
    <col min="2319" max="2319" width="13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10" style="6" customWidth="1"/>
    <col min="2571" max="2571" width="11" style="6" customWidth="1"/>
    <col min="2572" max="2572" width="2.7109375" style="6" customWidth="1"/>
    <col min="2573" max="2573" width="15.7109375" style="6" bestFit="1" customWidth="1"/>
    <col min="2574" max="2574" width="15.7109375" style="6" customWidth="1"/>
    <col min="2575" max="2575" width="13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10" style="6" customWidth="1"/>
    <col min="2827" max="2827" width="11" style="6" customWidth="1"/>
    <col min="2828" max="2828" width="2.7109375" style="6" customWidth="1"/>
    <col min="2829" max="2829" width="15.7109375" style="6" bestFit="1" customWidth="1"/>
    <col min="2830" max="2830" width="15.7109375" style="6" customWidth="1"/>
    <col min="2831" max="2831" width="13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10" style="6" customWidth="1"/>
    <col min="3083" max="3083" width="11" style="6" customWidth="1"/>
    <col min="3084" max="3084" width="2.7109375" style="6" customWidth="1"/>
    <col min="3085" max="3085" width="15.7109375" style="6" bestFit="1" customWidth="1"/>
    <col min="3086" max="3086" width="15.7109375" style="6" customWidth="1"/>
    <col min="3087" max="3087" width="13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10" style="6" customWidth="1"/>
    <col min="3339" max="3339" width="11" style="6" customWidth="1"/>
    <col min="3340" max="3340" width="2.7109375" style="6" customWidth="1"/>
    <col min="3341" max="3341" width="15.7109375" style="6" bestFit="1" customWidth="1"/>
    <col min="3342" max="3342" width="15.7109375" style="6" customWidth="1"/>
    <col min="3343" max="3343" width="13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10" style="6" customWidth="1"/>
    <col min="3595" max="3595" width="11" style="6" customWidth="1"/>
    <col min="3596" max="3596" width="2.7109375" style="6" customWidth="1"/>
    <col min="3597" max="3597" width="15.7109375" style="6" bestFit="1" customWidth="1"/>
    <col min="3598" max="3598" width="15.7109375" style="6" customWidth="1"/>
    <col min="3599" max="3599" width="13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10" style="6" customWidth="1"/>
    <col min="3851" max="3851" width="11" style="6" customWidth="1"/>
    <col min="3852" max="3852" width="2.7109375" style="6" customWidth="1"/>
    <col min="3853" max="3853" width="15.7109375" style="6" bestFit="1" customWidth="1"/>
    <col min="3854" max="3854" width="15.7109375" style="6" customWidth="1"/>
    <col min="3855" max="3855" width="13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10" style="6" customWidth="1"/>
    <col min="4107" max="4107" width="11" style="6" customWidth="1"/>
    <col min="4108" max="4108" width="2.7109375" style="6" customWidth="1"/>
    <col min="4109" max="4109" width="15.7109375" style="6" bestFit="1" customWidth="1"/>
    <col min="4110" max="4110" width="15.7109375" style="6" customWidth="1"/>
    <col min="4111" max="4111" width="13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10" style="6" customWidth="1"/>
    <col min="4363" max="4363" width="11" style="6" customWidth="1"/>
    <col min="4364" max="4364" width="2.7109375" style="6" customWidth="1"/>
    <col min="4365" max="4365" width="15.7109375" style="6" bestFit="1" customWidth="1"/>
    <col min="4366" max="4366" width="15.7109375" style="6" customWidth="1"/>
    <col min="4367" max="4367" width="13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10" style="6" customWidth="1"/>
    <col min="4619" max="4619" width="11" style="6" customWidth="1"/>
    <col min="4620" max="4620" width="2.7109375" style="6" customWidth="1"/>
    <col min="4621" max="4621" width="15.7109375" style="6" bestFit="1" customWidth="1"/>
    <col min="4622" max="4622" width="15.7109375" style="6" customWidth="1"/>
    <col min="4623" max="4623" width="13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10" style="6" customWidth="1"/>
    <col min="4875" max="4875" width="11" style="6" customWidth="1"/>
    <col min="4876" max="4876" width="2.7109375" style="6" customWidth="1"/>
    <col min="4877" max="4877" width="15.7109375" style="6" bestFit="1" customWidth="1"/>
    <col min="4878" max="4878" width="15.7109375" style="6" customWidth="1"/>
    <col min="4879" max="4879" width="13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10" style="6" customWidth="1"/>
    <col min="5131" max="5131" width="11" style="6" customWidth="1"/>
    <col min="5132" max="5132" width="2.7109375" style="6" customWidth="1"/>
    <col min="5133" max="5133" width="15.7109375" style="6" bestFit="1" customWidth="1"/>
    <col min="5134" max="5134" width="15.7109375" style="6" customWidth="1"/>
    <col min="5135" max="5135" width="13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10" style="6" customWidth="1"/>
    <col min="5387" max="5387" width="11" style="6" customWidth="1"/>
    <col min="5388" max="5388" width="2.7109375" style="6" customWidth="1"/>
    <col min="5389" max="5389" width="15.7109375" style="6" bestFit="1" customWidth="1"/>
    <col min="5390" max="5390" width="15.7109375" style="6" customWidth="1"/>
    <col min="5391" max="5391" width="13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10" style="6" customWidth="1"/>
    <col min="5643" max="5643" width="11" style="6" customWidth="1"/>
    <col min="5644" max="5644" width="2.7109375" style="6" customWidth="1"/>
    <col min="5645" max="5645" width="15.7109375" style="6" bestFit="1" customWidth="1"/>
    <col min="5646" max="5646" width="15.7109375" style="6" customWidth="1"/>
    <col min="5647" max="5647" width="13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10" style="6" customWidth="1"/>
    <col min="5899" max="5899" width="11" style="6" customWidth="1"/>
    <col min="5900" max="5900" width="2.7109375" style="6" customWidth="1"/>
    <col min="5901" max="5901" width="15.7109375" style="6" bestFit="1" customWidth="1"/>
    <col min="5902" max="5902" width="15.7109375" style="6" customWidth="1"/>
    <col min="5903" max="5903" width="13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10" style="6" customWidth="1"/>
    <col min="6155" max="6155" width="11" style="6" customWidth="1"/>
    <col min="6156" max="6156" width="2.7109375" style="6" customWidth="1"/>
    <col min="6157" max="6157" width="15.7109375" style="6" bestFit="1" customWidth="1"/>
    <col min="6158" max="6158" width="15.7109375" style="6" customWidth="1"/>
    <col min="6159" max="6159" width="13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10" style="6" customWidth="1"/>
    <col min="6411" max="6411" width="11" style="6" customWidth="1"/>
    <col min="6412" max="6412" width="2.7109375" style="6" customWidth="1"/>
    <col min="6413" max="6413" width="15.7109375" style="6" bestFit="1" customWidth="1"/>
    <col min="6414" max="6414" width="15.7109375" style="6" customWidth="1"/>
    <col min="6415" max="6415" width="13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10" style="6" customWidth="1"/>
    <col min="6667" max="6667" width="11" style="6" customWidth="1"/>
    <col min="6668" max="6668" width="2.7109375" style="6" customWidth="1"/>
    <col min="6669" max="6669" width="15.7109375" style="6" bestFit="1" customWidth="1"/>
    <col min="6670" max="6670" width="15.7109375" style="6" customWidth="1"/>
    <col min="6671" max="6671" width="13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10" style="6" customWidth="1"/>
    <col min="6923" max="6923" width="11" style="6" customWidth="1"/>
    <col min="6924" max="6924" width="2.7109375" style="6" customWidth="1"/>
    <col min="6925" max="6925" width="15.7109375" style="6" bestFit="1" customWidth="1"/>
    <col min="6926" max="6926" width="15.7109375" style="6" customWidth="1"/>
    <col min="6927" max="6927" width="13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10" style="6" customWidth="1"/>
    <col min="7179" max="7179" width="11" style="6" customWidth="1"/>
    <col min="7180" max="7180" width="2.7109375" style="6" customWidth="1"/>
    <col min="7181" max="7181" width="15.7109375" style="6" bestFit="1" customWidth="1"/>
    <col min="7182" max="7182" width="15.7109375" style="6" customWidth="1"/>
    <col min="7183" max="7183" width="13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10" style="6" customWidth="1"/>
    <col min="7435" max="7435" width="11" style="6" customWidth="1"/>
    <col min="7436" max="7436" width="2.7109375" style="6" customWidth="1"/>
    <col min="7437" max="7437" width="15.7109375" style="6" bestFit="1" customWidth="1"/>
    <col min="7438" max="7438" width="15.7109375" style="6" customWidth="1"/>
    <col min="7439" max="7439" width="13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10" style="6" customWidth="1"/>
    <col min="7691" max="7691" width="11" style="6" customWidth="1"/>
    <col min="7692" max="7692" width="2.7109375" style="6" customWidth="1"/>
    <col min="7693" max="7693" width="15.7109375" style="6" bestFit="1" customWidth="1"/>
    <col min="7694" max="7694" width="15.7109375" style="6" customWidth="1"/>
    <col min="7695" max="7695" width="13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10" style="6" customWidth="1"/>
    <col min="7947" max="7947" width="11" style="6" customWidth="1"/>
    <col min="7948" max="7948" width="2.7109375" style="6" customWidth="1"/>
    <col min="7949" max="7949" width="15.7109375" style="6" bestFit="1" customWidth="1"/>
    <col min="7950" max="7950" width="15.7109375" style="6" customWidth="1"/>
    <col min="7951" max="7951" width="13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10" style="6" customWidth="1"/>
    <col min="8203" max="8203" width="11" style="6" customWidth="1"/>
    <col min="8204" max="8204" width="2.7109375" style="6" customWidth="1"/>
    <col min="8205" max="8205" width="15.7109375" style="6" bestFit="1" customWidth="1"/>
    <col min="8206" max="8206" width="15.7109375" style="6" customWidth="1"/>
    <col min="8207" max="8207" width="13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10" style="6" customWidth="1"/>
    <col min="8459" max="8459" width="11" style="6" customWidth="1"/>
    <col min="8460" max="8460" width="2.7109375" style="6" customWidth="1"/>
    <col min="8461" max="8461" width="15.7109375" style="6" bestFit="1" customWidth="1"/>
    <col min="8462" max="8462" width="15.7109375" style="6" customWidth="1"/>
    <col min="8463" max="8463" width="13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10" style="6" customWidth="1"/>
    <col min="8715" max="8715" width="11" style="6" customWidth="1"/>
    <col min="8716" max="8716" width="2.7109375" style="6" customWidth="1"/>
    <col min="8717" max="8717" width="15.7109375" style="6" bestFit="1" customWidth="1"/>
    <col min="8718" max="8718" width="15.7109375" style="6" customWidth="1"/>
    <col min="8719" max="8719" width="13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10" style="6" customWidth="1"/>
    <col min="8971" max="8971" width="11" style="6" customWidth="1"/>
    <col min="8972" max="8972" width="2.7109375" style="6" customWidth="1"/>
    <col min="8973" max="8973" width="15.7109375" style="6" bestFit="1" customWidth="1"/>
    <col min="8974" max="8974" width="15.7109375" style="6" customWidth="1"/>
    <col min="8975" max="8975" width="13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10" style="6" customWidth="1"/>
    <col min="9227" max="9227" width="11" style="6" customWidth="1"/>
    <col min="9228" max="9228" width="2.7109375" style="6" customWidth="1"/>
    <col min="9229" max="9229" width="15.7109375" style="6" bestFit="1" customWidth="1"/>
    <col min="9230" max="9230" width="15.7109375" style="6" customWidth="1"/>
    <col min="9231" max="9231" width="13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10" style="6" customWidth="1"/>
    <col min="9483" max="9483" width="11" style="6" customWidth="1"/>
    <col min="9484" max="9484" width="2.7109375" style="6" customWidth="1"/>
    <col min="9485" max="9485" width="15.7109375" style="6" bestFit="1" customWidth="1"/>
    <col min="9486" max="9486" width="15.7109375" style="6" customWidth="1"/>
    <col min="9487" max="9487" width="13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10" style="6" customWidth="1"/>
    <col min="9739" max="9739" width="11" style="6" customWidth="1"/>
    <col min="9740" max="9740" width="2.7109375" style="6" customWidth="1"/>
    <col min="9741" max="9741" width="15.7109375" style="6" bestFit="1" customWidth="1"/>
    <col min="9742" max="9742" width="15.7109375" style="6" customWidth="1"/>
    <col min="9743" max="9743" width="13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10" style="6" customWidth="1"/>
    <col min="9995" max="9995" width="11" style="6" customWidth="1"/>
    <col min="9996" max="9996" width="2.7109375" style="6" customWidth="1"/>
    <col min="9997" max="9997" width="15.7109375" style="6" bestFit="1" customWidth="1"/>
    <col min="9998" max="9998" width="15.7109375" style="6" customWidth="1"/>
    <col min="9999" max="9999" width="13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10" style="6" customWidth="1"/>
    <col min="10251" max="10251" width="11" style="6" customWidth="1"/>
    <col min="10252" max="10252" width="2.7109375" style="6" customWidth="1"/>
    <col min="10253" max="10253" width="15.7109375" style="6" bestFit="1" customWidth="1"/>
    <col min="10254" max="10254" width="15.7109375" style="6" customWidth="1"/>
    <col min="10255" max="10255" width="13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10" style="6" customWidth="1"/>
    <col min="10507" max="10507" width="11" style="6" customWidth="1"/>
    <col min="10508" max="10508" width="2.7109375" style="6" customWidth="1"/>
    <col min="10509" max="10509" width="15.7109375" style="6" bestFit="1" customWidth="1"/>
    <col min="10510" max="10510" width="15.7109375" style="6" customWidth="1"/>
    <col min="10511" max="10511" width="13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10" style="6" customWidth="1"/>
    <col min="10763" max="10763" width="11" style="6" customWidth="1"/>
    <col min="10764" max="10764" width="2.7109375" style="6" customWidth="1"/>
    <col min="10765" max="10765" width="15.7109375" style="6" bestFit="1" customWidth="1"/>
    <col min="10766" max="10766" width="15.7109375" style="6" customWidth="1"/>
    <col min="10767" max="10767" width="13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10" style="6" customWidth="1"/>
    <col min="11019" max="11019" width="11" style="6" customWidth="1"/>
    <col min="11020" max="11020" width="2.7109375" style="6" customWidth="1"/>
    <col min="11021" max="11021" width="15.7109375" style="6" bestFit="1" customWidth="1"/>
    <col min="11022" max="11022" width="15.7109375" style="6" customWidth="1"/>
    <col min="11023" max="11023" width="13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10" style="6" customWidth="1"/>
    <col min="11275" max="11275" width="11" style="6" customWidth="1"/>
    <col min="11276" max="11276" width="2.7109375" style="6" customWidth="1"/>
    <col min="11277" max="11277" width="15.7109375" style="6" bestFit="1" customWidth="1"/>
    <col min="11278" max="11278" width="15.7109375" style="6" customWidth="1"/>
    <col min="11279" max="11279" width="13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10" style="6" customWidth="1"/>
    <col min="11531" max="11531" width="11" style="6" customWidth="1"/>
    <col min="11532" max="11532" width="2.7109375" style="6" customWidth="1"/>
    <col min="11533" max="11533" width="15.7109375" style="6" bestFit="1" customWidth="1"/>
    <col min="11534" max="11534" width="15.7109375" style="6" customWidth="1"/>
    <col min="11535" max="11535" width="13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10" style="6" customWidth="1"/>
    <col min="11787" max="11787" width="11" style="6" customWidth="1"/>
    <col min="11788" max="11788" width="2.7109375" style="6" customWidth="1"/>
    <col min="11789" max="11789" width="15.7109375" style="6" bestFit="1" customWidth="1"/>
    <col min="11790" max="11790" width="15.7109375" style="6" customWidth="1"/>
    <col min="11791" max="11791" width="13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10" style="6" customWidth="1"/>
    <col min="12043" max="12043" width="11" style="6" customWidth="1"/>
    <col min="12044" max="12044" width="2.7109375" style="6" customWidth="1"/>
    <col min="12045" max="12045" width="15.7109375" style="6" bestFit="1" customWidth="1"/>
    <col min="12046" max="12046" width="15.7109375" style="6" customWidth="1"/>
    <col min="12047" max="12047" width="13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10" style="6" customWidth="1"/>
    <col min="12299" max="12299" width="11" style="6" customWidth="1"/>
    <col min="12300" max="12300" width="2.7109375" style="6" customWidth="1"/>
    <col min="12301" max="12301" width="15.7109375" style="6" bestFit="1" customWidth="1"/>
    <col min="12302" max="12302" width="15.7109375" style="6" customWidth="1"/>
    <col min="12303" max="12303" width="13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10" style="6" customWidth="1"/>
    <col min="12555" max="12555" width="11" style="6" customWidth="1"/>
    <col min="12556" max="12556" width="2.7109375" style="6" customWidth="1"/>
    <col min="12557" max="12557" width="15.7109375" style="6" bestFit="1" customWidth="1"/>
    <col min="12558" max="12558" width="15.7109375" style="6" customWidth="1"/>
    <col min="12559" max="12559" width="13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10" style="6" customWidth="1"/>
    <col min="12811" max="12811" width="11" style="6" customWidth="1"/>
    <col min="12812" max="12812" width="2.7109375" style="6" customWidth="1"/>
    <col min="12813" max="12813" width="15.7109375" style="6" bestFit="1" customWidth="1"/>
    <col min="12814" max="12814" width="15.7109375" style="6" customWidth="1"/>
    <col min="12815" max="12815" width="13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10" style="6" customWidth="1"/>
    <col min="13067" max="13067" width="11" style="6" customWidth="1"/>
    <col min="13068" max="13068" width="2.7109375" style="6" customWidth="1"/>
    <col min="13069" max="13069" width="15.7109375" style="6" bestFit="1" customWidth="1"/>
    <col min="13070" max="13070" width="15.7109375" style="6" customWidth="1"/>
    <col min="13071" max="13071" width="13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10" style="6" customWidth="1"/>
    <col min="13323" max="13323" width="11" style="6" customWidth="1"/>
    <col min="13324" max="13324" width="2.7109375" style="6" customWidth="1"/>
    <col min="13325" max="13325" width="15.7109375" style="6" bestFit="1" customWidth="1"/>
    <col min="13326" max="13326" width="15.7109375" style="6" customWidth="1"/>
    <col min="13327" max="13327" width="13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10" style="6" customWidth="1"/>
    <col min="13579" max="13579" width="11" style="6" customWidth="1"/>
    <col min="13580" max="13580" width="2.7109375" style="6" customWidth="1"/>
    <col min="13581" max="13581" width="15.7109375" style="6" bestFit="1" customWidth="1"/>
    <col min="13582" max="13582" width="15.7109375" style="6" customWidth="1"/>
    <col min="13583" max="13583" width="13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10" style="6" customWidth="1"/>
    <col min="13835" max="13835" width="11" style="6" customWidth="1"/>
    <col min="13836" max="13836" width="2.7109375" style="6" customWidth="1"/>
    <col min="13837" max="13837" width="15.7109375" style="6" bestFit="1" customWidth="1"/>
    <col min="13838" max="13838" width="15.7109375" style="6" customWidth="1"/>
    <col min="13839" max="13839" width="13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10" style="6" customWidth="1"/>
    <col min="14091" max="14091" width="11" style="6" customWidth="1"/>
    <col min="14092" max="14092" width="2.7109375" style="6" customWidth="1"/>
    <col min="14093" max="14093" width="15.7109375" style="6" bestFit="1" customWidth="1"/>
    <col min="14094" max="14094" width="15.7109375" style="6" customWidth="1"/>
    <col min="14095" max="14095" width="13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10" style="6" customWidth="1"/>
    <col min="14347" max="14347" width="11" style="6" customWidth="1"/>
    <col min="14348" max="14348" width="2.7109375" style="6" customWidth="1"/>
    <col min="14349" max="14349" width="15.7109375" style="6" bestFit="1" customWidth="1"/>
    <col min="14350" max="14350" width="15.7109375" style="6" customWidth="1"/>
    <col min="14351" max="14351" width="13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10" style="6" customWidth="1"/>
    <col min="14603" max="14603" width="11" style="6" customWidth="1"/>
    <col min="14604" max="14604" width="2.7109375" style="6" customWidth="1"/>
    <col min="14605" max="14605" width="15.7109375" style="6" bestFit="1" customWidth="1"/>
    <col min="14606" max="14606" width="15.7109375" style="6" customWidth="1"/>
    <col min="14607" max="14607" width="13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10" style="6" customWidth="1"/>
    <col min="14859" max="14859" width="11" style="6" customWidth="1"/>
    <col min="14860" max="14860" width="2.7109375" style="6" customWidth="1"/>
    <col min="14861" max="14861" width="15.7109375" style="6" bestFit="1" customWidth="1"/>
    <col min="14862" max="14862" width="15.7109375" style="6" customWidth="1"/>
    <col min="14863" max="14863" width="13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10" style="6" customWidth="1"/>
    <col min="15115" max="15115" width="11" style="6" customWidth="1"/>
    <col min="15116" max="15116" width="2.7109375" style="6" customWidth="1"/>
    <col min="15117" max="15117" width="15.7109375" style="6" bestFit="1" customWidth="1"/>
    <col min="15118" max="15118" width="15.7109375" style="6" customWidth="1"/>
    <col min="15119" max="15119" width="13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10" style="6" customWidth="1"/>
    <col min="15371" max="15371" width="11" style="6" customWidth="1"/>
    <col min="15372" max="15372" width="2.7109375" style="6" customWidth="1"/>
    <col min="15373" max="15373" width="15.7109375" style="6" bestFit="1" customWidth="1"/>
    <col min="15374" max="15374" width="15.7109375" style="6" customWidth="1"/>
    <col min="15375" max="15375" width="13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10" style="6" customWidth="1"/>
    <col min="15627" max="15627" width="11" style="6" customWidth="1"/>
    <col min="15628" max="15628" width="2.7109375" style="6" customWidth="1"/>
    <col min="15629" max="15629" width="15.7109375" style="6" bestFit="1" customWidth="1"/>
    <col min="15630" max="15630" width="15.7109375" style="6" customWidth="1"/>
    <col min="15631" max="15631" width="13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10" style="6" customWidth="1"/>
    <col min="15883" max="15883" width="11" style="6" customWidth="1"/>
    <col min="15884" max="15884" width="2.7109375" style="6" customWidth="1"/>
    <col min="15885" max="15885" width="15.7109375" style="6" bestFit="1" customWidth="1"/>
    <col min="15886" max="15886" width="15.7109375" style="6" customWidth="1"/>
    <col min="15887" max="15887" width="13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10" style="6" customWidth="1"/>
    <col min="16139" max="16139" width="11" style="6" customWidth="1"/>
    <col min="16140" max="16140" width="2.7109375" style="6" customWidth="1"/>
    <col min="16141" max="16141" width="15.7109375" style="6" bestFit="1" customWidth="1"/>
    <col min="16142" max="16142" width="15.7109375" style="6" customWidth="1"/>
    <col min="16143" max="16143" width="13.85546875" style="6" customWidth="1"/>
    <col min="16144" max="16384" width="9.140625" style="6"/>
  </cols>
  <sheetData>
    <row r="2" spans="1:23" x14ac:dyDescent="0.2">
      <c r="A2" s="4"/>
      <c r="B2" s="4"/>
      <c r="C2" s="4"/>
      <c r="D2" s="4"/>
    </row>
    <row r="5" spans="1:23" x14ac:dyDescent="0.2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8"/>
    </row>
    <row r="9" spans="1:23" s="10" customFormat="1" ht="24.75" customHeight="1" x14ac:dyDescent="0.25">
      <c r="A9" s="224" t="s">
        <v>256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9"/>
      <c r="M9" s="208">
        <v>2020</v>
      </c>
      <c r="N9" s="206"/>
      <c r="O9" s="207"/>
    </row>
    <row r="10" spans="1:23" s="10" customFormat="1" ht="12.75" customHeight="1" x14ac:dyDescent="0.25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53" t="s">
        <v>7</v>
      </c>
      <c r="K10" s="12" t="s">
        <v>8</v>
      </c>
      <c r="L10" s="13"/>
      <c r="M10" s="120"/>
      <c r="N10" s="120"/>
      <c r="O10" s="116"/>
      <c r="Q10" s="77"/>
      <c r="R10" s="77"/>
      <c r="S10" s="77"/>
      <c r="T10" s="77"/>
      <c r="U10" s="77"/>
      <c r="V10" s="77"/>
      <c r="W10" s="77"/>
    </row>
    <row r="11" spans="1:23" s="10" customFormat="1" x14ac:dyDescent="0.25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5">
        <v>3</v>
      </c>
      <c r="J11" s="11" t="s">
        <v>9</v>
      </c>
      <c r="K11" s="14" t="s">
        <v>10</v>
      </c>
      <c r="L11" s="13"/>
      <c r="M11" s="121"/>
      <c r="N11" s="121"/>
      <c r="O11" s="118"/>
      <c r="Q11" s="79"/>
      <c r="R11" s="79"/>
      <c r="S11" s="79"/>
      <c r="T11" s="79"/>
      <c r="U11" s="79"/>
      <c r="V11" s="79"/>
      <c r="W11" s="80"/>
    </row>
    <row r="12" spans="1:23" s="10" customFormat="1" x14ac:dyDescent="0.25">
      <c r="A12" s="214"/>
      <c r="B12" s="214"/>
      <c r="C12" s="214"/>
      <c r="D12" s="214"/>
      <c r="E12" s="219"/>
      <c r="F12" s="220"/>
      <c r="G12" s="222"/>
      <c r="H12" s="222"/>
      <c r="I12" s="225"/>
      <c r="J12" s="16" t="s">
        <v>10</v>
      </c>
      <c r="K12" s="17" t="s">
        <v>17</v>
      </c>
      <c r="L12" s="18"/>
      <c r="M12" s="122"/>
      <c r="N12" s="122"/>
      <c r="O12" s="146"/>
      <c r="Q12" s="79"/>
      <c r="R12" s="82"/>
      <c r="S12" s="82"/>
      <c r="T12" s="82"/>
      <c r="U12" s="82"/>
      <c r="V12" s="82"/>
      <c r="W12" s="80"/>
    </row>
    <row r="13" spans="1:23" x14ac:dyDescent="0.2">
      <c r="M13" s="83"/>
      <c r="N13" s="83"/>
      <c r="O13" s="83"/>
      <c r="Q13" s="3"/>
      <c r="R13" s="3"/>
      <c r="S13" s="3"/>
      <c r="T13" s="3"/>
      <c r="U13" s="3"/>
      <c r="V13" s="3"/>
      <c r="W13" s="3"/>
    </row>
    <row r="14" spans="1:23" ht="14.1" customHeight="1" x14ac:dyDescent="0.25">
      <c r="A14" s="21">
        <f t="shared" ref="A14:A23" si="0">A13+1</f>
        <v>1</v>
      </c>
      <c r="B14" s="41"/>
      <c r="C14" s="33"/>
      <c r="D14" s="38"/>
      <c r="E14" s="25">
        <f>MAX(M14:O14)</f>
        <v>0</v>
      </c>
      <c r="F14" s="25" t="e">
        <f>VLOOKUP(E14,Tab!$O$2:$P$255,2,TRUE)</f>
        <v>#N/A</v>
      </c>
      <c r="G14" s="26">
        <f t="shared" ref="G14:G23" si="1">LARGE(M14:O14,1)</f>
        <v>0</v>
      </c>
      <c r="H14" s="26">
        <f t="shared" ref="H14:H23" si="2">LARGE(M14:O14,2)</f>
        <v>0</v>
      </c>
      <c r="I14" s="26">
        <f t="shared" ref="I14:I23" si="3">LARGE(M14:O14,3)</f>
        <v>0</v>
      </c>
      <c r="J14" s="27">
        <f t="shared" ref="J14:J23" si="4">SUM(G14:I14)</f>
        <v>0</v>
      </c>
      <c r="K14" s="28">
        <f t="shared" ref="K14:K23" si="5">J14/3</f>
        <v>0</v>
      </c>
      <c r="L14" s="29"/>
      <c r="M14" s="31">
        <v>0</v>
      </c>
      <c r="N14" s="31">
        <v>0</v>
      </c>
      <c r="O14" s="31">
        <v>0</v>
      </c>
      <c r="Q14" s="85"/>
      <c r="R14" s="85"/>
      <c r="S14" s="85"/>
      <c r="T14" s="85"/>
      <c r="U14" s="85"/>
      <c r="V14" s="85"/>
      <c r="W14" s="85"/>
    </row>
    <row r="15" spans="1:23" ht="14.1" customHeight="1" x14ac:dyDescent="0.25">
      <c r="A15" s="21">
        <f t="shared" si="0"/>
        <v>2</v>
      </c>
      <c r="B15" s="41"/>
      <c r="C15" s="33"/>
      <c r="D15" s="34"/>
      <c r="E15" s="25">
        <f t="shared" ref="E15:E23" si="6">MAX(M15:O15)</f>
        <v>0</v>
      </c>
      <c r="F15" s="25" t="e">
        <f>VLOOKUP(E15,Tab!$O$2:$P$255,2,TRUE)</f>
        <v>#N/A</v>
      </c>
      <c r="G15" s="26">
        <f t="shared" si="1"/>
        <v>0</v>
      </c>
      <c r="H15" s="26">
        <f t="shared" si="2"/>
        <v>0</v>
      </c>
      <c r="I15" s="26">
        <f t="shared" si="3"/>
        <v>0</v>
      </c>
      <c r="J15" s="27">
        <f t="shared" si="4"/>
        <v>0</v>
      </c>
      <c r="K15" s="28">
        <f t="shared" si="5"/>
        <v>0</v>
      </c>
      <c r="L15" s="29"/>
      <c r="M15" s="31">
        <v>0</v>
      </c>
      <c r="N15" s="31">
        <v>0</v>
      </c>
      <c r="O15" s="31">
        <v>0</v>
      </c>
      <c r="Q15" s="85"/>
      <c r="R15" s="85"/>
      <c r="S15" s="85"/>
      <c r="T15" s="85"/>
      <c r="U15" s="85"/>
      <c r="V15" s="85"/>
      <c r="W15" s="85"/>
    </row>
    <row r="16" spans="1:23" ht="14.1" customHeight="1" x14ac:dyDescent="0.25">
      <c r="A16" s="21">
        <f t="shared" si="0"/>
        <v>3</v>
      </c>
      <c r="B16" s="32"/>
      <c r="C16" s="33"/>
      <c r="D16" s="32"/>
      <c r="E16" s="25">
        <f t="shared" si="6"/>
        <v>0</v>
      </c>
      <c r="F16" s="25" t="e">
        <f>VLOOKUP(E16,Tab!$O$2:$P$255,2,TRUE)</f>
        <v>#N/A</v>
      </c>
      <c r="G16" s="26">
        <f t="shared" si="1"/>
        <v>0</v>
      </c>
      <c r="H16" s="26">
        <f t="shared" si="2"/>
        <v>0</v>
      </c>
      <c r="I16" s="26">
        <f t="shared" si="3"/>
        <v>0</v>
      </c>
      <c r="J16" s="27">
        <f t="shared" si="4"/>
        <v>0</v>
      </c>
      <c r="K16" s="28">
        <f t="shared" si="5"/>
        <v>0</v>
      </c>
      <c r="L16" s="29"/>
      <c r="M16" s="31">
        <v>0</v>
      </c>
      <c r="N16" s="31">
        <v>0</v>
      </c>
      <c r="O16" s="31">
        <v>0</v>
      </c>
      <c r="Q16" s="85"/>
      <c r="R16" s="85"/>
      <c r="S16" s="85"/>
      <c r="T16" s="85"/>
      <c r="U16" s="85"/>
      <c r="V16" s="85"/>
      <c r="W16" s="85"/>
    </row>
    <row r="17" spans="1:23" ht="14.1" customHeight="1" x14ac:dyDescent="0.25">
      <c r="A17" s="21">
        <f t="shared" si="0"/>
        <v>4</v>
      </c>
      <c r="B17" s="89"/>
      <c r="C17" s="90"/>
      <c r="D17" s="89"/>
      <c r="E17" s="25">
        <f t="shared" si="6"/>
        <v>0</v>
      </c>
      <c r="F17" s="25" t="e">
        <f>VLOOKUP(E17,Tab!$O$2:$P$255,2,TRUE)</f>
        <v>#N/A</v>
      </c>
      <c r="G17" s="26">
        <f t="shared" si="1"/>
        <v>0</v>
      </c>
      <c r="H17" s="26">
        <f t="shared" si="2"/>
        <v>0</v>
      </c>
      <c r="I17" s="26">
        <f t="shared" si="3"/>
        <v>0</v>
      </c>
      <c r="J17" s="27">
        <f t="shared" si="4"/>
        <v>0</v>
      </c>
      <c r="K17" s="28">
        <f t="shared" si="5"/>
        <v>0</v>
      </c>
      <c r="L17" s="29"/>
      <c r="M17" s="31">
        <v>0</v>
      </c>
      <c r="N17" s="31">
        <v>0</v>
      </c>
      <c r="O17" s="31">
        <v>0</v>
      </c>
      <c r="Q17" s="85"/>
      <c r="R17" s="85"/>
      <c r="S17" s="85"/>
      <c r="T17" s="85"/>
      <c r="U17" s="85"/>
      <c r="V17" s="85"/>
      <c r="W17" s="85"/>
    </row>
    <row r="18" spans="1:23" ht="14.1" customHeight="1" x14ac:dyDescent="0.25">
      <c r="A18" s="21">
        <f t="shared" si="0"/>
        <v>5</v>
      </c>
      <c r="B18" s="87"/>
      <c r="C18" s="88"/>
      <c r="D18" s="87"/>
      <c r="E18" s="25">
        <f t="shared" si="6"/>
        <v>0</v>
      </c>
      <c r="F18" s="25" t="e">
        <f>VLOOKUP(E18,Tab!$O$2:$P$255,2,TRUE)</f>
        <v>#N/A</v>
      </c>
      <c r="G18" s="26">
        <f t="shared" si="1"/>
        <v>0</v>
      </c>
      <c r="H18" s="26">
        <f t="shared" si="2"/>
        <v>0</v>
      </c>
      <c r="I18" s="26">
        <f t="shared" si="3"/>
        <v>0</v>
      </c>
      <c r="J18" s="27">
        <f t="shared" si="4"/>
        <v>0</v>
      </c>
      <c r="K18" s="28">
        <f t="shared" si="5"/>
        <v>0</v>
      </c>
      <c r="L18" s="29"/>
      <c r="M18" s="31">
        <v>0</v>
      </c>
      <c r="N18" s="31">
        <v>0</v>
      </c>
      <c r="O18" s="31">
        <v>0</v>
      </c>
      <c r="Q18" s="85"/>
      <c r="R18" s="85"/>
      <c r="S18" s="85"/>
      <c r="T18" s="85"/>
      <c r="U18" s="85"/>
      <c r="V18" s="85"/>
      <c r="W18" s="85"/>
    </row>
    <row r="19" spans="1:23" ht="14.1" customHeight="1" x14ac:dyDescent="0.25">
      <c r="A19" s="21">
        <f t="shared" si="0"/>
        <v>6</v>
      </c>
      <c r="B19" s="87"/>
      <c r="C19" s="88"/>
      <c r="D19" s="87"/>
      <c r="E19" s="25">
        <f t="shared" si="6"/>
        <v>0</v>
      </c>
      <c r="F19" s="25" t="e">
        <f>VLOOKUP(E19,Tab!$O$2:$P$255,2,TRUE)</f>
        <v>#N/A</v>
      </c>
      <c r="G19" s="26">
        <f t="shared" si="1"/>
        <v>0</v>
      </c>
      <c r="H19" s="26">
        <f t="shared" si="2"/>
        <v>0</v>
      </c>
      <c r="I19" s="26">
        <f t="shared" si="3"/>
        <v>0</v>
      </c>
      <c r="J19" s="27">
        <f t="shared" si="4"/>
        <v>0</v>
      </c>
      <c r="K19" s="28">
        <f t="shared" si="5"/>
        <v>0</v>
      </c>
      <c r="L19" s="29"/>
      <c r="M19" s="31">
        <v>0</v>
      </c>
      <c r="N19" s="31">
        <v>0</v>
      </c>
      <c r="O19" s="31">
        <v>0</v>
      </c>
      <c r="Q19" s="85"/>
      <c r="R19" s="85"/>
      <c r="S19" s="85"/>
      <c r="T19" s="85"/>
      <c r="U19" s="85"/>
      <c r="V19" s="85"/>
      <c r="W19" s="85"/>
    </row>
    <row r="20" spans="1:23" ht="14.1" customHeight="1" x14ac:dyDescent="0.25">
      <c r="A20" s="21">
        <f t="shared" si="0"/>
        <v>7</v>
      </c>
      <c r="B20" s="89"/>
      <c r="C20" s="90"/>
      <c r="D20" s="89"/>
      <c r="E20" s="25">
        <f t="shared" si="6"/>
        <v>0</v>
      </c>
      <c r="F20" s="25" t="e">
        <f>VLOOKUP(E20,Tab!$O$2:$P$255,2,TRUE)</f>
        <v>#N/A</v>
      </c>
      <c r="G20" s="26">
        <f t="shared" si="1"/>
        <v>0</v>
      </c>
      <c r="H20" s="26">
        <f t="shared" si="2"/>
        <v>0</v>
      </c>
      <c r="I20" s="26">
        <f t="shared" si="3"/>
        <v>0</v>
      </c>
      <c r="J20" s="27">
        <f t="shared" si="4"/>
        <v>0</v>
      </c>
      <c r="K20" s="28">
        <f t="shared" si="5"/>
        <v>0</v>
      </c>
      <c r="L20" s="29"/>
      <c r="M20" s="31">
        <v>0</v>
      </c>
      <c r="N20" s="31">
        <v>0</v>
      </c>
      <c r="O20" s="31">
        <v>0</v>
      </c>
      <c r="Q20" s="85"/>
      <c r="R20" s="85"/>
      <c r="S20" s="85"/>
      <c r="T20" s="85"/>
      <c r="U20" s="85"/>
      <c r="V20" s="85"/>
      <c r="W20" s="85"/>
    </row>
    <row r="21" spans="1:23" ht="14.1" customHeight="1" x14ac:dyDescent="0.25">
      <c r="A21" s="21">
        <f t="shared" si="0"/>
        <v>8</v>
      </c>
      <c r="B21" s="89"/>
      <c r="C21" s="90"/>
      <c r="D21" s="89"/>
      <c r="E21" s="25">
        <f t="shared" si="6"/>
        <v>0</v>
      </c>
      <c r="F21" s="25" t="e">
        <f>VLOOKUP(E21,Tab!$O$2:$P$255,2,TRUE)</f>
        <v>#N/A</v>
      </c>
      <c r="G21" s="26">
        <f t="shared" si="1"/>
        <v>0</v>
      </c>
      <c r="H21" s="26">
        <f t="shared" si="2"/>
        <v>0</v>
      </c>
      <c r="I21" s="26">
        <f t="shared" si="3"/>
        <v>0</v>
      </c>
      <c r="J21" s="27">
        <f t="shared" si="4"/>
        <v>0</v>
      </c>
      <c r="K21" s="28">
        <f t="shared" si="5"/>
        <v>0</v>
      </c>
      <c r="L21" s="29"/>
      <c r="M21" s="31">
        <v>0</v>
      </c>
      <c r="N21" s="31">
        <v>0</v>
      </c>
      <c r="O21" s="31">
        <v>0</v>
      </c>
      <c r="Q21" s="85"/>
      <c r="R21" s="85"/>
      <c r="S21" s="85"/>
      <c r="T21" s="85"/>
      <c r="U21" s="85"/>
      <c r="V21" s="85"/>
      <c r="W21" s="85"/>
    </row>
    <row r="22" spans="1:23" ht="14.1" customHeight="1" x14ac:dyDescent="0.25">
      <c r="A22" s="21">
        <f t="shared" si="0"/>
        <v>9</v>
      </c>
      <c r="B22" s="87"/>
      <c r="C22" s="88"/>
      <c r="D22" s="87"/>
      <c r="E22" s="25">
        <f t="shared" si="6"/>
        <v>0</v>
      </c>
      <c r="F22" s="25" t="e">
        <f>VLOOKUP(E22,Tab!$O$2:$P$255,2,TRUE)</f>
        <v>#N/A</v>
      </c>
      <c r="G22" s="26">
        <f t="shared" si="1"/>
        <v>0</v>
      </c>
      <c r="H22" s="26">
        <f t="shared" si="2"/>
        <v>0</v>
      </c>
      <c r="I22" s="26">
        <f t="shared" si="3"/>
        <v>0</v>
      </c>
      <c r="J22" s="27">
        <f t="shared" si="4"/>
        <v>0</v>
      </c>
      <c r="K22" s="28">
        <f t="shared" si="5"/>
        <v>0</v>
      </c>
      <c r="L22" s="29"/>
      <c r="M22" s="31">
        <v>0</v>
      </c>
      <c r="N22" s="31">
        <v>0</v>
      </c>
      <c r="O22" s="31">
        <v>0</v>
      </c>
      <c r="Q22" s="85"/>
      <c r="R22" s="85"/>
      <c r="S22" s="85"/>
      <c r="T22" s="85"/>
      <c r="U22" s="85"/>
      <c r="V22" s="85"/>
      <c r="W22" s="85"/>
    </row>
    <row r="23" spans="1:23" ht="14.1" customHeight="1" x14ac:dyDescent="0.25">
      <c r="A23" s="21">
        <f t="shared" si="0"/>
        <v>10</v>
      </c>
      <c r="B23" s="87"/>
      <c r="C23" s="88"/>
      <c r="D23" s="87"/>
      <c r="E23" s="25">
        <f t="shared" si="6"/>
        <v>0</v>
      </c>
      <c r="F23" s="25" t="e">
        <f>VLOOKUP(E23,Tab!$O$2:$P$255,2,TRUE)</f>
        <v>#N/A</v>
      </c>
      <c r="G23" s="26">
        <f t="shared" si="1"/>
        <v>0</v>
      </c>
      <c r="H23" s="26">
        <f t="shared" si="2"/>
        <v>0</v>
      </c>
      <c r="I23" s="26">
        <f t="shared" si="3"/>
        <v>0</v>
      </c>
      <c r="J23" s="27">
        <f t="shared" si="4"/>
        <v>0</v>
      </c>
      <c r="K23" s="28">
        <f t="shared" si="5"/>
        <v>0</v>
      </c>
      <c r="L23" s="29"/>
      <c r="M23" s="31">
        <v>0</v>
      </c>
      <c r="N23" s="31">
        <v>0</v>
      </c>
      <c r="O23" s="31">
        <v>0</v>
      </c>
      <c r="Q23" s="85"/>
      <c r="R23" s="85"/>
      <c r="S23" s="85"/>
      <c r="T23" s="85"/>
      <c r="U23" s="85"/>
      <c r="V23" s="85"/>
      <c r="W23" s="85"/>
    </row>
  </sheetData>
  <sortState ref="B14:P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18" priority="6" stopIfTrue="1" operator="between">
      <formula>563</formula>
      <formula>600</formula>
    </cfRule>
  </conditionalFormatting>
  <conditionalFormatting sqref="F14:F23">
    <cfRule type="cellIs" dxfId="17" priority="7" stopIfTrue="1" operator="equal">
      <formula>"A"</formula>
    </cfRule>
    <cfRule type="cellIs" dxfId="16" priority="8" stopIfTrue="1" operator="equal">
      <formula>"B"</formula>
    </cfRule>
    <cfRule type="cellIs" dxfId="15" priority="9" stopIfTrue="1" operator="equal">
      <formula>"C"</formula>
    </cfRule>
  </conditionalFormatting>
  <conditionalFormatting sqref="E14:E23">
    <cfRule type="cellIs" dxfId="14" priority="5" stopIfTrue="1" operator="between">
      <formula>563</formula>
      <formula>600</formula>
    </cfRule>
  </conditionalFormatting>
  <conditionalFormatting sqref="E14:E23">
    <cfRule type="cellIs" dxfId="13" priority="4" stopIfTrue="1" operator="between">
      <formula>563</formula>
      <formula>600</formula>
    </cfRule>
  </conditionalFormatting>
  <conditionalFormatting sqref="E14:E23">
    <cfRule type="cellIs" dxfId="12" priority="3" stopIfTrue="1" operator="between">
      <formula>563</formula>
      <formula>600</formula>
    </cfRule>
  </conditionalFormatting>
  <conditionalFormatting sqref="E14:E23">
    <cfRule type="cellIs" dxfId="11" priority="2" stopIfTrue="1" operator="between">
      <formula>563</formula>
      <formula>600</formula>
    </cfRule>
  </conditionalFormatting>
  <conditionalFormatting sqref="E14:E23">
    <cfRule type="cellIs" dxfId="1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4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2.710937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9" width="17.28515625" style="3" customWidth="1"/>
    <col min="20" max="257" width="9.140625" style="4"/>
    <col min="258" max="258" width="3.7109375" style="4" bestFit="1" customWidth="1"/>
    <col min="259" max="259" width="22.7109375" style="4" customWidth="1"/>
    <col min="260" max="260" width="7.28515625" style="4" customWidth="1"/>
    <col min="261" max="261" width="9.5703125" style="4" customWidth="1"/>
    <col min="262" max="263" width="9.28515625" style="4" customWidth="1"/>
    <col min="264" max="265" width="8.140625" style="4" customWidth="1"/>
    <col min="266" max="266" width="8.28515625" style="4" customWidth="1"/>
    <col min="267" max="267" width="10" style="4" customWidth="1"/>
    <col min="268" max="268" width="11" style="4" customWidth="1"/>
    <col min="269" max="269" width="2.7109375" style="4" customWidth="1"/>
    <col min="270" max="270" width="17.28515625" style="4" bestFit="1" customWidth="1"/>
    <col min="271" max="271" width="17.28515625" style="4" customWidth="1"/>
    <col min="272" max="272" width="15.85546875" style="4" customWidth="1"/>
    <col min="273" max="273" width="17.28515625" style="4" customWidth="1"/>
    <col min="274" max="275" width="12.7109375" style="4" customWidth="1"/>
    <col min="276" max="513" width="9.140625" style="4"/>
    <col min="514" max="514" width="3.7109375" style="4" bestFit="1" customWidth="1"/>
    <col min="515" max="515" width="22.7109375" style="4" customWidth="1"/>
    <col min="516" max="516" width="7.28515625" style="4" customWidth="1"/>
    <col min="517" max="517" width="9.5703125" style="4" customWidth="1"/>
    <col min="518" max="519" width="9.28515625" style="4" customWidth="1"/>
    <col min="520" max="521" width="8.140625" style="4" customWidth="1"/>
    <col min="522" max="522" width="8.28515625" style="4" customWidth="1"/>
    <col min="523" max="523" width="10" style="4" customWidth="1"/>
    <col min="524" max="524" width="11" style="4" customWidth="1"/>
    <col min="525" max="525" width="2.7109375" style="4" customWidth="1"/>
    <col min="526" max="526" width="17.28515625" style="4" bestFit="1" customWidth="1"/>
    <col min="527" max="527" width="17.28515625" style="4" customWidth="1"/>
    <col min="528" max="528" width="15.85546875" style="4" customWidth="1"/>
    <col min="529" max="529" width="17.28515625" style="4" customWidth="1"/>
    <col min="530" max="531" width="12.7109375" style="4" customWidth="1"/>
    <col min="532" max="769" width="9.140625" style="4"/>
    <col min="770" max="770" width="3.7109375" style="4" bestFit="1" customWidth="1"/>
    <col min="771" max="771" width="22.7109375" style="4" customWidth="1"/>
    <col min="772" max="772" width="7.28515625" style="4" customWidth="1"/>
    <col min="773" max="773" width="9.5703125" style="4" customWidth="1"/>
    <col min="774" max="775" width="9.28515625" style="4" customWidth="1"/>
    <col min="776" max="777" width="8.140625" style="4" customWidth="1"/>
    <col min="778" max="778" width="8.28515625" style="4" customWidth="1"/>
    <col min="779" max="779" width="10" style="4" customWidth="1"/>
    <col min="780" max="780" width="11" style="4" customWidth="1"/>
    <col min="781" max="781" width="2.7109375" style="4" customWidth="1"/>
    <col min="782" max="782" width="17.28515625" style="4" bestFit="1" customWidth="1"/>
    <col min="783" max="783" width="17.28515625" style="4" customWidth="1"/>
    <col min="784" max="784" width="15.85546875" style="4" customWidth="1"/>
    <col min="785" max="785" width="17.28515625" style="4" customWidth="1"/>
    <col min="786" max="787" width="12.7109375" style="4" customWidth="1"/>
    <col min="788" max="1025" width="9.140625" style="4"/>
    <col min="1026" max="1026" width="3.7109375" style="4" bestFit="1" customWidth="1"/>
    <col min="1027" max="1027" width="22.7109375" style="4" customWidth="1"/>
    <col min="1028" max="1028" width="7.28515625" style="4" customWidth="1"/>
    <col min="1029" max="1029" width="9.5703125" style="4" customWidth="1"/>
    <col min="1030" max="1031" width="9.28515625" style="4" customWidth="1"/>
    <col min="1032" max="1033" width="8.140625" style="4" customWidth="1"/>
    <col min="1034" max="1034" width="8.28515625" style="4" customWidth="1"/>
    <col min="1035" max="1035" width="10" style="4" customWidth="1"/>
    <col min="1036" max="1036" width="11" style="4" customWidth="1"/>
    <col min="1037" max="1037" width="2.7109375" style="4" customWidth="1"/>
    <col min="1038" max="1038" width="17.28515625" style="4" bestFit="1" customWidth="1"/>
    <col min="1039" max="1039" width="17.28515625" style="4" customWidth="1"/>
    <col min="1040" max="1040" width="15.85546875" style="4" customWidth="1"/>
    <col min="1041" max="1041" width="17.28515625" style="4" customWidth="1"/>
    <col min="1042" max="1043" width="12.7109375" style="4" customWidth="1"/>
    <col min="1044" max="1281" width="9.140625" style="4"/>
    <col min="1282" max="1282" width="3.7109375" style="4" bestFit="1" customWidth="1"/>
    <col min="1283" max="1283" width="22.7109375" style="4" customWidth="1"/>
    <col min="1284" max="1284" width="7.28515625" style="4" customWidth="1"/>
    <col min="1285" max="1285" width="9.5703125" style="4" customWidth="1"/>
    <col min="1286" max="1287" width="9.28515625" style="4" customWidth="1"/>
    <col min="1288" max="1289" width="8.140625" style="4" customWidth="1"/>
    <col min="1290" max="1290" width="8.28515625" style="4" customWidth="1"/>
    <col min="1291" max="1291" width="10" style="4" customWidth="1"/>
    <col min="1292" max="1292" width="11" style="4" customWidth="1"/>
    <col min="1293" max="1293" width="2.7109375" style="4" customWidth="1"/>
    <col min="1294" max="1294" width="17.28515625" style="4" bestFit="1" customWidth="1"/>
    <col min="1295" max="1295" width="17.28515625" style="4" customWidth="1"/>
    <col min="1296" max="1296" width="15.85546875" style="4" customWidth="1"/>
    <col min="1297" max="1297" width="17.28515625" style="4" customWidth="1"/>
    <col min="1298" max="1299" width="12.7109375" style="4" customWidth="1"/>
    <col min="1300" max="1537" width="9.140625" style="4"/>
    <col min="1538" max="1538" width="3.7109375" style="4" bestFit="1" customWidth="1"/>
    <col min="1539" max="1539" width="22.7109375" style="4" customWidth="1"/>
    <col min="1540" max="1540" width="7.28515625" style="4" customWidth="1"/>
    <col min="1541" max="1541" width="9.5703125" style="4" customWidth="1"/>
    <col min="1542" max="1543" width="9.28515625" style="4" customWidth="1"/>
    <col min="1544" max="1545" width="8.140625" style="4" customWidth="1"/>
    <col min="1546" max="1546" width="8.28515625" style="4" customWidth="1"/>
    <col min="1547" max="1547" width="10" style="4" customWidth="1"/>
    <col min="1548" max="1548" width="11" style="4" customWidth="1"/>
    <col min="1549" max="1549" width="2.7109375" style="4" customWidth="1"/>
    <col min="1550" max="1550" width="17.28515625" style="4" bestFit="1" customWidth="1"/>
    <col min="1551" max="1551" width="17.28515625" style="4" customWidth="1"/>
    <col min="1552" max="1552" width="15.85546875" style="4" customWidth="1"/>
    <col min="1553" max="1553" width="17.28515625" style="4" customWidth="1"/>
    <col min="1554" max="1555" width="12.7109375" style="4" customWidth="1"/>
    <col min="1556" max="1793" width="9.140625" style="4"/>
    <col min="1794" max="1794" width="3.7109375" style="4" bestFit="1" customWidth="1"/>
    <col min="1795" max="1795" width="22.7109375" style="4" customWidth="1"/>
    <col min="1796" max="1796" width="7.28515625" style="4" customWidth="1"/>
    <col min="1797" max="1797" width="9.5703125" style="4" customWidth="1"/>
    <col min="1798" max="1799" width="9.28515625" style="4" customWidth="1"/>
    <col min="1800" max="1801" width="8.140625" style="4" customWidth="1"/>
    <col min="1802" max="1802" width="8.28515625" style="4" customWidth="1"/>
    <col min="1803" max="1803" width="10" style="4" customWidth="1"/>
    <col min="1804" max="1804" width="11" style="4" customWidth="1"/>
    <col min="1805" max="1805" width="2.7109375" style="4" customWidth="1"/>
    <col min="1806" max="1806" width="17.28515625" style="4" bestFit="1" customWidth="1"/>
    <col min="1807" max="1807" width="17.28515625" style="4" customWidth="1"/>
    <col min="1808" max="1808" width="15.85546875" style="4" customWidth="1"/>
    <col min="1809" max="1809" width="17.28515625" style="4" customWidth="1"/>
    <col min="1810" max="1811" width="12.7109375" style="4" customWidth="1"/>
    <col min="1812" max="2049" width="9.140625" style="4"/>
    <col min="2050" max="2050" width="3.7109375" style="4" bestFit="1" customWidth="1"/>
    <col min="2051" max="2051" width="22.7109375" style="4" customWidth="1"/>
    <col min="2052" max="2052" width="7.28515625" style="4" customWidth="1"/>
    <col min="2053" max="2053" width="9.5703125" style="4" customWidth="1"/>
    <col min="2054" max="2055" width="9.28515625" style="4" customWidth="1"/>
    <col min="2056" max="2057" width="8.140625" style="4" customWidth="1"/>
    <col min="2058" max="2058" width="8.28515625" style="4" customWidth="1"/>
    <col min="2059" max="2059" width="10" style="4" customWidth="1"/>
    <col min="2060" max="2060" width="11" style="4" customWidth="1"/>
    <col min="2061" max="2061" width="2.7109375" style="4" customWidth="1"/>
    <col min="2062" max="2062" width="17.28515625" style="4" bestFit="1" customWidth="1"/>
    <col min="2063" max="2063" width="17.28515625" style="4" customWidth="1"/>
    <col min="2064" max="2064" width="15.85546875" style="4" customWidth="1"/>
    <col min="2065" max="2065" width="17.28515625" style="4" customWidth="1"/>
    <col min="2066" max="2067" width="12.7109375" style="4" customWidth="1"/>
    <col min="2068" max="2305" width="9.140625" style="4"/>
    <col min="2306" max="2306" width="3.7109375" style="4" bestFit="1" customWidth="1"/>
    <col min="2307" max="2307" width="22.7109375" style="4" customWidth="1"/>
    <col min="2308" max="2308" width="7.28515625" style="4" customWidth="1"/>
    <col min="2309" max="2309" width="9.5703125" style="4" customWidth="1"/>
    <col min="2310" max="2311" width="9.28515625" style="4" customWidth="1"/>
    <col min="2312" max="2313" width="8.140625" style="4" customWidth="1"/>
    <col min="2314" max="2314" width="8.28515625" style="4" customWidth="1"/>
    <col min="2315" max="2315" width="10" style="4" customWidth="1"/>
    <col min="2316" max="2316" width="11" style="4" customWidth="1"/>
    <col min="2317" max="2317" width="2.7109375" style="4" customWidth="1"/>
    <col min="2318" max="2318" width="17.28515625" style="4" bestFit="1" customWidth="1"/>
    <col min="2319" max="2319" width="17.28515625" style="4" customWidth="1"/>
    <col min="2320" max="2320" width="15.85546875" style="4" customWidth="1"/>
    <col min="2321" max="2321" width="17.28515625" style="4" customWidth="1"/>
    <col min="2322" max="2323" width="12.7109375" style="4" customWidth="1"/>
    <col min="2324" max="2561" width="9.140625" style="4"/>
    <col min="2562" max="2562" width="3.7109375" style="4" bestFit="1" customWidth="1"/>
    <col min="2563" max="2563" width="22.7109375" style="4" customWidth="1"/>
    <col min="2564" max="2564" width="7.28515625" style="4" customWidth="1"/>
    <col min="2565" max="2565" width="9.5703125" style="4" customWidth="1"/>
    <col min="2566" max="2567" width="9.28515625" style="4" customWidth="1"/>
    <col min="2568" max="2569" width="8.140625" style="4" customWidth="1"/>
    <col min="2570" max="2570" width="8.28515625" style="4" customWidth="1"/>
    <col min="2571" max="2571" width="10" style="4" customWidth="1"/>
    <col min="2572" max="2572" width="11" style="4" customWidth="1"/>
    <col min="2573" max="2573" width="2.7109375" style="4" customWidth="1"/>
    <col min="2574" max="2574" width="17.28515625" style="4" bestFit="1" customWidth="1"/>
    <col min="2575" max="2575" width="17.28515625" style="4" customWidth="1"/>
    <col min="2576" max="2576" width="15.85546875" style="4" customWidth="1"/>
    <col min="2577" max="2577" width="17.28515625" style="4" customWidth="1"/>
    <col min="2578" max="2579" width="12.7109375" style="4" customWidth="1"/>
    <col min="2580" max="2817" width="9.140625" style="4"/>
    <col min="2818" max="2818" width="3.7109375" style="4" bestFit="1" customWidth="1"/>
    <col min="2819" max="2819" width="22.7109375" style="4" customWidth="1"/>
    <col min="2820" max="2820" width="7.28515625" style="4" customWidth="1"/>
    <col min="2821" max="2821" width="9.5703125" style="4" customWidth="1"/>
    <col min="2822" max="2823" width="9.28515625" style="4" customWidth="1"/>
    <col min="2824" max="2825" width="8.140625" style="4" customWidth="1"/>
    <col min="2826" max="2826" width="8.28515625" style="4" customWidth="1"/>
    <col min="2827" max="2827" width="10" style="4" customWidth="1"/>
    <col min="2828" max="2828" width="11" style="4" customWidth="1"/>
    <col min="2829" max="2829" width="2.7109375" style="4" customWidth="1"/>
    <col min="2830" max="2830" width="17.28515625" style="4" bestFit="1" customWidth="1"/>
    <col min="2831" max="2831" width="17.28515625" style="4" customWidth="1"/>
    <col min="2832" max="2832" width="15.85546875" style="4" customWidth="1"/>
    <col min="2833" max="2833" width="17.28515625" style="4" customWidth="1"/>
    <col min="2834" max="2835" width="12.7109375" style="4" customWidth="1"/>
    <col min="2836" max="3073" width="9.140625" style="4"/>
    <col min="3074" max="3074" width="3.7109375" style="4" bestFit="1" customWidth="1"/>
    <col min="3075" max="3075" width="22.7109375" style="4" customWidth="1"/>
    <col min="3076" max="3076" width="7.28515625" style="4" customWidth="1"/>
    <col min="3077" max="3077" width="9.5703125" style="4" customWidth="1"/>
    <col min="3078" max="3079" width="9.28515625" style="4" customWidth="1"/>
    <col min="3080" max="3081" width="8.140625" style="4" customWidth="1"/>
    <col min="3082" max="3082" width="8.28515625" style="4" customWidth="1"/>
    <col min="3083" max="3083" width="10" style="4" customWidth="1"/>
    <col min="3084" max="3084" width="11" style="4" customWidth="1"/>
    <col min="3085" max="3085" width="2.7109375" style="4" customWidth="1"/>
    <col min="3086" max="3086" width="17.28515625" style="4" bestFit="1" customWidth="1"/>
    <col min="3087" max="3087" width="17.28515625" style="4" customWidth="1"/>
    <col min="3088" max="3088" width="15.85546875" style="4" customWidth="1"/>
    <col min="3089" max="3089" width="17.28515625" style="4" customWidth="1"/>
    <col min="3090" max="3091" width="12.7109375" style="4" customWidth="1"/>
    <col min="3092" max="3329" width="9.140625" style="4"/>
    <col min="3330" max="3330" width="3.7109375" style="4" bestFit="1" customWidth="1"/>
    <col min="3331" max="3331" width="22.7109375" style="4" customWidth="1"/>
    <col min="3332" max="3332" width="7.28515625" style="4" customWidth="1"/>
    <col min="3333" max="3333" width="9.5703125" style="4" customWidth="1"/>
    <col min="3334" max="3335" width="9.28515625" style="4" customWidth="1"/>
    <col min="3336" max="3337" width="8.140625" style="4" customWidth="1"/>
    <col min="3338" max="3338" width="8.28515625" style="4" customWidth="1"/>
    <col min="3339" max="3339" width="10" style="4" customWidth="1"/>
    <col min="3340" max="3340" width="11" style="4" customWidth="1"/>
    <col min="3341" max="3341" width="2.7109375" style="4" customWidth="1"/>
    <col min="3342" max="3342" width="17.28515625" style="4" bestFit="1" customWidth="1"/>
    <col min="3343" max="3343" width="17.28515625" style="4" customWidth="1"/>
    <col min="3344" max="3344" width="15.85546875" style="4" customWidth="1"/>
    <col min="3345" max="3345" width="17.28515625" style="4" customWidth="1"/>
    <col min="3346" max="3347" width="12.7109375" style="4" customWidth="1"/>
    <col min="3348" max="3585" width="9.140625" style="4"/>
    <col min="3586" max="3586" width="3.7109375" style="4" bestFit="1" customWidth="1"/>
    <col min="3587" max="3587" width="22.7109375" style="4" customWidth="1"/>
    <col min="3588" max="3588" width="7.28515625" style="4" customWidth="1"/>
    <col min="3589" max="3589" width="9.5703125" style="4" customWidth="1"/>
    <col min="3590" max="3591" width="9.28515625" style="4" customWidth="1"/>
    <col min="3592" max="3593" width="8.140625" style="4" customWidth="1"/>
    <col min="3594" max="3594" width="8.28515625" style="4" customWidth="1"/>
    <col min="3595" max="3595" width="10" style="4" customWidth="1"/>
    <col min="3596" max="3596" width="11" style="4" customWidth="1"/>
    <col min="3597" max="3597" width="2.7109375" style="4" customWidth="1"/>
    <col min="3598" max="3598" width="17.28515625" style="4" bestFit="1" customWidth="1"/>
    <col min="3599" max="3599" width="17.28515625" style="4" customWidth="1"/>
    <col min="3600" max="3600" width="15.85546875" style="4" customWidth="1"/>
    <col min="3601" max="3601" width="17.28515625" style="4" customWidth="1"/>
    <col min="3602" max="3603" width="12.7109375" style="4" customWidth="1"/>
    <col min="3604" max="3841" width="9.140625" style="4"/>
    <col min="3842" max="3842" width="3.7109375" style="4" bestFit="1" customWidth="1"/>
    <col min="3843" max="3843" width="22.7109375" style="4" customWidth="1"/>
    <col min="3844" max="3844" width="7.28515625" style="4" customWidth="1"/>
    <col min="3845" max="3845" width="9.5703125" style="4" customWidth="1"/>
    <col min="3846" max="3847" width="9.28515625" style="4" customWidth="1"/>
    <col min="3848" max="3849" width="8.140625" style="4" customWidth="1"/>
    <col min="3850" max="3850" width="8.28515625" style="4" customWidth="1"/>
    <col min="3851" max="3851" width="10" style="4" customWidth="1"/>
    <col min="3852" max="3852" width="11" style="4" customWidth="1"/>
    <col min="3853" max="3853" width="2.7109375" style="4" customWidth="1"/>
    <col min="3854" max="3854" width="17.28515625" style="4" bestFit="1" customWidth="1"/>
    <col min="3855" max="3855" width="17.28515625" style="4" customWidth="1"/>
    <col min="3856" max="3856" width="15.85546875" style="4" customWidth="1"/>
    <col min="3857" max="3857" width="17.28515625" style="4" customWidth="1"/>
    <col min="3858" max="3859" width="12.7109375" style="4" customWidth="1"/>
    <col min="3860" max="4097" width="9.140625" style="4"/>
    <col min="4098" max="4098" width="3.7109375" style="4" bestFit="1" customWidth="1"/>
    <col min="4099" max="4099" width="22.7109375" style="4" customWidth="1"/>
    <col min="4100" max="4100" width="7.28515625" style="4" customWidth="1"/>
    <col min="4101" max="4101" width="9.5703125" style="4" customWidth="1"/>
    <col min="4102" max="4103" width="9.28515625" style="4" customWidth="1"/>
    <col min="4104" max="4105" width="8.140625" style="4" customWidth="1"/>
    <col min="4106" max="4106" width="8.28515625" style="4" customWidth="1"/>
    <col min="4107" max="4107" width="10" style="4" customWidth="1"/>
    <col min="4108" max="4108" width="11" style="4" customWidth="1"/>
    <col min="4109" max="4109" width="2.7109375" style="4" customWidth="1"/>
    <col min="4110" max="4110" width="17.28515625" style="4" bestFit="1" customWidth="1"/>
    <col min="4111" max="4111" width="17.28515625" style="4" customWidth="1"/>
    <col min="4112" max="4112" width="15.85546875" style="4" customWidth="1"/>
    <col min="4113" max="4113" width="17.28515625" style="4" customWidth="1"/>
    <col min="4114" max="4115" width="12.7109375" style="4" customWidth="1"/>
    <col min="4116" max="4353" width="9.140625" style="4"/>
    <col min="4354" max="4354" width="3.7109375" style="4" bestFit="1" customWidth="1"/>
    <col min="4355" max="4355" width="22.7109375" style="4" customWidth="1"/>
    <col min="4356" max="4356" width="7.28515625" style="4" customWidth="1"/>
    <col min="4357" max="4357" width="9.5703125" style="4" customWidth="1"/>
    <col min="4358" max="4359" width="9.28515625" style="4" customWidth="1"/>
    <col min="4360" max="4361" width="8.140625" style="4" customWidth="1"/>
    <col min="4362" max="4362" width="8.28515625" style="4" customWidth="1"/>
    <col min="4363" max="4363" width="10" style="4" customWidth="1"/>
    <col min="4364" max="4364" width="11" style="4" customWidth="1"/>
    <col min="4365" max="4365" width="2.7109375" style="4" customWidth="1"/>
    <col min="4366" max="4366" width="17.28515625" style="4" bestFit="1" customWidth="1"/>
    <col min="4367" max="4367" width="17.28515625" style="4" customWidth="1"/>
    <col min="4368" max="4368" width="15.85546875" style="4" customWidth="1"/>
    <col min="4369" max="4369" width="17.28515625" style="4" customWidth="1"/>
    <col min="4370" max="4371" width="12.7109375" style="4" customWidth="1"/>
    <col min="4372" max="4609" width="9.140625" style="4"/>
    <col min="4610" max="4610" width="3.7109375" style="4" bestFit="1" customWidth="1"/>
    <col min="4611" max="4611" width="22.7109375" style="4" customWidth="1"/>
    <col min="4612" max="4612" width="7.28515625" style="4" customWidth="1"/>
    <col min="4613" max="4613" width="9.5703125" style="4" customWidth="1"/>
    <col min="4614" max="4615" width="9.28515625" style="4" customWidth="1"/>
    <col min="4616" max="4617" width="8.140625" style="4" customWidth="1"/>
    <col min="4618" max="4618" width="8.28515625" style="4" customWidth="1"/>
    <col min="4619" max="4619" width="10" style="4" customWidth="1"/>
    <col min="4620" max="4620" width="11" style="4" customWidth="1"/>
    <col min="4621" max="4621" width="2.7109375" style="4" customWidth="1"/>
    <col min="4622" max="4622" width="17.28515625" style="4" bestFit="1" customWidth="1"/>
    <col min="4623" max="4623" width="17.28515625" style="4" customWidth="1"/>
    <col min="4624" max="4624" width="15.85546875" style="4" customWidth="1"/>
    <col min="4625" max="4625" width="17.28515625" style="4" customWidth="1"/>
    <col min="4626" max="4627" width="12.7109375" style="4" customWidth="1"/>
    <col min="4628" max="4865" width="9.140625" style="4"/>
    <col min="4866" max="4866" width="3.7109375" style="4" bestFit="1" customWidth="1"/>
    <col min="4867" max="4867" width="22.7109375" style="4" customWidth="1"/>
    <col min="4868" max="4868" width="7.28515625" style="4" customWidth="1"/>
    <col min="4869" max="4869" width="9.5703125" style="4" customWidth="1"/>
    <col min="4870" max="4871" width="9.28515625" style="4" customWidth="1"/>
    <col min="4872" max="4873" width="8.140625" style="4" customWidth="1"/>
    <col min="4874" max="4874" width="8.28515625" style="4" customWidth="1"/>
    <col min="4875" max="4875" width="10" style="4" customWidth="1"/>
    <col min="4876" max="4876" width="11" style="4" customWidth="1"/>
    <col min="4877" max="4877" width="2.7109375" style="4" customWidth="1"/>
    <col min="4878" max="4878" width="17.28515625" style="4" bestFit="1" customWidth="1"/>
    <col min="4879" max="4879" width="17.28515625" style="4" customWidth="1"/>
    <col min="4880" max="4880" width="15.85546875" style="4" customWidth="1"/>
    <col min="4881" max="4881" width="17.28515625" style="4" customWidth="1"/>
    <col min="4882" max="4883" width="12.7109375" style="4" customWidth="1"/>
    <col min="4884" max="5121" width="9.140625" style="4"/>
    <col min="5122" max="5122" width="3.7109375" style="4" bestFit="1" customWidth="1"/>
    <col min="5123" max="5123" width="22.7109375" style="4" customWidth="1"/>
    <col min="5124" max="5124" width="7.28515625" style="4" customWidth="1"/>
    <col min="5125" max="5125" width="9.5703125" style="4" customWidth="1"/>
    <col min="5126" max="5127" width="9.28515625" style="4" customWidth="1"/>
    <col min="5128" max="5129" width="8.140625" style="4" customWidth="1"/>
    <col min="5130" max="5130" width="8.28515625" style="4" customWidth="1"/>
    <col min="5131" max="5131" width="10" style="4" customWidth="1"/>
    <col min="5132" max="5132" width="11" style="4" customWidth="1"/>
    <col min="5133" max="5133" width="2.7109375" style="4" customWidth="1"/>
    <col min="5134" max="5134" width="17.28515625" style="4" bestFit="1" customWidth="1"/>
    <col min="5135" max="5135" width="17.28515625" style="4" customWidth="1"/>
    <col min="5136" max="5136" width="15.85546875" style="4" customWidth="1"/>
    <col min="5137" max="5137" width="17.28515625" style="4" customWidth="1"/>
    <col min="5138" max="5139" width="12.7109375" style="4" customWidth="1"/>
    <col min="5140" max="5377" width="9.140625" style="4"/>
    <col min="5378" max="5378" width="3.7109375" style="4" bestFit="1" customWidth="1"/>
    <col min="5379" max="5379" width="22.7109375" style="4" customWidth="1"/>
    <col min="5380" max="5380" width="7.28515625" style="4" customWidth="1"/>
    <col min="5381" max="5381" width="9.5703125" style="4" customWidth="1"/>
    <col min="5382" max="5383" width="9.28515625" style="4" customWidth="1"/>
    <col min="5384" max="5385" width="8.140625" style="4" customWidth="1"/>
    <col min="5386" max="5386" width="8.28515625" style="4" customWidth="1"/>
    <col min="5387" max="5387" width="10" style="4" customWidth="1"/>
    <col min="5388" max="5388" width="11" style="4" customWidth="1"/>
    <col min="5389" max="5389" width="2.7109375" style="4" customWidth="1"/>
    <col min="5390" max="5390" width="17.28515625" style="4" bestFit="1" customWidth="1"/>
    <col min="5391" max="5391" width="17.28515625" style="4" customWidth="1"/>
    <col min="5392" max="5392" width="15.85546875" style="4" customWidth="1"/>
    <col min="5393" max="5393" width="17.28515625" style="4" customWidth="1"/>
    <col min="5394" max="5395" width="12.7109375" style="4" customWidth="1"/>
    <col min="5396" max="5633" width="9.140625" style="4"/>
    <col min="5634" max="5634" width="3.7109375" style="4" bestFit="1" customWidth="1"/>
    <col min="5635" max="5635" width="22.7109375" style="4" customWidth="1"/>
    <col min="5636" max="5636" width="7.28515625" style="4" customWidth="1"/>
    <col min="5637" max="5637" width="9.5703125" style="4" customWidth="1"/>
    <col min="5638" max="5639" width="9.28515625" style="4" customWidth="1"/>
    <col min="5640" max="5641" width="8.140625" style="4" customWidth="1"/>
    <col min="5642" max="5642" width="8.28515625" style="4" customWidth="1"/>
    <col min="5643" max="5643" width="10" style="4" customWidth="1"/>
    <col min="5644" max="5644" width="11" style="4" customWidth="1"/>
    <col min="5645" max="5645" width="2.7109375" style="4" customWidth="1"/>
    <col min="5646" max="5646" width="17.28515625" style="4" bestFit="1" customWidth="1"/>
    <col min="5647" max="5647" width="17.28515625" style="4" customWidth="1"/>
    <col min="5648" max="5648" width="15.85546875" style="4" customWidth="1"/>
    <col min="5649" max="5649" width="17.28515625" style="4" customWidth="1"/>
    <col min="5650" max="5651" width="12.7109375" style="4" customWidth="1"/>
    <col min="5652" max="5889" width="9.140625" style="4"/>
    <col min="5890" max="5890" width="3.7109375" style="4" bestFit="1" customWidth="1"/>
    <col min="5891" max="5891" width="22.7109375" style="4" customWidth="1"/>
    <col min="5892" max="5892" width="7.28515625" style="4" customWidth="1"/>
    <col min="5893" max="5893" width="9.5703125" style="4" customWidth="1"/>
    <col min="5894" max="5895" width="9.28515625" style="4" customWidth="1"/>
    <col min="5896" max="5897" width="8.140625" style="4" customWidth="1"/>
    <col min="5898" max="5898" width="8.28515625" style="4" customWidth="1"/>
    <col min="5899" max="5899" width="10" style="4" customWidth="1"/>
    <col min="5900" max="5900" width="11" style="4" customWidth="1"/>
    <col min="5901" max="5901" width="2.7109375" style="4" customWidth="1"/>
    <col min="5902" max="5902" width="17.28515625" style="4" bestFit="1" customWidth="1"/>
    <col min="5903" max="5903" width="17.28515625" style="4" customWidth="1"/>
    <col min="5904" max="5904" width="15.85546875" style="4" customWidth="1"/>
    <col min="5905" max="5905" width="17.28515625" style="4" customWidth="1"/>
    <col min="5906" max="5907" width="12.7109375" style="4" customWidth="1"/>
    <col min="5908" max="6145" width="9.140625" style="4"/>
    <col min="6146" max="6146" width="3.7109375" style="4" bestFit="1" customWidth="1"/>
    <col min="6147" max="6147" width="22.7109375" style="4" customWidth="1"/>
    <col min="6148" max="6148" width="7.28515625" style="4" customWidth="1"/>
    <col min="6149" max="6149" width="9.5703125" style="4" customWidth="1"/>
    <col min="6150" max="6151" width="9.28515625" style="4" customWidth="1"/>
    <col min="6152" max="6153" width="8.140625" style="4" customWidth="1"/>
    <col min="6154" max="6154" width="8.28515625" style="4" customWidth="1"/>
    <col min="6155" max="6155" width="10" style="4" customWidth="1"/>
    <col min="6156" max="6156" width="11" style="4" customWidth="1"/>
    <col min="6157" max="6157" width="2.7109375" style="4" customWidth="1"/>
    <col min="6158" max="6158" width="17.28515625" style="4" bestFit="1" customWidth="1"/>
    <col min="6159" max="6159" width="17.28515625" style="4" customWidth="1"/>
    <col min="6160" max="6160" width="15.85546875" style="4" customWidth="1"/>
    <col min="6161" max="6161" width="17.28515625" style="4" customWidth="1"/>
    <col min="6162" max="6163" width="12.7109375" style="4" customWidth="1"/>
    <col min="6164" max="6401" width="9.140625" style="4"/>
    <col min="6402" max="6402" width="3.7109375" style="4" bestFit="1" customWidth="1"/>
    <col min="6403" max="6403" width="22.7109375" style="4" customWidth="1"/>
    <col min="6404" max="6404" width="7.28515625" style="4" customWidth="1"/>
    <col min="6405" max="6405" width="9.5703125" style="4" customWidth="1"/>
    <col min="6406" max="6407" width="9.28515625" style="4" customWidth="1"/>
    <col min="6408" max="6409" width="8.140625" style="4" customWidth="1"/>
    <col min="6410" max="6410" width="8.28515625" style="4" customWidth="1"/>
    <col min="6411" max="6411" width="10" style="4" customWidth="1"/>
    <col min="6412" max="6412" width="11" style="4" customWidth="1"/>
    <col min="6413" max="6413" width="2.7109375" style="4" customWidth="1"/>
    <col min="6414" max="6414" width="17.28515625" style="4" bestFit="1" customWidth="1"/>
    <col min="6415" max="6415" width="17.28515625" style="4" customWidth="1"/>
    <col min="6416" max="6416" width="15.85546875" style="4" customWidth="1"/>
    <col min="6417" max="6417" width="17.28515625" style="4" customWidth="1"/>
    <col min="6418" max="6419" width="12.7109375" style="4" customWidth="1"/>
    <col min="6420" max="6657" width="9.140625" style="4"/>
    <col min="6658" max="6658" width="3.7109375" style="4" bestFit="1" customWidth="1"/>
    <col min="6659" max="6659" width="22.7109375" style="4" customWidth="1"/>
    <col min="6660" max="6660" width="7.28515625" style="4" customWidth="1"/>
    <col min="6661" max="6661" width="9.5703125" style="4" customWidth="1"/>
    <col min="6662" max="6663" width="9.28515625" style="4" customWidth="1"/>
    <col min="6664" max="6665" width="8.140625" style="4" customWidth="1"/>
    <col min="6666" max="6666" width="8.28515625" style="4" customWidth="1"/>
    <col min="6667" max="6667" width="10" style="4" customWidth="1"/>
    <col min="6668" max="6668" width="11" style="4" customWidth="1"/>
    <col min="6669" max="6669" width="2.7109375" style="4" customWidth="1"/>
    <col min="6670" max="6670" width="17.28515625" style="4" bestFit="1" customWidth="1"/>
    <col min="6671" max="6671" width="17.28515625" style="4" customWidth="1"/>
    <col min="6672" max="6672" width="15.85546875" style="4" customWidth="1"/>
    <col min="6673" max="6673" width="17.28515625" style="4" customWidth="1"/>
    <col min="6674" max="6675" width="12.7109375" style="4" customWidth="1"/>
    <col min="6676" max="6913" width="9.140625" style="4"/>
    <col min="6914" max="6914" width="3.7109375" style="4" bestFit="1" customWidth="1"/>
    <col min="6915" max="6915" width="22.7109375" style="4" customWidth="1"/>
    <col min="6916" max="6916" width="7.28515625" style="4" customWidth="1"/>
    <col min="6917" max="6917" width="9.5703125" style="4" customWidth="1"/>
    <col min="6918" max="6919" width="9.28515625" style="4" customWidth="1"/>
    <col min="6920" max="6921" width="8.140625" style="4" customWidth="1"/>
    <col min="6922" max="6922" width="8.28515625" style="4" customWidth="1"/>
    <col min="6923" max="6923" width="10" style="4" customWidth="1"/>
    <col min="6924" max="6924" width="11" style="4" customWidth="1"/>
    <col min="6925" max="6925" width="2.7109375" style="4" customWidth="1"/>
    <col min="6926" max="6926" width="17.28515625" style="4" bestFit="1" customWidth="1"/>
    <col min="6927" max="6927" width="17.28515625" style="4" customWidth="1"/>
    <col min="6928" max="6928" width="15.85546875" style="4" customWidth="1"/>
    <col min="6929" max="6929" width="17.28515625" style="4" customWidth="1"/>
    <col min="6930" max="6931" width="12.7109375" style="4" customWidth="1"/>
    <col min="6932" max="7169" width="9.140625" style="4"/>
    <col min="7170" max="7170" width="3.7109375" style="4" bestFit="1" customWidth="1"/>
    <col min="7171" max="7171" width="22.7109375" style="4" customWidth="1"/>
    <col min="7172" max="7172" width="7.28515625" style="4" customWidth="1"/>
    <col min="7173" max="7173" width="9.5703125" style="4" customWidth="1"/>
    <col min="7174" max="7175" width="9.28515625" style="4" customWidth="1"/>
    <col min="7176" max="7177" width="8.140625" style="4" customWidth="1"/>
    <col min="7178" max="7178" width="8.28515625" style="4" customWidth="1"/>
    <col min="7179" max="7179" width="10" style="4" customWidth="1"/>
    <col min="7180" max="7180" width="11" style="4" customWidth="1"/>
    <col min="7181" max="7181" width="2.7109375" style="4" customWidth="1"/>
    <col min="7182" max="7182" width="17.28515625" style="4" bestFit="1" customWidth="1"/>
    <col min="7183" max="7183" width="17.28515625" style="4" customWidth="1"/>
    <col min="7184" max="7184" width="15.85546875" style="4" customWidth="1"/>
    <col min="7185" max="7185" width="17.28515625" style="4" customWidth="1"/>
    <col min="7186" max="7187" width="12.7109375" style="4" customWidth="1"/>
    <col min="7188" max="7425" width="9.140625" style="4"/>
    <col min="7426" max="7426" width="3.7109375" style="4" bestFit="1" customWidth="1"/>
    <col min="7427" max="7427" width="22.7109375" style="4" customWidth="1"/>
    <col min="7428" max="7428" width="7.28515625" style="4" customWidth="1"/>
    <col min="7429" max="7429" width="9.5703125" style="4" customWidth="1"/>
    <col min="7430" max="7431" width="9.28515625" style="4" customWidth="1"/>
    <col min="7432" max="7433" width="8.140625" style="4" customWidth="1"/>
    <col min="7434" max="7434" width="8.28515625" style="4" customWidth="1"/>
    <col min="7435" max="7435" width="10" style="4" customWidth="1"/>
    <col min="7436" max="7436" width="11" style="4" customWidth="1"/>
    <col min="7437" max="7437" width="2.7109375" style="4" customWidth="1"/>
    <col min="7438" max="7438" width="17.28515625" style="4" bestFit="1" customWidth="1"/>
    <col min="7439" max="7439" width="17.28515625" style="4" customWidth="1"/>
    <col min="7440" max="7440" width="15.85546875" style="4" customWidth="1"/>
    <col min="7441" max="7441" width="17.28515625" style="4" customWidth="1"/>
    <col min="7442" max="7443" width="12.7109375" style="4" customWidth="1"/>
    <col min="7444" max="7681" width="9.140625" style="4"/>
    <col min="7682" max="7682" width="3.7109375" style="4" bestFit="1" customWidth="1"/>
    <col min="7683" max="7683" width="22.7109375" style="4" customWidth="1"/>
    <col min="7684" max="7684" width="7.28515625" style="4" customWidth="1"/>
    <col min="7685" max="7685" width="9.5703125" style="4" customWidth="1"/>
    <col min="7686" max="7687" width="9.28515625" style="4" customWidth="1"/>
    <col min="7688" max="7689" width="8.140625" style="4" customWidth="1"/>
    <col min="7690" max="7690" width="8.28515625" style="4" customWidth="1"/>
    <col min="7691" max="7691" width="10" style="4" customWidth="1"/>
    <col min="7692" max="7692" width="11" style="4" customWidth="1"/>
    <col min="7693" max="7693" width="2.7109375" style="4" customWidth="1"/>
    <col min="7694" max="7694" width="17.28515625" style="4" bestFit="1" customWidth="1"/>
    <col min="7695" max="7695" width="17.28515625" style="4" customWidth="1"/>
    <col min="7696" max="7696" width="15.85546875" style="4" customWidth="1"/>
    <col min="7697" max="7697" width="17.28515625" style="4" customWidth="1"/>
    <col min="7698" max="7699" width="12.7109375" style="4" customWidth="1"/>
    <col min="7700" max="7937" width="9.140625" style="4"/>
    <col min="7938" max="7938" width="3.7109375" style="4" bestFit="1" customWidth="1"/>
    <col min="7939" max="7939" width="22.7109375" style="4" customWidth="1"/>
    <col min="7940" max="7940" width="7.28515625" style="4" customWidth="1"/>
    <col min="7941" max="7941" width="9.5703125" style="4" customWidth="1"/>
    <col min="7942" max="7943" width="9.28515625" style="4" customWidth="1"/>
    <col min="7944" max="7945" width="8.140625" style="4" customWidth="1"/>
    <col min="7946" max="7946" width="8.28515625" style="4" customWidth="1"/>
    <col min="7947" max="7947" width="10" style="4" customWidth="1"/>
    <col min="7948" max="7948" width="11" style="4" customWidth="1"/>
    <col min="7949" max="7949" width="2.7109375" style="4" customWidth="1"/>
    <col min="7950" max="7950" width="17.28515625" style="4" bestFit="1" customWidth="1"/>
    <col min="7951" max="7951" width="17.28515625" style="4" customWidth="1"/>
    <col min="7952" max="7952" width="15.85546875" style="4" customWidth="1"/>
    <col min="7953" max="7953" width="17.28515625" style="4" customWidth="1"/>
    <col min="7954" max="7955" width="12.7109375" style="4" customWidth="1"/>
    <col min="7956" max="8193" width="9.140625" style="4"/>
    <col min="8194" max="8194" width="3.7109375" style="4" bestFit="1" customWidth="1"/>
    <col min="8195" max="8195" width="22.7109375" style="4" customWidth="1"/>
    <col min="8196" max="8196" width="7.28515625" style="4" customWidth="1"/>
    <col min="8197" max="8197" width="9.5703125" style="4" customWidth="1"/>
    <col min="8198" max="8199" width="9.28515625" style="4" customWidth="1"/>
    <col min="8200" max="8201" width="8.140625" style="4" customWidth="1"/>
    <col min="8202" max="8202" width="8.28515625" style="4" customWidth="1"/>
    <col min="8203" max="8203" width="10" style="4" customWidth="1"/>
    <col min="8204" max="8204" width="11" style="4" customWidth="1"/>
    <col min="8205" max="8205" width="2.7109375" style="4" customWidth="1"/>
    <col min="8206" max="8206" width="17.28515625" style="4" bestFit="1" customWidth="1"/>
    <col min="8207" max="8207" width="17.28515625" style="4" customWidth="1"/>
    <col min="8208" max="8208" width="15.85546875" style="4" customWidth="1"/>
    <col min="8209" max="8209" width="17.28515625" style="4" customWidth="1"/>
    <col min="8210" max="8211" width="12.7109375" style="4" customWidth="1"/>
    <col min="8212" max="8449" width="9.140625" style="4"/>
    <col min="8450" max="8450" width="3.7109375" style="4" bestFit="1" customWidth="1"/>
    <col min="8451" max="8451" width="22.7109375" style="4" customWidth="1"/>
    <col min="8452" max="8452" width="7.28515625" style="4" customWidth="1"/>
    <col min="8453" max="8453" width="9.5703125" style="4" customWidth="1"/>
    <col min="8454" max="8455" width="9.28515625" style="4" customWidth="1"/>
    <col min="8456" max="8457" width="8.140625" style="4" customWidth="1"/>
    <col min="8458" max="8458" width="8.28515625" style="4" customWidth="1"/>
    <col min="8459" max="8459" width="10" style="4" customWidth="1"/>
    <col min="8460" max="8460" width="11" style="4" customWidth="1"/>
    <col min="8461" max="8461" width="2.7109375" style="4" customWidth="1"/>
    <col min="8462" max="8462" width="17.28515625" style="4" bestFit="1" customWidth="1"/>
    <col min="8463" max="8463" width="17.28515625" style="4" customWidth="1"/>
    <col min="8464" max="8464" width="15.85546875" style="4" customWidth="1"/>
    <col min="8465" max="8465" width="17.28515625" style="4" customWidth="1"/>
    <col min="8466" max="8467" width="12.7109375" style="4" customWidth="1"/>
    <col min="8468" max="8705" width="9.140625" style="4"/>
    <col min="8706" max="8706" width="3.7109375" style="4" bestFit="1" customWidth="1"/>
    <col min="8707" max="8707" width="22.7109375" style="4" customWidth="1"/>
    <col min="8708" max="8708" width="7.28515625" style="4" customWidth="1"/>
    <col min="8709" max="8709" width="9.5703125" style="4" customWidth="1"/>
    <col min="8710" max="8711" width="9.28515625" style="4" customWidth="1"/>
    <col min="8712" max="8713" width="8.140625" style="4" customWidth="1"/>
    <col min="8714" max="8714" width="8.28515625" style="4" customWidth="1"/>
    <col min="8715" max="8715" width="10" style="4" customWidth="1"/>
    <col min="8716" max="8716" width="11" style="4" customWidth="1"/>
    <col min="8717" max="8717" width="2.7109375" style="4" customWidth="1"/>
    <col min="8718" max="8718" width="17.28515625" style="4" bestFit="1" customWidth="1"/>
    <col min="8719" max="8719" width="17.28515625" style="4" customWidth="1"/>
    <col min="8720" max="8720" width="15.85546875" style="4" customWidth="1"/>
    <col min="8721" max="8721" width="17.28515625" style="4" customWidth="1"/>
    <col min="8722" max="8723" width="12.7109375" style="4" customWidth="1"/>
    <col min="8724" max="8961" width="9.140625" style="4"/>
    <col min="8962" max="8962" width="3.7109375" style="4" bestFit="1" customWidth="1"/>
    <col min="8963" max="8963" width="22.7109375" style="4" customWidth="1"/>
    <col min="8964" max="8964" width="7.28515625" style="4" customWidth="1"/>
    <col min="8965" max="8965" width="9.5703125" style="4" customWidth="1"/>
    <col min="8966" max="8967" width="9.28515625" style="4" customWidth="1"/>
    <col min="8968" max="8969" width="8.140625" style="4" customWidth="1"/>
    <col min="8970" max="8970" width="8.28515625" style="4" customWidth="1"/>
    <col min="8971" max="8971" width="10" style="4" customWidth="1"/>
    <col min="8972" max="8972" width="11" style="4" customWidth="1"/>
    <col min="8973" max="8973" width="2.7109375" style="4" customWidth="1"/>
    <col min="8974" max="8974" width="17.28515625" style="4" bestFit="1" customWidth="1"/>
    <col min="8975" max="8975" width="17.28515625" style="4" customWidth="1"/>
    <col min="8976" max="8976" width="15.85546875" style="4" customWidth="1"/>
    <col min="8977" max="8977" width="17.28515625" style="4" customWidth="1"/>
    <col min="8978" max="8979" width="12.7109375" style="4" customWidth="1"/>
    <col min="8980" max="9217" width="9.140625" style="4"/>
    <col min="9218" max="9218" width="3.7109375" style="4" bestFit="1" customWidth="1"/>
    <col min="9219" max="9219" width="22.7109375" style="4" customWidth="1"/>
    <col min="9220" max="9220" width="7.28515625" style="4" customWidth="1"/>
    <col min="9221" max="9221" width="9.5703125" style="4" customWidth="1"/>
    <col min="9222" max="9223" width="9.28515625" style="4" customWidth="1"/>
    <col min="9224" max="9225" width="8.140625" style="4" customWidth="1"/>
    <col min="9226" max="9226" width="8.28515625" style="4" customWidth="1"/>
    <col min="9227" max="9227" width="10" style="4" customWidth="1"/>
    <col min="9228" max="9228" width="11" style="4" customWidth="1"/>
    <col min="9229" max="9229" width="2.7109375" style="4" customWidth="1"/>
    <col min="9230" max="9230" width="17.28515625" style="4" bestFit="1" customWidth="1"/>
    <col min="9231" max="9231" width="17.28515625" style="4" customWidth="1"/>
    <col min="9232" max="9232" width="15.85546875" style="4" customWidth="1"/>
    <col min="9233" max="9233" width="17.28515625" style="4" customWidth="1"/>
    <col min="9234" max="9235" width="12.7109375" style="4" customWidth="1"/>
    <col min="9236" max="9473" width="9.140625" style="4"/>
    <col min="9474" max="9474" width="3.7109375" style="4" bestFit="1" customWidth="1"/>
    <col min="9475" max="9475" width="22.7109375" style="4" customWidth="1"/>
    <col min="9476" max="9476" width="7.28515625" style="4" customWidth="1"/>
    <col min="9477" max="9477" width="9.5703125" style="4" customWidth="1"/>
    <col min="9478" max="9479" width="9.28515625" style="4" customWidth="1"/>
    <col min="9480" max="9481" width="8.140625" style="4" customWidth="1"/>
    <col min="9482" max="9482" width="8.28515625" style="4" customWidth="1"/>
    <col min="9483" max="9483" width="10" style="4" customWidth="1"/>
    <col min="9484" max="9484" width="11" style="4" customWidth="1"/>
    <col min="9485" max="9485" width="2.7109375" style="4" customWidth="1"/>
    <col min="9486" max="9486" width="17.28515625" style="4" bestFit="1" customWidth="1"/>
    <col min="9487" max="9487" width="17.28515625" style="4" customWidth="1"/>
    <col min="9488" max="9488" width="15.85546875" style="4" customWidth="1"/>
    <col min="9489" max="9489" width="17.28515625" style="4" customWidth="1"/>
    <col min="9490" max="9491" width="12.7109375" style="4" customWidth="1"/>
    <col min="9492" max="9729" width="9.140625" style="4"/>
    <col min="9730" max="9730" width="3.7109375" style="4" bestFit="1" customWidth="1"/>
    <col min="9731" max="9731" width="22.7109375" style="4" customWidth="1"/>
    <col min="9732" max="9732" width="7.28515625" style="4" customWidth="1"/>
    <col min="9733" max="9733" width="9.5703125" style="4" customWidth="1"/>
    <col min="9734" max="9735" width="9.28515625" style="4" customWidth="1"/>
    <col min="9736" max="9737" width="8.140625" style="4" customWidth="1"/>
    <col min="9738" max="9738" width="8.28515625" style="4" customWidth="1"/>
    <col min="9739" max="9739" width="10" style="4" customWidth="1"/>
    <col min="9740" max="9740" width="11" style="4" customWidth="1"/>
    <col min="9741" max="9741" width="2.7109375" style="4" customWidth="1"/>
    <col min="9742" max="9742" width="17.28515625" style="4" bestFit="1" customWidth="1"/>
    <col min="9743" max="9743" width="17.28515625" style="4" customWidth="1"/>
    <col min="9744" max="9744" width="15.85546875" style="4" customWidth="1"/>
    <col min="9745" max="9745" width="17.28515625" style="4" customWidth="1"/>
    <col min="9746" max="9747" width="12.7109375" style="4" customWidth="1"/>
    <col min="9748" max="9985" width="9.140625" style="4"/>
    <col min="9986" max="9986" width="3.7109375" style="4" bestFit="1" customWidth="1"/>
    <col min="9987" max="9987" width="22.7109375" style="4" customWidth="1"/>
    <col min="9988" max="9988" width="7.28515625" style="4" customWidth="1"/>
    <col min="9989" max="9989" width="9.5703125" style="4" customWidth="1"/>
    <col min="9990" max="9991" width="9.28515625" style="4" customWidth="1"/>
    <col min="9992" max="9993" width="8.140625" style="4" customWidth="1"/>
    <col min="9994" max="9994" width="8.28515625" style="4" customWidth="1"/>
    <col min="9995" max="9995" width="10" style="4" customWidth="1"/>
    <col min="9996" max="9996" width="11" style="4" customWidth="1"/>
    <col min="9997" max="9997" width="2.7109375" style="4" customWidth="1"/>
    <col min="9998" max="9998" width="17.28515625" style="4" bestFit="1" customWidth="1"/>
    <col min="9999" max="9999" width="17.28515625" style="4" customWidth="1"/>
    <col min="10000" max="10000" width="15.85546875" style="4" customWidth="1"/>
    <col min="10001" max="10001" width="17.28515625" style="4" customWidth="1"/>
    <col min="10002" max="10003" width="12.7109375" style="4" customWidth="1"/>
    <col min="10004" max="10241" width="9.140625" style="4"/>
    <col min="10242" max="10242" width="3.7109375" style="4" bestFit="1" customWidth="1"/>
    <col min="10243" max="10243" width="22.7109375" style="4" customWidth="1"/>
    <col min="10244" max="10244" width="7.28515625" style="4" customWidth="1"/>
    <col min="10245" max="10245" width="9.5703125" style="4" customWidth="1"/>
    <col min="10246" max="10247" width="9.28515625" style="4" customWidth="1"/>
    <col min="10248" max="10249" width="8.140625" style="4" customWidth="1"/>
    <col min="10250" max="10250" width="8.28515625" style="4" customWidth="1"/>
    <col min="10251" max="10251" width="10" style="4" customWidth="1"/>
    <col min="10252" max="10252" width="11" style="4" customWidth="1"/>
    <col min="10253" max="10253" width="2.7109375" style="4" customWidth="1"/>
    <col min="10254" max="10254" width="17.28515625" style="4" bestFit="1" customWidth="1"/>
    <col min="10255" max="10255" width="17.28515625" style="4" customWidth="1"/>
    <col min="10256" max="10256" width="15.85546875" style="4" customWidth="1"/>
    <col min="10257" max="10257" width="17.28515625" style="4" customWidth="1"/>
    <col min="10258" max="10259" width="12.7109375" style="4" customWidth="1"/>
    <col min="10260" max="10497" width="9.140625" style="4"/>
    <col min="10498" max="10498" width="3.7109375" style="4" bestFit="1" customWidth="1"/>
    <col min="10499" max="10499" width="22.7109375" style="4" customWidth="1"/>
    <col min="10500" max="10500" width="7.28515625" style="4" customWidth="1"/>
    <col min="10501" max="10501" width="9.5703125" style="4" customWidth="1"/>
    <col min="10502" max="10503" width="9.28515625" style="4" customWidth="1"/>
    <col min="10504" max="10505" width="8.140625" style="4" customWidth="1"/>
    <col min="10506" max="10506" width="8.28515625" style="4" customWidth="1"/>
    <col min="10507" max="10507" width="10" style="4" customWidth="1"/>
    <col min="10508" max="10508" width="11" style="4" customWidth="1"/>
    <col min="10509" max="10509" width="2.7109375" style="4" customWidth="1"/>
    <col min="10510" max="10510" width="17.28515625" style="4" bestFit="1" customWidth="1"/>
    <col min="10511" max="10511" width="17.28515625" style="4" customWidth="1"/>
    <col min="10512" max="10512" width="15.85546875" style="4" customWidth="1"/>
    <col min="10513" max="10513" width="17.28515625" style="4" customWidth="1"/>
    <col min="10514" max="10515" width="12.7109375" style="4" customWidth="1"/>
    <col min="10516" max="10753" width="9.140625" style="4"/>
    <col min="10754" max="10754" width="3.7109375" style="4" bestFit="1" customWidth="1"/>
    <col min="10755" max="10755" width="22.7109375" style="4" customWidth="1"/>
    <col min="10756" max="10756" width="7.28515625" style="4" customWidth="1"/>
    <col min="10757" max="10757" width="9.5703125" style="4" customWidth="1"/>
    <col min="10758" max="10759" width="9.28515625" style="4" customWidth="1"/>
    <col min="10760" max="10761" width="8.140625" style="4" customWidth="1"/>
    <col min="10762" max="10762" width="8.28515625" style="4" customWidth="1"/>
    <col min="10763" max="10763" width="10" style="4" customWidth="1"/>
    <col min="10764" max="10764" width="11" style="4" customWidth="1"/>
    <col min="10765" max="10765" width="2.7109375" style="4" customWidth="1"/>
    <col min="10766" max="10766" width="17.28515625" style="4" bestFit="1" customWidth="1"/>
    <col min="10767" max="10767" width="17.28515625" style="4" customWidth="1"/>
    <col min="10768" max="10768" width="15.85546875" style="4" customWidth="1"/>
    <col min="10769" max="10769" width="17.28515625" style="4" customWidth="1"/>
    <col min="10770" max="10771" width="12.7109375" style="4" customWidth="1"/>
    <col min="10772" max="11009" width="9.140625" style="4"/>
    <col min="11010" max="11010" width="3.7109375" style="4" bestFit="1" customWidth="1"/>
    <col min="11011" max="11011" width="22.7109375" style="4" customWidth="1"/>
    <col min="11012" max="11012" width="7.28515625" style="4" customWidth="1"/>
    <col min="11013" max="11013" width="9.5703125" style="4" customWidth="1"/>
    <col min="11014" max="11015" width="9.28515625" style="4" customWidth="1"/>
    <col min="11016" max="11017" width="8.140625" style="4" customWidth="1"/>
    <col min="11018" max="11018" width="8.28515625" style="4" customWidth="1"/>
    <col min="11019" max="11019" width="10" style="4" customWidth="1"/>
    <col min="11020" max="11020" width="11" style="4" customWidth="1"/>
    <col min="11021" max="11021" width="2.7109375" style="4" customWidth="1"/>
    <col min="11022" max="11022" width="17.28515625" style="4" bestFit="1" customWidth="1"/>
    <col min="11023" max="11023" width="17.28515625" style="4" customWidth="1"/>
    <col min="11024" max="11024" width="15.85546875" style="4" customWidth="1"/>
    <col min="11025" max="11025" width="17.28515625" style="4" customWidth="1"/>
    <col min="11026" max="11027" width="12.7109375" style="4" customWidth="1"/>
    <col min="11028" max="11265" width="9.140625" style="4"/>
    <col min="11266" max="11266" width="3.7109375" style="4" bestFit="1" customWidth="1"/>
    <col min="11267" max="11267" width="22.7109375" style="4" customWidth="1"/>
    <col min="11268" max="11268" width="7.28515625" style="4" customWidth="1"/>
    <col min="11269" max="11269" width="9.5703125" style="4" customWidth="1"/>
    <col min="11270" max="11271" width="9.28515625" style="4" customWidth="1"/>
    <col min="11272" max="11273" width="8.140625" style="4" customWidth="1"/>
    <col min="11274" max="11274" width="8.28515625" style="4" customWidth="1"/>
    <col min="11275" max="11275" width="10" style="4" customWidth="1"/>
    <col min="11276" max="11276" width="11" style="4" customWidth="1"/>
    <col min="11277" max="11277" width="2.7109375" style="4" customWidth="1"/>
    <col min="11278" max="11278" width="17.28515625" style="4" bestFit="1" customWidth="1"/>
    <col min="11279" max="11279" width="17.28515625" style="4" customWidth="1"/>
    <col min="11280" max="11280" width="15.85546875" style="4" customWidth="1"/>
    <col min="11281" max="11281" width="17.28515625" style="4" customWidth="1"/>
    <col min="11282" max="11283" width="12.7109375" style="4" customWidth="1"/>
    <col min="11284" max="11521" width="9.140625" style="4"/>
    <col min="11522" max="11522" width="3.7109375" style="4" bestFit="1" customWidth="1"/>
    <col min="11523" max="11523" width="22.7109375" style="4" customWidth="1"/>
    <col min="11524" max="11524" width="7.28515625" style="4" customWidth="1"/>
    <col min="11525" max="11525" width="9.5703125" style="4" customWidth="1"/>
    <col min="11526" max="11527" width="9.28515625" style="4" customWidth="1"/>
    <col min="11528" max="11529" width="8.140625" style="4" customWidth="1"/>
    <col min="11530" max="11530" width="8.28515625" style="4" customWidth="1"/>
    <col min="11531" max="11531" width="10" style="4" customWidth="1"/>
    <col min="11532" max="11532" width="11" style="4" customWidth="1"/>
    <col min="11533" max="11533" width="2.7109375" style="4" customWidth="1"/>
    <col min="11534" max="11534" width="17.28515625" style="4" bestFit="1" customWidth="1"/>
    <col min="11535" max="11535" width="17.28515625" style="4" customWidth="1"/>
    <col min="11536" max="11536" width="15.85546875" style="4" customWidth="1"/>
    <col min="11537" max="11537" width="17.28515625" style="4" customWidth="1"/>
    <col min="11538" max="11539" width="12.7109375" style="4" customWidth="1"/>
    <col min="11540" max="11777" width="9.140625" style="4"/>
    <col min="11778" max="11778" width="3.7109375" style="4" bestFit="1" customWidth="1"/>
    <col min="11779" max="11779" width="22.7109375" style="4" customWidth="1"/>
    <col min="11780" max="11780" width="7.28515625" style="4" customWidth="1"/>
    <col min="11781" max="11781" width="9.5703125" style="4" customWidth="1"/>
    <col min="11782" max="11783" width="9.28515625" style="4" customWidth="1"/>
    <col min="11784" max="11785" width="8.140625" style="4" customWidth="1"/>
    <col min="11786" max="11786" width="8.28515625" style="4" customWidth="1"/>
    <col min="11787" max="11787" width="10" style="4" customWidth="1"/>
    <col min="11788" max="11788" width="11" style="4" customWidth="1"/>
    <col min="11789" max="11789" width="2.7109375" style="4" customWidth="1"/>
    <col min="11790" max="11790" width="17.28515625" style="4" bestFit="1" customWidth="1"/>
    <col min="11791" max="11791" width="17.28515625" style="4" customWidth="1"/>
    <col min="11792" max="11792" width="15.85546875" style="4" customWidth="1"/>
    <col min="11793" max="11793" width="17.28515625" style="4" customWidth="1"/>
    <col min="11794" max="11795" width="12.7109375" style="4" customWidth="1"/>
    <col min="11796" max="12033" width="9.140625" style="4"/>
    <col min="12034" max="12034" width="3.7109375" style="4" bestFit="1" customWidth="1"/>
    <col min="12035" max="12035" width="22.7109375" style="4" customWidth="1"/>
    <col min="12036" max="12036" width="7.28515625" style="4" customWidth="1"/>
    <col min="12037" max="12037" width="9.5703125" style="4" customWidth="1"/>
    <col min="12038" max="12039" width="9.28515625" style="4" customWidth="1"/>
    <col min="12040" max="12041" width="8.140625" style="4" customWidth="1"/>
    <col min="12042" max="12042" width="8.28515625" style="4" customWidth="1"/>
    <col min="12043" max="12043" width="10" style="4" customWidth="1"/>
    <col min="12044" max="12044" width="11" style="4" customWidth="1"/>
    <col min="12045" max="12045" width="2.7109375" style="4" customWidth="1"/>
    <col min="12046" max="12046" width="17.28515625" style="4" bestFit="1" customWidth="1"/>
    <col min="12047" max="12047" width="17.28515625" style="4" customWidth="1"/>
    <col min="12048" max="12048" width="15.85546875" style="4" customWidth="1"/>
    <col min="12049" max="12049" width="17.28515625" style="4" customWidth="1"/>
    <col min="12050" max="12051" width="12.7109375" style="4" customWidth="1"/>
    <col min="12052" max="12289" width="9.140625" style="4"/>
    <col min="12290" max="12290" width="3.7109375" style="4" bestFit="1" customWidth="1"/>
    <col min="12291" max="12291" width="22.7109375" style="4" customWidth="1"/>
    <col min="12292" max="12292" width="7.28515625" style="4" customWidth="1"/>
    <col min="12293" max="12293" width="9.5703125" style="4" customWidth="1"/>
    <col min="12294" max="12295" width="9.28515625" style="4" customWidth="1"/>
    <col min="12296" max="12297" width="8.140625" style="4" customWidth="1"/>
    <col min="12298" max="12298" width="8.28515625" style="4" customWidth="1"/>
    <col min="12299" max="12299" width="10" style="4" customWidth="1"/>
    <col min="12300" max="12300" width="11" style="4" customWidth="1"/>
    <col min="12301" max="12301" width="2.7109375" style="4" customWidth="1"/>
    <col min="12302" max="12302" width="17.28515625" style="4" bestFit="1" customWidth="1"/>
    <col min="12303" max="12303" width="17.28515625" style="4" customWidth="1"/>
    <col min="12304" max="12304" width="15.85546875" style="4" customWidth="1"/>
    <col min="12305" max="12305" width="17.28515625" style="4" customWidth="1"/>
    <col min="12306" max="12307" width="12.7109375" style="4" customWidth="1"/>
    <col min="12308" max="12545" width="9.140625" style="4"/>
    <col min="12546" max="12546" width="3.7109375" style="4" bestFit="1" customWidth="1"/>
    <col min="12547" max="12547" width="22.7109375" style="4" customWidth="1"/>
    <col min="12548" max="12548" width="7.28515625" style="4" customWidth="1"/>
    <col min="12549" max="12549" width="9.5703125" style="4" customWidth="1"/>
    <col min="12550" max="12551" width="9.28515625" style="4" customWidth="1"/>
    <col min="12552" max="12553" width="8.140625" style="4" customWidth="1"/>
    <col min="12554" max="12554" width="8.28515625" style="4" customWidth="1"/>
    <col min="12555" max="12555" width="10" style="4" customWidth="1"/>
    <col min="12556" max="12556" width="11" style="4" customWidth="1"/>
    <col min="12557" max="12557" width="2.7109375" style="4" customWidth="1"/>
    <col min="12558" max="12558" width="17.28515625" style="4" bestFit="1" customWidth="1"/>
    <col min="12559" max="12559" width="17.28515625" style="4" customWidth="1"/>
    <col min="12560" max="12560" width="15.85546875" style="4" customWidth="1"/>
    <col min="12561" max="12561" width="17.28515625" style="4" customWidth="1"/>
    <col min="12562" max="12563" width="12.7109375" style="4" customWidth="1"/>
    <col min="12564" max="12801" width="9.140625" style="4"/>
    <col min="12802" max="12802" width="3.7109375" style="4" bestFit="1" customWidth="1"/>
    <col min="12803" max="12803" width="22.7109375" style="4" customWidth="1"/>
    <col min="12804" max="12804" width="7.28515625" style="4" customWidth="1"/>
    <col min="12805" max="12805" width="9.5703125" style="4" customWidth="1"/>
    <col min="12806" max="12807" width="9.28515625" style="4" customWidth="1"/>
    <col min="12808" max="12809" width="8.140625" style="4" customWidth="1"/>
    <col min="12810" max="12810" width="8.28515625" style="4" customWidth="1"/>
    <col min="12811" max="12811" width="10" style="4" customWidth="1"/>
    <col min="12812" max="12812" width="11" style="4" customWidth="1"/>
    <col min="12813" max="12813" width="2.7109375" style="4" customWidth="1"/>
    <col min="12814" max="12814" width="17.28515625" style="4" bestFit="1" customWidth="1"/>
    <col min="12815" max="12815" width="17.28515625" style="4" customWidth="1"/>
    <col min="12816" max="12816" width="15.85546875" style="4" customWidth="1"/>
    <col min="12817" max="12817" width="17.28515625" style="4" customWidth="1"/>
    <col min="12818" max="12819" width="12.7109375" style="4" customWidth="1"/>
    <col min="12820" max="13057" width="9.140625" style="4"/>
    <col min="13058" max="13058" width="3.7109375" style="4" bestFit="1" customWidth="1"/>
    <col min="13059" max="13059" width="22.7109375" style="4" customWidth="1"/>
    <col min="13060" max="13060" width="7.28515625" style="4" customWidth="1"/>
    <col min="13061" max="13061" width="9.5703125" style="4" customWidth="1"/>
    <col min="13062" max="13063" width="9.28515625" style="4" customWidth="1"/>
    <col min="13064" max="13065" width="8.140625" style="4" customWidth="1"/>
    <col min="13066" max="13066" width="8.28515625" style="4" customWidth="1"/>
    <col min="13067" max="13067" width="10" style="4" customWidth="1"/>
    <col min="13068" max="13068" width="11" style="4" customWidth="1"/>
    <col min="13069" max="13069" width="2.7109375" style="4" customWidth="1"/>
    <col min="13070" max="13070" width="17.28515625" style="4" bestFit="1" customWidth="1"/>
    <col min="13071" max="13071" width="17.28515625" style="4" customWidth="1"/>
    <col min="13072" max="13072" width="15.85546875" style="4" customWidth="1"/>
    <col min="13073" max="13073" width="17.28515625" style="4" customWidth="1"/>
    <col min="13074" max="13075" width="12.7109375" style="4" customWidth="1"/>
    <col min="13076" max="13313" width="9.140625" style="4"/>
    <col min="13314" max="13314" width="3.7109375" style="4" bestFit="1" customWidth="1"/>
    <col min="13315" max="13315" width="22.7109375" style="4" customWidth="1"/>
    <col min="13316" max="13316" width="7.28515625" style="4" customWidth="1"/>
    <col min="13317" max="13317" width="9.5703125" style="4" customWidth="1"/>
    <col min="13318" max="13319" width="9.28515625" style="4" customWidth="1"/>
    <col min="13320" max="13321" width="8.140625" style="4" customWidth="1"/>
    <col min="13322" max="13322" width="8.28515625" style="4" customWidth="1"/>
    <col min="13323" max="13323" width="10" style="4" customWidth="1"/>
    <col min="13324" max="13324" width="11" style="4" customWidth="1"/>
    <col min="13325" max="13325" width="2.7109375" style="4" customWidth="1"/>
    <col min="13326" max="13326" width="17.28515625" style="4" bestFit="1" customWidth="1"/>
    <col min="13327" max="13327" width="17.28515625" style="4" customWidth="1"/>
    <col min="13328" max="13328" width="15.85546875" style="4" customWidth="1"/>
    <col min="13329" max="13329" width="17.28515625" style="4" customWidth="1"/>
    <col min="13330" max="13331" width="12.7109375" style="4" customWidth="1"/>
    <col min="13332" max="13569" width="9.140625" style="4"/>
    <col min="13570" max="13570" width="3.7109375" style="4" bestFit="1" customWidth="1"/>
    <col min="13571" max="13571" width="22.7109375" style="4" customWidth="1"/>
    <col min="13572" max="13572" width="7.28515625" style="4" customWidth="1"/>
    <col min="13573" max="13573" width="9.5703125" style="4" customWidth="1"/>
    <col min="13574" max="13575" width="9.28515625" style="4" customWidth="1"/>
    <col min="13576" max="13577" width="8.140625" style="4" customWidth="1"/>
    <col min="13578" max="13578" width="8.28515625" style="4" customWidth="1"/>
    <col min="13579" max="13579" width="10" style="4" customWidth="1"/>
    <col min="13580" max="13580" width="11" style="4" customWidth="1"/>
    <col min="13581" max="13581" width="2.7109375" style="4" customWidth="1"/>
    <col min="13582" max="13582" width="17.28515625" style="4" bestFit="1" customWidth="1"/>
    <col min="13583" max="13583" width="17.28515625" style="4" customWidth="1"/>
    <col min="13584" max="13584" width="15.85546875" style="4" customWidth="1"/>
    <col min="13585" max="13585" width="17.28515625" style="4" customWidth="1"/>
    <col min="13586" max="13587" width="12.7109375" style="4" customWidth="1"/>
    <col min="13588" max="13825" width="9.140625" style="4"/>
    <col min="13826" max="13826" width="3.7109375" style="4" bestFit="1" customWidth="1"/>
    <col min="13827" max="13827" width="22.7109375" style="4" customWidth="1"/>
    <col min="13828" max="13828" width="7.28515625" style="4" customWidth="1"/>
    <col min="13829" max="13829" width="9.5703125" style="4" customWidth="1"/>
    <col min="13830" max="13831" width="9.28515625" style="4" customWidth="1"/>
    <col min="13832" max="13833" width="8.140625" style="4" customWidth="1"/>
    <col min="13834" max="13834" width="8.28515625" style="4" customWidth="1"/>
    <col min="13835" max="13835" width="10" style="4" customWidth="1"/>
    <col min="13836" max="13836" width="11" style="4" customWidth="1"/>
    <col min="13837" max="13837" width="2.7109375" style="4" customWidth="1"/>
    <col min="13838" max="13838" width="17.28515625" style="4" bestFit="1" customWidth="1"/>
    <col min="13839" max="13839" width="17.28515625" style="4" customWidth="1"/>
    <col min="13840" max="13840" width="15.85546875" style="4" customWidth="1"/>
    <col min="13841" max="13841" width="17.28515625" style="4" customWidth="1"/>
    <col min="13842" max="13843" width="12.7109375" style="4" customWidth="1"/>
    <col min="13844" max="14081" width="9.140625" style="4"/>
    <col min="14082" max="14082" width="3.7109375" style="4" bestFit="1" customWidth="1"/>
    <col min="14083" max="14083" width="22.7109375" style="4" customWidth="1"/>
    <col min="14084" max="14084" width="7.28515625" style="4" customWidth="1"/>
    <col min="14085" max="14085" width="9.5703125" style="4" customWidth="1"/>
    <col min="14086" max="14087" width="9.28515625" style="4" customWidth="1"/>
    <col min="14088" max="14089" width="8.140625" style="4" customWidth="1"/>
    <col min="14090" max="14090" width="8.28515625" style="4" customWidth="1"/>
    <col min="14091" max="14091" width="10" style="4" customWidth="1"/>
    <col min="14092" max="14092" width="11" style="4" customWidth="1"/>
    <col min="14093" max="14093" width="2.7109375" style="4" customWidth="1"/>
    <col min="14094" max="14094" width="17.28515625" style="4" bestFit="1" customWidth="1"/>
    <col min="14095" max="14095" width="17.28515625" style="4" customWidth="1"/>
    <col min="14096" max="14096" width="15.85546875" style="4" customWidth="1"/>
    <col min="14097" max="14097" width="17.28515625" style="4" customWidth="1"/>
    <col min="14098" max="14099" width="12.7109375" style="4" customWidth="1"/>
    <col min="14100" max="14337" width="9.140625" style="4"/>
    <col min="14338" max="14338" width="3.7109375" style="4" bestFit="1" customWidth="1"/>
    <col min="14339" max="14339" width="22.7109375" style="4" customWidth="1"/>
    <col min="14340" max="14340" width="7.28515625" style="4" customWidth="1"/>
    <col min="14341" max="14341" width="9.5703125" style="4" customWidth="1"/>
    <col min="14342" max="14343" width="9.28515625" style="4" customWidth="1"/>
    <col min="14344" max="14345" width="8.140625" style="4" customWidth="1"/>
    <col min="14346" max="14346" width="8.28515625" style="4" customWidth="1"/>
    <col min="14347" max="14347" width="10" style="4" customWidth="1"/>
    <col min="14348" max="14348" width="11" style="4" customWidth="1"/>
    <col min="14349" max="14349" width="2.7109375" style="4" customWidth="1"/>
    <col min="14350" max="14350" width="17.28515625" style="4" bestFit="1" customWidth="1"/>
    <col min="14351" max="14351" width="17.28515625" style="4" customWidth="1"/>
    <col min="14352" max="14352" width="15.85546875" style="4" customWidth="1"/>
    <col min="14353" max="14353" width="17.28515625" style="4" customWidth="1"/>
    <col min="14354" max="14355" width="12.7109375" style="4" customWidth="1"/>
    <col min="14356" max="14593" width="9.140625" style="4"/>
    <col min="14594" max="14594" width="3.7109375" style="4" bestFit="1" customWidth="1"/>
    <col min="14595" max="14595" width="22.7109375" style="4" customWidth="1"/>
    <col min="14596" max="14596" width="7.28515625" style="4" customWidth="1"/>
    <col min="14597" max="14597" width="9.5703125" style="4" customWidth="1"/>
    <col min="14598" max="14599" width="9.28515625" style="4" customWidth="1"/>
    <col min="14600" max="14601" width="8.140625" style="4" customWidth="1"/>
    <col min="14602" max="14602" width="8.28515625" style="4" customWidth="1"/>
    <col min="14603" max="14603" width="10" style="4" customWidth="1"/>
    <col min="14604" max="14604" width="11" style="4" customWidth="1"/>
    <col min="14605" max="14605" width="2.7109375" style="4" customWidth="1"/>
    <col min="14606" max="14606" width="17.28515625" style="4" bestFit="1" customWidth="1"/>
    <col min="14607" max="14607" width="17.28515625" style="4" customWidth="1"/>
    <col min="14608" max="14608" width="15.85546875" style="4" customWidth="1"/>
    <col min="14609" max="14609" width="17.28515625" style="4" customWidth="1"/>
    <col min="14610" max="14611" width="12.7109375" style="4" customWidth="1"/>
    <col min="14612" max="14849" width="9.140625" style="4"/>
    <col min="14850" max="14850" width="3.7109375" style="4" bestFit="1" customWidth="1"/>
    <col min="14851" max="14851" width="22.7109375" style="4" customWidth="1"/>
    <col min="14852" max="14852" width="7.28515625" style="4" customWidth="1"/>
    <col min="14853" max="14853" width="9.5703125" style="4" customWidth="1"/>
    <col min="14854" max="14855" width="9.28515625" style="4" customWidth="1"/>
    <col min="14856" max="14857" width="8.140625" style="4" customWidth="1"/>
    <col min="14858" max="14858" width="8.28515625" style="4" customWidth="1"/>
    <col min="14859" max="14859" width="10" style="4" customWidth="1"/>
    <col min="14860" max="14860" width="11" style="4" customWidth="1"/>
    <col min="14861" max="14861" width="2.7109375" style="4" customWidth="1"/>
    <col min="14862" max="14862" width="17.28515625" style="4" bestFit="1" customWidth="1"/>
    <col min="14863" max="14863" width="17.28515625" style="4" customWidth="1"/>
    <col min="14864" max="14864" width="15.85546875" style="4" customWidth="1"/>
    <col min="14865" max="14865" width="17.28515625" style="4" customWidth="1"/>
    <col min="14866" max="14867" width="12.7109375" style="4" customWidth="1"/>
    <col min="14868" max="15105" width="9.140625" style="4"/>
    <col min="15106" max="15106" width="3.7109375" style="4" bestFit="1" customWidth="1"/>
    <col min="15107" max="15107" width="22.7109375" style="4" customWidth="1"/>
    <col min="15108" max="15108" width="7.28515625" style="4" customWidth="1"/>
    <col min="15109" max="15109" width="9.5703125" style="4" customWidth="1"/>
    <col min="15110" max="15111" width="9.28515625" style="4" customWidth="1"/>
    <col min="15112" max="15113" width="8.140625" style="4" customWidth="1"/>
    <col min="15114" max="15114" width="8.28515625" style="4" customWidth="1"/>
    <col min="15115" max="15115" width="10" style="4" customWidth="1"/>
    <col min="15116" max="15116" width="11" style="4" customWidth="1"/>
    <col min="15117" max="15117" width="2.7109375" style="4" customWidth="1"/>
    <col min="15118" max="15118" width="17.28515625" style="4" bestFit="1" customWidth="1"/>
    <col min="15119" max="15119" width="17.28515625" style="4" customWidth="1"/>
    <col min="15120" max="15120" width="15.85546875" style="4" customWidth="1"/>
    <col min="15121" max="15121" width="17.28515625" style="4" customWidth="1"/>
    <col min="15122" max="15123" width="12.7109375" style="4" customWidth="1"/>
    <col min="15124" max="15361" width="9.140625" style="4"/>
    <col min="15362" max="15362" width="3.7109375" style="4" bestFit="1" customWidth="1"/>
    <col min="15363" max="15363" width="22.7109375" style="4" customWidth="1"/>
    <col min="15364" max="15364" width="7.28515625" style="4" customWidth="1"/>
    <col min="15365" max="15365" width="9.5703125" style="4" customWidth="1"/>
    <col min="15366" max="15367" width="9.28515625" style="4" customWidth="1"/>
    <col min="15368" max="15369" width="8.140625" style="4" customWidth="1"/>
    <col min="15370" max="15370" width="8.28515625" style="4" customWidth="1"/>
    <col min="15371" max="15371" width="10" style="4" customWidth="1"/>
    <col min="15372" max="15372" width="11" style="4" customWidth="1"/>
    <col min="15373" max="15373" width="2.7109375" style="4" customWidth="1"/>
    <col min="15374" max="15374" width="17.28515625" style="4" bestFit="1" customWidth="1"/>
    <col min="15375" max="15375" width="17.28515625" style="4" customWidth="1"/>
    <col min="15376" max="15376" width="15.85546875" style="4" customWidth="1"/>
    <col min="15377" max="15377" width="17.28515625" style="4" customWidth="1"/>
    <col min="15378" max="15379" width="12.7109375" style="4" customWidth="1"/>
    <col min="15380" max="15617" width="9.140625" style="4"/>
    <col min="15618" max="15618" width="3.7109375" style="4" bestFit="1" customWidth="1"/>
    <col min="15619" max="15619" width="22.7109375" style="4" customWidth="1"/>
    <col min="15620" max="15620" width="7.28515625" style="4" customWidth="1"/>
    <col min="15621" max="15621" width="9.5703125" style="4" customWidth="1"/>
    <col min="15622" max="15623" width="9.28515625" style="4" customWidth="1"/>
    <col min="15624" max="15625" width="8.140625" style="4" customWidth="1"/>
    <col min="15626" max="15626" width="8.28515625" style="4" customWidth="1"/>
    <col min="15627" max="15627" width="10" style="4" customWidth="1"/>
    <col min="15628" max="15628" width="11" style="4" customWidth="1"/>
    <col min="15629" max="15629" width="2.7109375" style="4" customWidth="1"/>
    <col min="15630" max="15630" width="17.28515625" style="4" bestFit="1" customWidth="1"/>
    <col min="15631" max="15631" width="17.28515625" style="4" customWidth="1"/>
    <col min="15632" max="15632" width="15.85546875" style="4" customWidth="1"/>
    <col min="15633" max="15633" width="17.28515625" style="4" customWidth="1"/>
    <col min="15634" max="15635" width="12.7109375" style="4" customWidth="1"/>
    <col min="15636" max="15873" width="9.140625" style="4"/>
    <col min="15874" max="15874" width="3.7109375" style="4" bestFit="1" customWidth="1"/>
    <col min="15875" max="15875" width="22.7109375" style="4" customWidth="1"/>
    <col min="15876" max="15876" width="7.28515625" style="4" customWidth="1"/>
    <col min="15877" max="15877" width="9.5703125" style="4" customWidth="1"/>
    <col min="15878" max="15879" width="9.28515625" style="4" customWidth="1"/>
    <col min="15880" max="15881" width="8.140625" style="4" customWidth="1"/>
    <col min="15882" max="15882" width="8.28515625" style="4" customWidth="1"/>
    <col min="15883" max="15883" width="10" style="4" customWidth="1"/>
    <col min="15884" max="15884" width="11" style="4" customWidth="1"/>
    <col min="15885" max="15885" width="2.7109375" style="4" customWidth="1"/>
    <col min="15886" max="15886" width="17.28515625" style="4" bestFit="1" customWidth="1"/>
    <col min="15887" max="15887" width="17.28515625" style="4" customWidth="1"/>
    <col min="15888" max="15888" width="15.85546875" style="4" customWidth="1"/>
    <col min="15889" max="15889" width="17.28515625" style="4" customWidth="1"/>
    <col min="15890" max="15891" width="12.7109375" style="4" customWidth="1"/>
    <col min="15892" max="16129" width="9.140625" style="4"/>
    <col min="16130" max="16130" width="3.7109375" style="4" bestFit="1" customWidth="1"/>
    <col min="16131" max="16131" width="22.7109375" style="4" customWidth="1"/>
    <col min="16132" max="16132" width="7.28515625" style="4" customWidth="1"/>
    <col min="16133" max="16133" width="9.5703125" style="4" customWidth="1"/>
    <col min="16134" max="16135" width="9.28515625" style="4" customWidth="1"/>
    <col min="16136" max="16137" width="8.140625" style="4" customWidth="1"/>
    <col min="16138" max="16138" width="8.28515625" style="4" customWidth="1"/>
    <col min="16139" max="16139" width="10" style="4" customWidth="1"/>
    <col min="16140" max="16140" width="11" style="4" customWidth="1"/>
    <col min="16141" max="16141" width="2.7109375" style="4" customWidth="1"/>
    <col min="16142" max="16142" width="17.28515625" style="4" bestFit="1" customWidth="1"/>
    <col min="16143" max="16143" width="17.28515625" style="4" customWidth="1"/>
    <col min="16144" max="16144" width="15.85546875" style="4" customWidth="1"/>
    <col min="16145" max="16145" width="17.28515625" style="4" customWidth="1"/>
    <col min="16146" max="16147" width="12.7109375" style="4" customWidth="1"/>
    <col min="16148" max="16384" width="9.140625" style="4"/>
  </cols>
  <sheetData>
    <row r="2" spans="1:28" x14ac:dyDescent="0.25">
      <c r="A2" s="4"/>
      <c r="B2" s="4"/>
      <c r="C2" s="4"/>
      <c r="D2" s="4"/>
    </row>
    <row r="5" spans="1:28" x14ac:dyDescent="0.2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8"/>
    </row>
    <row r="9" spans="1:28" s="10" customFormat="1" ht="24.75" customHeight="1" x14ac:dyDescent="0.25">
      <c r="A9" s="224" t="s">
        <v>292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9"/>
      <c r="M9" s="208">
        <v>2021</v>
      </c>
      <c r="N9" s="209"/>
      <c r="O9" s="205">
        <v>2020</v>
      </c>
      <c r="P9" s="206"/>
      <c r="Q9" s="206"/>
      <c r="R9" s="206"/>
      <c r="S9" s="207"/>
    </row>
    <row r="10" spans="1:28" s="10" customFormat="1" x14ac:dyDescent="0.25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59" t="s">
        <v>7</v>
      </c>
      <c r="K10" s="12" t="s">
        <v>8</v>
      </c>
      <c r="L10" s="13"/>
      <c r="M10" s="116"/>
      <c r="N10" s="168">
        <v>44276</v>
      </c>
      <c r="O10" s="154">
        <v>44114</v>
      </c>
      <c r="P10" s="116">
        <v>44107</v>
      </c>
      <c r="Q10" s="116">
        <v>44087</v>
      </c>
      <c r="R10" s="116">
        <v>44031</v>
      </c>
      <c r="S10" s="116">
        <v>44017</v>
      </c>
      <c r="V10" s="77"/>
      <c r="W10" s="77"/>
      <c r="X10" s="77"/>
      <c r="Y10" s="77"/>
      <c r="Z10" s="77"/>
      <c r="AA10" s="77"/>
      <c r="AB10" s="77"/>
    </row>
    <row r="11" spans="1:28" s="10" customFormat="1" x14ac:dyDescent="0.2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5">
        <v>3</v>
      </c>
      <c r="J11" s="60" t="s">
        <v>9</v>
      </c>
      <c r="K11" s="14" t="s">
        <v>10</v>
      </c>
      <c r="L11" s="13"/>
      <c r="M11" s="151"/>
      <c r="N11" s="189" t="s">
        <v>258</v>
      </c>
      <c r="O11" s="140" t="s">
        <v>12</v>
      </c>
      <c r="P11" s="151" t="s">
        <v>15</v>
      </c>
      <c r="Q11" s="151" t="s">
        <v>12</v>
      </c>
      <c r="R11" s="151" t="s">
        <v>340</v>
      </c>
      <c r="S11" s="151" t="s">
        <v>16</v>
      </c>
      <c r="V11" s="79"/>
      <c r="W11" s="79"/>
      <c r="X11" s="79"/>
      <c r="Y11" s="79"/>
      <c r="Z11" s="79"/>
      <c r="AA11" s="79"/>
      <c r="AB11" s="80"/>
    </row>
    <row r="12" spans="1:28" s="10" customFormat="1" x14ac:dyDescent="0.2">
      <c r="A12" s="214"/>
      <c r="B12" s="214"/>
      <c r="C12" s="214"/>
      <c r="D12" s="214"/>
      <c r="E12" s="219"/>
      <c r="F12" s="220"/>
      <c r="G12" s="222"/>
      <c r="H12" s="222"/>
      <c r="I12" s="225"/>
      <c r="J12" s="61" t="s">
        <v>10</v>
      </c>
      <c r="K12" s="17" t="s">
        <v>17</v>
      </c>
      <c r="L12" s="18"/>
      <c r="M12" s="152"/>
      <c r="N12" s="190" t="s">
        <v>318</v>
      </c>
      <c r="O12" s="141" t="s">
        <v>431</v>
      </c>
      <c r="P12" s="152" t="s">
        <v>44</v>
      </c>
      <c r="Q12" s="152" t="s">
        <v>453</v>
      </c>
      <c r="R12" s="152" t="s">
        <v>25</v>
      </c>
      <c r="S12" s="152" t="s">
        <v>27</v>
      </c>
      <c r="V12" s="79"/>
      <c r="W12" s="82"/>
      <c r="X12" s="82"/>
      <c r="Y12" s="82"/>
      <c r="Z12" s="82"/>
      <c r="AA12" s="82"/>
      <c r="AB12" s="80"/>
    </row>
    <row r="13" spans="1:28" x14ac:dyDescent="0.25">
      <c r="M13" s="115"/>
      <c r="N13" s="193"/>
      <c r="O13" s="115"/>
      <c r="P13" s="115"/>
      <c r="Q13" s="115"/>
      <c r="R13" s="115"/>
      <c r="S13" s="115"/>
      <c r="V13" s="3"/>
      <c r="W13" s="3"/>
      <c r="X13" s="3"/>
      <c r="Y13" s="3"/>
      <c r="Z13" s="3"/>
      <c r="AA13" s="3"/>
      <c r="AB13" s="3"/>
    </row>
    <row r="14" spans="1:28" ht="14.1" customHeight="1" x14ac:dyDescent="0.25">
      <c r="A14" s="21">
        <f t="shared" ref="A14:A23" si="0">A13+1</f>
        <v>1</v>
      </c>
      <c r="B14" s="99" t="s">
        <v>172</v>
      </c>
      <c r="C14" s="55">
        <v>14031</v>
      </c>
      <c r="D14" s="150" t="s">
        <v>63</v>
      </c>
      <c r="E14" s="25">
        <f>MAX(M14:P14)</f>
        <v>547</v>
      </c>
      <c r="F14" s="25" t="str">
        <f>VLOOKUP(E14,Tab!$S$2:$T$255,2,TRUE)</f>
        <v>Não</v>
      </c>
      <c r="G14" s="26">
        <f>LARGE(M14:S14,1)</f>
        <v>549</v>
      </c>
      <c r="H14" s="26">
        <f>LARGE(M14:S14,2)</f>
        <v>547</v>
      </c>
      <c r="I14" s="26">
        <f>LARGE(M14:S14,3)</f>
        <v>536</v>
      </c>
      <c r="J14" s="27">
        <f>SUM(G14:I14)</f>
        <v>1632</v>
      </c>
      <c r="K14" s="28">
        <f>J14/3</f>
        <v>544</v>
      </c>
      <c r="L14" s="29"/>
      <c r="M14" s="31">
        <v>0</v>
      </c>
      <c r="N14" s="172">
        <v>547</v>
      </c>
      <c r="O14" s="139">
        <v>0</v>
      </c>
      <c r="P14" s="31">
        <v>511</v>
      </c>
      <c r="Q14" s="31">
        <v>549</v>
      </c>
      <c r="R14" s="31">
        <v>536</v>
      </c>
      <c r="S14" s="31">
        <v>523</v>
      </c>
      <c r="V14" s="85"/>
      <c r="W14" s="85"/>
      <c r="X14" s="85"/>
      <c r="Y14" s="85"/>
      <c r="Z14" s="85"/>
      <c r="AA14" s="85"/>
      <c r="AB14" s="85"/>
    </row>
    <row r="15" spans="1:28" ht="14.1" customHeight="1" x14ac:dyDescent="0.25">
      <c r="A15" s="21">
        <f t="shared" si="0"/>
        <v>2</v>
      </c>
      <c r="B15" s="123" t="s">
        <v>59</v>
      </c>
      <c r="C15" s="45">
        <v>13851</v>
      </c>
      <c r="D15" s="46" t="s">
        <v>58</v>
      </c>
      <c r="E15" s="25">
        <f>MAX(M15:P15)</f>
        <v>488</v>
      </c>
      <c r="F15" s="25" t="e">
        <f>VLOOKUP(E15,Tab!$S$2:$T$255,2,TRUE)</f>
        <v>#N/A</v>
      </c>
      <c r="G15" s="26">
        <f>LARGE(M15:S15,1)</f>
        <v>499</v>
      </c>
      <c r="H15" s="26">
        <f>LARGE(M15:S15,2)</f>
        <v>488</v>
      </c>
      <c r="I15" s="26">
        <f>LARGE(M15:S15,3)</f>
        <v>0</v>
      </c>
      <c r="J15" s="27">
        <f>SUM(G15:I15)</f>
        <v>987</v>
      </c>
      <c r="K15" s="28">
        <f>J15/3</f>
        <v>329</v>
      </c>
      <c r="L15" s="29"/>
      <c r="M15" s="31">
        <v>0</v>
      </c>
      <c r="N15" s="172">
        <v>0</v>
      </c>
      <c r="O15" s="139">
        <v>0</v>
      </c>
      <c r="P15" s="31">
        <v>488</v>
      </c>
      <c r="Q15" s="31">
        <v>0</v>
      </c>
      <c r="R15" s="31">
        <v>499</v>
      </c>
      <c r="S15" s="31">
        <v>0</v>
      </c>
      <c r="V15" s="85"/>
      <c r="W15" s="85"/>
      <c r="X15" s="85"/>
      <c r="Y15" s="85"/>
      <c r="Z15" s="85"/>
      <c r="AA15" s="85"/>
      <c r="AB15" s="85"/>
    </row>
    <row r="16" spans="1:28" ht="14.1" customHeight="1" x14ac:dyDescent="0.25">
      <c r="A16" s="21">
        <f t="shared" si="0"/>
        <v>3</v>
      </c>
      <c r="B16" s="35"/>
      <c r="C16" s="23"/>
      <c r="D16" s="24"/>
      <c r="E16" s="25">
        <f>MAX(M16:P16)</f>
        <v>0</v>
      </c>
      <c r="F16" s="25" t="e">
        <f>VLOOKUP(E16,Tab!$S$2:$T$255,2,TRUE)</f>
        <v>#N/A</v>
      </c>
      <c r="G16" s="26">
        <f>LARGE(M16:S16,1)</f>
        <v>0</v>
      </c>
      <c r="H16" s="26">
        <f>LARGE(M16:S16,2)</f>
        <v>0</v>
      </c>
      <c r="I16" s="26">
        <f>LARGE(M16:S16,3)</f>
        <v>0</v>
      </c>
      <c r="J16" s="27">
        <f>SUM(G16:I16)</f>
        <v>0</v>
      </c>
      <c r="K16" s="28">
        <f>J16/3</f>
        <v>0</v>
      </c>
      <c r="L16" s="29"/>
      <c r="M16" s="31">
        <v>0</v>
      </c>
      <c r="N16" s="172">
        <v>0</v>
      </c>
      <c r="O16" s="139">
        <v>0</v>
      </c>
      <c r="P16" s="31">
        <v>0</v>
      </c>
      <c r="Q16" s="31">
        <v>0</v>
      </c>
      <c r="R16" s="139">
        <v>0</v>
      </c>
      <c r="S16" s="31">
        <v>0</v>
      </c>
      <c r="V16" s="85"/>
      <c r="W16" s="85"/>
      <c r="X16" s="85"/>
      <c r="Y16" s="85"/>
      <c r="Z16" s="85"/>
      <c r="AA16" s="85"/>
      <c r="AB16" s="85"/>
    </row>
    <row r="17" spans="1:28" ht="14.1" customHeight="1" x14ac:dyDescent="0.25">
      <c r="A17" s="21">
        <f t="shared" si="0"/>
        <v>4</v>
      </c>
      <c r="B17" s="35"/>
      <c r="C17" s="23"/>
      <c r="D17" s="24"/>
      <c r="E17" s="25">
        <f>MAX(M17:P17)</f>
        <v>0</v>
      </c>
      <c r="F17" s="25" t="e">
        <f>VLOOKUP(E17,Tab!$S$2:$T$255,2,TRUE)</f>
        <v>#N/A</v>
      </c>
      <c r="G17" s="26">
        <f>LARGE(M17:S17,1)</f>
        <v>0</v>
      </c>
      <c r="H17" s="26">
        <f>LARGE(M17:S17,2)</f>
        <v>0</v>
      </c>
      <c r="I17" s="26">
        <f>LARGE(M17:S17,3)</f>
        <v>0</v>
      </c>
      <c r="J17" s="27">
        <f>SUM(G17:I17)</f>
        <v>0</v>
      </c>
      <c r="K17" s="28">
        <f>J17/3</f>
        <v>0</v>
      </c>
      <c r="L17" s="29"/>
      <c r="M17" s="31">
        <v>0</v>
      </c>
      <c r="N17" s="172">
        <v>0</v>
      </c>
      <c r="O17" s="139">
        <v>0</v>
      </c>
      <c r="P17" s="31">
        <v>0</v>
      </c>
      <c r="Q17" s="31">
        <v>0</v>
      </c>
      <c r="R17" s="139">
        <v>0</v>
      </c>
      <c r="S17" s="31">
        <v>0</v>
      </c>
      <c r="V17" s="85"/>
      <c r="W17" s="85"/>
      <c r="X17" s="85"/>
      <c r="Y17" s="85"/>
      <c r="Z17" s="85"/>
      <c r="AA17" s="85"/>
      <c r="AB17" s="85"/>
    </row>
    <row r="18" spans="1:28" ht="14.1" customHeight="1" x14ac:dyDescent="0.25">
      <c r="A18" s="21">
        <f t="shared" si="0"/>
        <v>5</v>
      </c>
      <c r="B18" s="35"/>
      <c r="C18" s="23"/>
      <c r="D18" s="24"/>
      <c r="E18" s="25">
        <f>MAX(M18:P18)</f>
        <v>0</v>
      </c>
      <c r="F18" s="25" t="e">
        <f>VLOOKUP(E18,Tab!$S$2:$T$255,2,TRUE)</f>
        <v>#N/A</v>
      </c>
      <c r="G18" s="26">
        <f>LARGE(M18:S18,1)</f>
        <v>0</v>
      </c>
      <c r="H18" s="26">
        <f>LARGE(M18:S18,2)</f>
        <v>0</v>
      </c>
      <c r="I18" s="26">
        <f>LARGE(M18:S18,3)</f>
        <v>0</v>
      </c>
      <c r="J18" s="27">
        <f>SUM(G18:I18)</f>
        <v>0</v>
      </c>
      <c r="K18" s="28">
        <f>J18/3</f>
        <v>0</v>
      </c>
      <c r="L18" s="29"/>
      <c r="M18" s="31">
        <v>0</v>
      </c>
      <c r="N18" s="172">
        <v>0</v>
      </c>
      <c r="O18" s="139">
        <v>0</v>
      </c>
      <c r="P18" s="31">
        <v>0</v>
      </c>
      <c r="Q18" s="31">
        <v>0</v>
      </c>
      <c r="R18" s="139">
        <v>0</v>
      </c>
      <c r="S18" s="31">
        <v>0</v>
      </c>
      <c r="V18" s="85"/>
      <c r="W18" s="85"/>
      <c r="X18" s="85"/>
      <c r="Y18" s="85"/>
      <c r="Z18" s="85"/>
      <c r="AA18" s="85"/>
      <c r="AB18" s="85"/>
    </row>
    <row r="19" spans="1:28" ht="14.1" customHeight="1" x14ac:dyDescent="0.25">
      <c r="A19" s="21">
        <f t="shared" si="0"/>
        <v>6</v>
      </c>
      <c r="B19" s="35"/>
      <c r="C19" s="23"/>
      <c r="D19" s="24"/>
      <c r="E19" s="25">
        <f>MAX(M19:P19)</f>
        <v>0</v>
      </c>
      <c r="F19" s="25" t="e">
        <f>VLOOKUP(E19,Tab!$S$2:$T$255,2,TRUE)</f>
        <v>#N/A</v>
      </c>
      <c r="G19" s="26">
        <f>LARGE(M19:S19,1)</f>
        <v>0</v>
      </c>
      <c r="H19" s="26">
        <f>LARGE(M19:S19,2)</f>
        <v>0</v>
      </c>
      <c r="I19" s="26">
        <f>LARGE(M19:S19,3)</f>
        <v>0</v>
      </c>
      <c r="J19" s="27">
        <f>SUM(G19:I19)</f>
        <v>0</v>
      </c>
      <c r="K19" s="28">
        <f>J19/3</f>
        <v>0</v>
      </c>
      <c r="L19" s="29"/>
      <c r="M19" s="31">
        <v>0</v>
      </c>
      <c r="N19" s="172">
        <v>0</v>
      </c>
      <c r="O19" s="139">
        <v>0</v>
      </c>
      <c r="P19" s="31">
        <v>0</v>
      </c>
      <c r="Q19" s="31">
        <v>0</v>
      </c>
      <c r="R19" s="139">
        <v>0</v>
      </c>
      <c r="S19" s="31">
        <v>0</v>
      </c>
      <c r="V19" s="85"/>
      <c r="W19" s="85"/>
      <c r="X19" s="85"/>
      <c r="Y19" s="85"/>
      <c r="Z19" s="85"/>
      <c r="AA19" s="85"/>
      <c r="AB19" s="85"/>
    </row>
    <row r="20" spans="1:28" ht="14.1" customHeight="1" x14ac:dyDescent="0.25">
      <c r="A20" s="21">
        <f t="shared" si="0"/>
        <v>7</v>
      </c>
      <c r="B20" s="35"/>
      <c r="C20" s="23"/>
      <c r="D20" s="24"/>
      <c r="E20" s="25">
        <f>MAX(M20:P20)</f>
        <v>0</v>
      </c>
      <c r="F20" s="25" t="e">
        <f>VLOOKUP(E20,Tab!$S$2:$T$255,2,TRUE)</f>
        <v>#N/A</v>
      </c>
      <c r="G20" s="26">
        <f>LARGE(M20:S20,1)</f>
        <v>0</v>
      </c>
      <c r="H20" s="26">
        <f>LARGE(M20:S20,2)</f>
        <v>0</v>
      </c>
      <c r="I20" s="26">
        <f>LARGE(M20:S20,3)</f>
        <v>0</v>
      </c>
      <c r="J20" s="27">
        <f>SUM(G20:I20)</f>
        <v>0</v>
      </c>
      <c r="K20" s="28">
        <f>J20/3</f>
        <v>0</v>
      </c>
      <c r="L20" s="29"/>
      <c r="M20" s="31">
        <v>0</v>
      </c>
      <c r="N20" s="172">
        <v>0</v>
      </c>
      <c r="O20" s="139">
        <v>0</v>
      </c>
      <c r="P20" s="31">
        <v>0</v>
      </c>
      <c r="Q20" s="31">
        <v>0</v>
      </c>
      <c r="R20" s="139">
        <v>0</v>
      </c>
      <c r="S20" s="31">
        <v>0</v>
      </c>
      <c r="V20" s="85"/>
      <c r="W20" s="85"/>
      <c r="X20" s="85"/>
      <c r="Y20" s="85"/>
      <c r="Z20" s="85"/>
      <c r="AA20" s="85"/>
      <c r="AB20" s="85"/>
    </row>
    <row r="21" spans="1:28" ht="14.1" customHeight="1" x14ac:dyDescent="0.25">
      <c r="A21" s="21">
        <f t="shared" si="0"/>
        <v>8</v>
      </c>
      <c r="B21" s="149"/>
      <c r="C21" s="33"/>
      <c r="D21" s="148"/>
      <c r="E21" s="25">
        <f t="shared" ref="E15:E23" si="1">MAX(M21:P21)</f>
        <v>0</v>
      </c>
      <c r="F21" s="25" t="e">
        <f>VLOOKUP(E21,Tab!$S$2:$T$255,2,TRUE)</f>
        <v>#N/A</v>
      </c>
      <c r="G21" s="26">
        <f>LARGE(M21:S21,1)</f>
        <v>0</v>
      </c>
      <c r="H21" s="26">
        <f>LARGE(M21:S21,2)</f>
        <v>0</v>
      </c>
      <c r="I21" s="26">
        <f>LARGE(M21:S21,3)</f>
        <v>0</v>
      </c>
      <c r="J21" s="27">
        <f t="shared" ref="J14:J23" si="2">SUM(G21:I21)</f>
        <v>0</v>
      </c>
      <c r="K21" s="28">
        <f t="shared" ref="K14:K23" si="3">J21/3</f>
        <v>0</v>
      </c>
      <c r="L21" s="29"/>
      <c r="M21" s="31">
        <v>0</v>
      </c>
      <c r="N21" s="172">
        <v>0</v>
      </c>
      <c r="O21" s="139">
        <v>0</v>
      </c>
      <c r="P21" s="31">
        <v>0</v>
      </c>
      <c r="Q21" s="31">
        <v>0</v>
      </c>
      <c r="R21" s="139">
        <v>0</v>
      </c>
      <c r="S21" s="31">
        <v>0</v>
      </c>
      <c r="V21" s="85"/>
      <c r="W21" s="85"/>
      <c r="X21" s="85"/>
      <c r="Y21" s="85"/>
      <c r="Z21" s="85"/>
      <c r="AA21" s="85"/>
      <c r="AB21" s="85"/>
    </row>
    <row r="22" spans="1:28" ht="14.1" customHeight="1" x14ac:dyDescent="0.25">
      <c r="A22" s="21">
        <f t="shared" si="0"/>
        <v>9</v>
      </c>
      <c r="B22" s="149"/>
      <c r="C22" s="33"/>
      <c r="D22" s="148"/>
      <c r="E22" s="25">
        <f t="shared" si="1"/>
        <v>0</v>
      </c>
      <c r="F22" s="25" t="e">
        <f>VLOOKUP(E22,Tab!$S$2:$T$255,2,TRUE)</f>
        <v>#N/A</v>
      </c>
      <c r="G22" s="26">
        <f>LARGE(M22:S22,1)</f>
        <v>0</v>
      </c>
      <c r="H22" s="26">
        <f>LARGE(M22:S22,2)</f>
        <v>0</v>
      </c>
      <c r="I22" s="26">
        <f>LARGE(M22:S22,3)</f>
        <v>0</v>
      </c>
      <c r="J22" s="27">
        <f t="shared" si="2"/>
        <v>0</v>
      </c>
      <c r="K22" s="28">
        <f t="shared" si="3"/>
        <v>0</v>
      </c>
      <c r="L22" s="29"/>
      <c r="M22" s="31">
        <v>0</v>
      </c>
      <c r="N22" s="172">
        <v>0</v>
      </c>
      <c r="O22" s="139">
        <v>0</v>
      </c>
      <c r="P22" s="31">
        <v>0</v>
      </c>
      <c r="Q22" s="31">
        <v>0</v>
      </c>
      <c r="R22" s="139">
        <v>0</v>
      </c>
      <c r="S22" s="31">
        <v>0</v>
      </c>
      <c r="V22" s="85"/>
      <c r="W22" s="85"/>
      <c r="X22" s="85"/>
      <c r="Y22" s="85"/>
      <c r="Z22" s="85"/>
      <c r="AA22" s="85"/>
      <c r="AB22" s="85"/>
    </row>
    <row r="23" spans="1:28" ht="14.1" customHeight="1" x14ac:dyDescent="0.25">
      <c r="A23" s="21">
        <f t="shared" si="0"/>
        <v>10</v>
      </c>
      <c r="B23" s="149"/>
      <c r="C23" s="33"/>
      <c r="D23" s="148"/>
      <c r="E23" s="25">
        <f t="shared" si="1"/>
        <v>0</v>
      </c>
      <c r="F23" s="25" t="e">
        <f>VLOOKUP(E23,Tab!$S$2:$T$255,2,TRUE)</f>
        <v>#N/A</v>
      </c>
      <c r="G23" s="26">
        <f>LARGE(M23:S23,1)</f>
        <v>0</v>
      </c>
      <c r="H23" s="26">
        <f>LARGE(M23:S23,2)</f>
        <v>0</v>
      </c>
      <c r="I23" s="26">
        <f>LARGE(M23:S23,3)</f>
        <v>0</v>
      </c>
      <c r="J23" s="27">
        <f t="shared" si="2"/>
        <v>0</v>
      </c>
      <c r="K23" s="28">
        <f t="shared" si="3"/>
        <v>0</v>
      </c>
      <c r="L23" s="29"/>
      <c r="M23" s="31">
        <v>0</v>
      </c>
      <c r="N23" s="172">
        <v>0</v>
      </c>
      <c r="O23" s="139">
        <v>0</v>
      </c>
      <c r="P23" s="31">
        <v>0</v>
      </c>
      <c r="Q23" s="31">
        <v>0</v>
      </c>
      <c r="R23" s="139">
        <v>0</v>
      </c>
      <c r="S23" s="31">
        <v>0</v>
      </c>
      <c r="V23" s="85"/>
      <c r="W23" s="85"/>
      <c r="X23" s="85"/>
      <c r="Y23" s="85"/>
      <c r="Z23" s="85"/>
      <c r="AA23" s="85"/>
      <c r="AB23" s="85"/>
    </row>
  </sheetData>
  <sortState ref="B14:S20">
    <sortCondition descending="1" ref="J14:J20"/>
    <sortCondition descending="1" ref="E14:E20"/>
  </sortState>
  <mergeCells count="13">
    <mergeCell ref="M9:N9"/>
    <mergeCell ref="O9:S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9" priority="7" stopIfTrue="1" operator="between">
      <formula>563</formula>
      <formula>600</formula>
    </cfRule>
  </conditionalFormatting>
  <conditionalFormatting sqref="F14:F23">
    <cfRule type="cellIs" dxfId="8" priority="8" stopIfTrue="1" operator="equal">
      <formula>"A"</formula>
    </cfRule>
    <cfRule type="cellIs" dxfId="7" priority="9" stopIfTrue="1" operator="equal">
      <formula>"B"</formula>
    </cfRule>
    <cfRule type="cellIs" dxfId="6" priority="10" stopIfTrue="1" operator="equal">
      <formula>"C"</formula>
    </cfRule>
  </conditionalFormatting>
  <conditionalFormatting sqref="E14:E23">
    <cfRule type="cellIs" dxfId="5" priority="6" stopIfTrue="1" operator="between">
      <formula>563</formula>
      <formula>600</formula>
    </cfRule>
  </conditionalFormatting>
  <conditionalFormatting sqref="E14:E23">
    <cfRule type="cellIs" dxfId="4" priority="5" stopIfTrue="1" operator="between">
      <formula>563</formula>
      <formula>600</formula>
    </cfRule>
  </conditionalFormatting>
  <conditionalFormatting sqref="E14:E23">
    <cfRule type="cellIs" dxfId="3" priority="4" stopIfTrue="1" operator="between">
      <formula>563</formula>
      <formula>600</formula>
    </cfRule>
  </conditionalFormatting>
  <conditionalFormatting sqref="E14:E23">
    <cfRule type="cellIs" dxfId="2" priority="3" stopIfTrue="1" operator="between">
      <formula>563</formula>
      <formula>600</formula>
    </cfRule>
  </conditionalFormatting>
  <conditionalFormatting sqref="E14:E23">
    <cfRule type="cellIs" dxfId="1" priority="2" stopIfTrue="1" operator="between">
      <formula>563</formula>
      <formula>600</formula>
    </cfRule>
  </conditionalFormatting>
  <conditionalFormatting sqref="E14:E23">
    <cfRule type="cellIs" dxfId="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colBreaks count="2" manualBreakCount="2">
    <brk id="12" max="1048575" man="1"/>
    <brk id="1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showGridLines="0" zoomScaleSheetLayoutView="100" workbookViewId="0">
      <pane xSplit="8" ySplit="1" topLeftCell="I38" activePane="bottomRight" state="frozen"/>
      <selection pane="topRight" activeCell="I1" sqref="I1"/>
      <selection pane="bottomLeft" activeCell="A2" sqref="A2"/>
      <selection pane="bottomRight" activeCell="X68" sqref="X68"/>
    </sheetView>
  </sheetViews>
  <sheetFormatPr defaultColWidth="5.42578125" defaultRowHeight="15" x14ac:dyDescent="0.25"/>
  <cols>
    <col min="1" max="28" width="5.42578125" style="114"/>
    <col min="29" max="16384" width="5.42578125" style="100"/>
  </cols>
  <sheetData>
    <row r="1" spans="1:28" x14ac:dyDescent="0.25">
      <c r="A1" s="236" t="s">
        <v>228</v>
      </c>
      <c r="B1" s="236"/>
      <c r="C1" s="235" t="s">
        <v>229</v>
      </c>
      <c r="D1" s="235"/>
      <c r="E1" s="237" t="s">
        <v>230</v>
      </c>
      <c r="F1" s="237"/>
      <c r="G1" s="235" t="s">
        <v>231</v>
      </c>
      <c r="H1" s="235"/>
      <c r="I1" s="237" t="s">
        <v>232</v>
      </c>
      <c r="J1" s="237"/>
      <c r="K1" s="235" t="s">
        <v>233</v>
      </c>
      <c r="L1" s="235"/>
      <c r="M1" s="237" t="s">
        <v>234</v>
      </c>
      <c r="N1" s="237"/>
      <c r="O1" s="235" t="s">
        <v>235</v>
      </c>
      <c r="P1" s="235"/>
      <c r="Q1" s="237" t="s">
        <v>236</v>
      </c>
      <c r="R1" s="237"/>
      <c r="S1" s="235" t="s">
        <v>237</v>
      </c>
      <c r="T1" s="235"/>
      <c r="U1" s="236" t="s">
        <v>238</v>
      </c>
      <c r="V1" s="236"/>
      <c r="W1" s="235" t="s">
        <v>239</v>
      </c>
      <c r="X1" s="235"/>
      <c r="Y1" s="237" t="s">
        <v>240</v>
      </c>
      <c r="Z1" s="237"/>
      <c r="AA1" s="235" t="s">
        <v>241</v>
      </c>
      <c r="AB1" s="235"/>
    </row>
    <row r="2" spans="1:28" ht="14.1" customHeight="1" x14ac:dyDescent="0.25">
      <c r="A2" s="101">
        <v>500</v>
      </c>
      <c r="B2" s="101" t="s">
        <v>242</v>
      </c>
      <c r="C2" s="102">
        <v>500</v>
      </c>
      <c r="D2" s="102" t="s">
        <v>242</v>
      </c>
      <c r="E2" s="101">
        <v>500</v>
      </c>
      <c r="F2" s="101" t="s">
        <v>242</v>
      </c>
      <c r="G2" s="102">
        <v>500</v>
      </c>
      <c r="H2" s="102" t="s">
        <v>242</v>
      </c>
      <c r="I2" s="103">
        <v>500</v>
      </c>
      <c r="J2" s="103" t="s">
        <v>242</v>
      </c>
      <c r="K2" s="102">
        <v>500</v>
      </c>
      <c r="L2" s="102" t="s">
        <v>242</v>
      </c>
      <c r="M2" s="103">
        <v>500</v>
      </c>
      <c r="N2" s="103" t="s">
        <v>242</v>
      </c>
      <c r="O2" s="102">
        <v>500</v>
      </c>
      <c r="P2" s="102" t="s">
        <v>242</v>
      </c>
      <c r="Q2" s="103">
        <v>500</v>
      </c>
      <c r="R2" s="103" t="s">
        <v>242</v>
      </c>
      <c r="S2" s="102">
        <v>500</v>
      </c>
      <c r="T2" s="102" t="s">
        <v>242</v>
      </c>
      <c r="U2" s="101">
        <v>500</v>
      </c>
      <c r="V2" s="101" t="s">
        <v>242</v>
      </c>
      <c r="W2" s="102">
        <v>500</v>
      </c>
      <c r="X2" s="102" t="s">
        <v>242</v>
      </c>
      <c r="Y2" s="103">
        <v>500</v>
      </c>
      <c r="Z2" s="103" t="s">
        <v>242</v>
      </c>
      <c r="AA2" s="102">
        <v>500</v>
      </c>
      <c r="AB2" s="102" t="s">
        <v>242</v>
      </c>
    </row>
    <row r="3" spans="1:28" ht="14.1" customHeight="1" x14ac:dyDescent="0.25">
      <c r="A3" s="101">
        <f t="shared" ref="A3:A66" si="0">A2+1</f>
        <v>501</v>
      </c>
      <c r="B3" s="101" t="s">
        <v>242</v>
      </c>
      <c r="C3" s="102">
        <f t="shared" ref="C3:C66" si="1">C2+1</f>
        <v>501</v>
      </c>
      <c r="D3" s="102" t="s">
        <v>242</v>
      </c>
      <c r="E3" s="101">
        <f t="shared" ref="E3:E66" si="2">E2+1</f>
        <v>501</v>
      </c>
      <c r="F3" s="101" t="s">
        <v>242</v>
      </c>
      <c r="G3" s="102">
        <f t="shared" ref="G3:G66" si="3">G2+1</f>
        <v>501</v>
      </c>
      <c r="H3" s="102" t="s">
        <v>242</v>
      </c>
      <c r="I3" s="103">
        <f t="shared" ref="I3:I66" si="4">I2+1</f>
        <v>501</v>
      </c>
      <c r="J3" s="103" t="s">
        <v>242</v>
      </c>
      <c r="K3" s="102">
        <f t="shared" ref="K3:K66" si="5">K2+1</f>
        <v>501</v>
      </c>
      <c r="L3" s="102" t="s">
        <v>242</v>
      </c>
      <c r="M3" s="103">
        <f t="shared" ref="M3:M66" si="6">M2+1</f>
        <v>501</v>
      </c>
      <c r="N3" s="103" t="s">
        <v>242</v>
      </c>
      <c r="O3" s="102">
        <f t="shared" ref="O3:O66" si="7">O2+1</f>
        <v>501</v>
      </c>
      <c r="P3" s="102" t="s">
        <v>242</v>
      </c>
      <c r="Q3" s="103">
        <f t="shared" ref="Q3:Q66" si="8">Q2+1</f>
        <v>501</v>
      </c>
      <c r="R3" s="103" t="s">
        <v>242</v>
      </c>
      <c r="S3" s="102">
        <f t="shared" ref="S3:S66" si="9">S2+1</f>
        <v>501</v>
      </c>
      <c r="T3" s="102" t="s">
        <v>242</v>
      </c>
      <c r="U3" s="101">
        <f t="shared" ref="U3:U66" si="10">U2+1</f>
        <v>501</v>
      </c>
      <c r="V3" s="101" t="s">
        <v>242</v>
      </c>
      <c r="W3" s="102">
        <f t="shared" ref="W3:W66" si="11">W2+1</f>
        <v>501</v>
      </c>
      <c r="X3" s="102" t="s">
        <v>242</v>
      </c>
      <c r="Y3" s="103">
        <f t="shared" ref="Y3:Y66" si="12">Y2+1</f>
        <v>501</v>
      </c>
      <c r="Z3" s="103" t="s">
        <v>242</v>
      </c>
      <c r="AA3" s="102">
        <f t="shared" ref="AA3:AA66" si="13">AA2+1</f>
        <v>501</v>
      </c>
      <c r="AB3" s="102" t="s">
        <v>242</v>
      </c>
    </row>
    <row r="4" spans="1:28" ht="14.1" customHeight="1" x14ac:dyDescent="0.25">
      <c r="A4" s="101">
        <f t="shared" si="0"/>
        <v>502</v>
      </c>
      <c r="B4" s="101" t="s">
        <v>242</v>
      </c>
      <c r="C4" s="102">
        <f t="shared" si="1"/>
        <v>502</v>
      </c>
      <c r="D4" s="102" t="s">
        <v>242</v>
      </c>
      <c r="E4" s="101">
        <f t="shared" si="2"/>
        <v>502</v>
      </c>
      <c r="F4" s="101" t="s">
        <v>242</v>
      </c>
      <c r="G4" s="102">
        <f t="shared" si="3"/>
        <v>502</v>
      </c>
      <c r="H4" s="102" t="s">
        <v>242</v>
      </c>
      <c r="I4" s="103">
        <f t="shared" si="4"/>
        <v>502</v>
      </c>
      <c r="J4" s="103" t="s">
        <v>242</v>
      </c>
      <c r="K4" s="102">
        <f t="shared" si="5"/>
        <v>502</v>
      </c>
      <c r="L4" s="102" t="s">
        <v>242</v>
      </c>
      <c r="M4" s="103">
        <f t="shared" si="6"/>
        <v>502</v>
      </c>
      <c r="N4" s="103" t="s">
        <v>242</v>
      </c>
      <c r="O4" s="102">
        <f t="shared" si="7"/>
        <v>502</v>
      </c>
      <c r="P4" s="102" t="s">
        <v>242</v>
      </c>
      <c r="Q4" s="103">
        <f t="shared" si="8"/>
        <v>502</v>
      </c>
      <c r="R4" s="103" t="s">
        <v>242</v>
      </c>
      <c r="S4" s="102">
        <f t="shared" si="9"/>
        <v>502</v>
      </c>
      <c r="T4" s="102" t="s">
        <v>242</v>
      </c>
      <c r="U4" s="101">
        <f t="shared" si="10"/>
        <v>502</v>
      </c>
      <c r="V4" s="101" t="s">
        <v>242</v>
      </c>
      <c r="W4" s="102">
        <f t="shared" si="11"/>
        <v>502</v>
      </c>
      <c r="X4" s="102" t="s">
        <v>242</v>
      </c>
      <c r="Y4" s="103">
        <f t="shared" si="12"/>
        <v>502</v>
      </c>
      <c r="Z4" s="103" t="s">
        <v>242</v>
      </c>
      <c r="AA4" s="102">
        <f t="shared" si="13"/>
        <v>502</v>
      </c>
      <c r="AB4" s="102" t="s">
        <v>242</v>
      </c>
    </row>
    <row r="5" spans="1:28" ht="14.1" customHeight="1" x14ac:dyDescent="0.25">
      <c r="A5" s="101">
        <f t="shared" si="0"/>
        <v>503</v>
      </c>
      <c r="B5" s="101" t="s">
        <v>242</v>
      </c>
      <c r="C5" s="102">
        <f t="shared" si="1"/>
        <v>503</v>
      </c>
      <c r="D5" s="102" t="s">
        <v>242</v>
      </c>
      <c r="E5" s="101">
        <f t="shared" si="2"/>
        <v>503</v>
      </c>
      <c r="F5" s="101" t="s">
        <v>242</v>
      </c>
      <c r="G5" s="102">
        <f t="shared" si="3"/>
        <v>503</v>
      </c>
      <c r="H5" s="102" t="s">
        <v>242</v>
      </c>
      <c r="I5" s="103">
        <f t="shared" si="4"/>
        <v>503</v>
      </c>
      <c r="J5" s="103" t="s">
        <v>242</v>
      </c>
      <c r="K5" s="102">
        <f t="shared" si="5"/>
        <v>503</v>
      </c>
      <c r="L5" s="102" t="s">
        <v>242</v>
      </c>
      <c r="M5" s="103">
        <f t="shared" si="6"/>
        <v>503</v>
      </c>
      <c r="N5" s="103" t="s">
        <v>242</v>
      </c>
      <c r="O5" s="102">
        <f t="shared" si="7"/>
        <v>503</v>
      </c>
      <c r="P5" s="102" t="s">
        <v>242</v>
      </c>
      <c r="Q5" s="103">
        <f t="shared" si="8"/>
        <v>503</v>
      </c>
      <c r="R5" s="103" t="s">
        <v>242</v>
      </c>
      <c r="S5" s="102">
        <f t="shared" si="9"/>
        <v>503</v>
      </c>
      <c r="T5" s="102" t="s">
        <v>242</v>
      </c>
      <c r="U5" s="101">
        <f t="shared" si="10"/>
        <v>503</v>
      </c>
      <c r="V5" s="101" t="s">
        <v>242</v>
      </c>
      <c r="W5" s="102">
        <f t="shared" si="11"/>
        <v>503</v>
      </c>
      <c r="X5" s="102" t="s">
        <v>242</v>
      </c>
      <c r="Y5" s="103">
        <f t="shared" si="12"/>
        <v>503</v>
      </c>
      <c r="Z5" s="103" t="s">
        <v>242</v>
      </c>
      <c r="AA5" s="102">
        <f t="shared" si="13"/>
        <v>503</v>
      </c>
      <c r="AB5" s="102" t="s">
        <v>242</v>
      </c>
    </row>
    <row r="6" spans="1:28" ht="14.1" customHeight="1" x14ac:dyDescent="0.25">
      <c r="A6" s="101">
        <f t="shared" si="0"/>
        <v>504</v>
      </c>
      <c r="B6" s="101" t="s">
        <v>242</v>
      </c>
      <c r="C6" s="102">
        <f t="shared" si="1"/>
        <v>504</v>
      </c>
      <c r="D6" s="102" t="s">
        <v>242</v>
      </c>
      <c r="E6" s="101">
        <f t="shared" si="2"/>
        <v>504</v>
      </c>
      <c r="F6" s="101" t="s">
        <v>242</v>
      </c>
      <c r="G6" s="102">
        <f t="shared" si="3"/>
        <v>504</v>
      </c>
      <c r="H6" s="102" t="s">
        <v>242</v>
      </c>
      <c r="I6" s="103">
        <f t="shared" si="4"/>
        <v>504</v>
      </c>
      <c r="J6" s="103" t="s">
        <v>242</v>
      </c>
      <c r="K6" s="102">
        <f t="shared" si="5"/>
        <v>504</v>
      </c>
      <c r="L6" s="102" t="s">
        <v>242</v>
      </c>
      <c r="M6" s="103">
        <f t="shared" si="6"/>
        <v>504</v>
      </c>
      <c r="N6" s="103" t="s">
        <v>242</v>
      </c>
      <c r="O6" s="102">
        <f t="shared" si="7"/>
        <v>504</v>
      </c>
      <c r="P6" s="102" t="s">
        <v>242</v>
      </c>
      <c r="Q6" s="103">
        <f t="shared" si="8"/>
        <v>504</v>
      </c>
      <c r="R6" s="103" t="s">
        <v>242</v>
      </c>
      <c r="S6" s="102">
        <f t="shared" si="9"/>
        <v>504</v>
      </c>
      <c r="T6" s="102" t="s">
        <v>242</v>
      </c>
      <c r="U6" s="101">
        <f t="shared" si="10"/>
        <v>504</v>
      </c>
      <c r="V6" s="101" t="s">
        <v>242</v>
      </c>
      <c r="W6" s="102">
        <f t="shared" si="11"/>
        <v>504</v>
      </c>
      <c r="X6" s="102" t="s">
        <v>242</v>
      </c>
      <c r="Y6" s="103">
        <f t="shared" si="12"/>
        <v>504</v>
      </c>
      <c r="Z6" s="103" t="s">
        <v>242</v>
      </c>
      <c r="AA6" s="102">
        <f t="shared" si="13"/>
        <v>504</v>
      </c>
      <c r="AB6" s="102" t="s">
        <v>242</v>
      </c>
    </row>
    <row r="7" spans="1:28" ht="14.1" customHeight="1" x14ac:dyDescent="0.25">
      <c r="A7" s="101">
        <f t="shared" si="0"/>
        <v>505</v>
      </c>
      <c r="B7" s="101" t="s">
        <v>242</v>
      </c>
      <c r="C7" s="102">
        <f t="shared" si="1"/>
        <v>505</v>
      </c>
      <c r="D7" s="102" t="s">
        <v>242</v>
      </c>
      <c r="E7" s="101">
        <f t="shared" si="2"/>
        <v>505</v>
      </c>
      <c r="F7" s="101" t="s">
        <v>242</v>
      </c>
      <c r="G7" s="102">
        <f t="shared" si="3"/>
        <v>505</v>
      </c>
      <c r="H7" s="102" t="s">
        <v>242</v>
      </c>
      <c r="I7" s="103">
        <f t="shared" si="4"/>
        <v>505</v>
      </c>
      <c r="J7" s="103" t="s">
        <v>242</v>
      </c>
      <c r="K7" s="102">
        <f t="shared" si="5"/>
        <v>505</v>
      </c>
      <c r="L7" s="102" t="s">
        <v>242</v>
      </c>
      <c r="M7" s="103">
        <f t="shared" si="6"/>
        <v>505</v>
      </c>
      <c r="N7" s="103" t="s">
        <v>242</v>
      </c>
      <c r="O7" s="102">
        <f t="shared" si="7"/>
        <v>505</v>
      </c>
      <c r="P7" s="102" t="s">
        <v>242</v>
      </c>
      <c r="Q7" s="103">
        <f t="shared" si="8"/>
        <v>505</v>
      </c>
      <c r="R7" s="103" t="s">
        <v>242</v>
      </c>
      <c r="S7" s="102">
        <f t="shared" si="9"/>
        <v>505</v>
      </c>
      <c r="T7" s="102" t="s">
        <v>242</v>
      </c>
      <c r="U7" s="101">
        <f t="shared" si="10"/>
        <v>505</v>
      </c>
      <c r="V7" s="101" t="s">
        <v>242</v>
      </c>
      <c r="W7" s="102">
        <f t="shared" si="11"/>
        <v>505</v>
      </c>
      <c r="X7" s="102" t="s">
        <v>242</v>
      </c>
      <c r="Y7" s="103">
        <f t="shared" si="12"/>
        <v>505</v>
      </c>
      <c r="Z7" s="103" t="s">
        <v>242</v>
      </c>
      <c r="AA7" s="102">
        <f t="shared" si="13"/>
        <v>505</v>
      </c>
      <c r="AB7" s="102" t="s">
        <v>242</v>
      </c>
    </row>
    <row r="8" spans="1:28" ht="14.1" customHeight="1" x14ac:dyDescent="0.25">
      <c r="A8" s="101">
        <f t="shared" si="0"/>
        <v>506</v>
      </c>
      <c r="B8" s="101" t="s">
        <v>242</v>
      </c>
      <c r="C8" s="102">
        <f t="shared" si="1"/>
        <v>506</v>
      </c>
      <c r="D8" s="102" t="s">
        <v>242</v>
      </c>
      <c r="E8" s="101">
        <f t="shared" si="2"/>
        <v>506</v>
      </c>
      <c r="F8" s="101" t="s">
        <v>242</v>
      </c>
      <c r="G8" s="102">
        <f t="shared" si="3"/>
        <v>506</v>
      </c>
      <c r="H8" s="102" t="s">
        <v>242</v>
      </c>
      <c r="I8" s="103">
        <f t="shared" si="4"/>
        <v>506</v>
      </c>
      <c r="J8" s="103" t="s">
        <v>242</v>
      </c>
      <c r="K8" s="102">
        <f t="shared" si="5"/>
        <v>506</v>
      </c>
      <c r="L8" s="102" t="s">
        <v>242</v>
      </c>
      <c r="M8" s="103">
        <f t="shared" si="6"/>
        <v>506</v>
      </c>
      <c r="N8" s="103" t="s">
        <v>242</v>
      </c>
      <c r="O8" s="102">
        <f t="shared" si="7"/>
        <v>506</v>
      </c>
      <c r="P8" s="102" t="s">
        <v>242</v>
      </c>
      <c r="Q8" s="103">
        <f t="shared" si="8"/>
        <v>506</v>
      </c>
      <c r="R8" s="103" t="s">
        <v>242</v>
      </c>
      <c r="S8" s="102">
        <f t="shared" si="9"/>
        <v>506</v>
      </c>
      <c r="T8" s="102" t="s">
        <v>242</v>
      </c>
      <c r="U8" s="101">
        <f t="shared" si="10"/>
        <v>506</v>
      </c>
      <c r="V8" s="101" t="s">
        <v>242</v>
      </c>
      <c r="W8" s="102">
        <f t="shared" si="11"/>
        <v>506</v>
      </c>
      <c r="X8" s="102" t="s">
        <v>242</v>
      </c>
      <c r="Y8" s="103">
        <f t="shared" si="12"/>
        <v>506</v>
      </c>
      <c r="Z8" s="103" t="s">
        <v>242</v>
      </c>
      <c r="AA8" s="102">
        <f t="shared" si="13"/>
        <v>506</v>
      </c>
      <c r="AB8" s="102" t="s">
        <v>242</v>
      </c>
    </row>
    <row r="9" spans="1:28" ht="14.1" customHeight="1" x14ac:dyDescent="0.25">
      <c r="A9" s="101">
        <f t="shared" si="0"/>
        <v>507</v>
      </c>
      <c r="B9" s="101" t="s">
        <v>242</v>
      </c>
      <c r="C9" s="102">
        <f t="shared" si="1"/>
        <v>507</v>
      </c>
      <c r="D9" s="102" t="s">
        <v>242</v>
      </c>
      <c r="E9" s="101">
        <f t="shared" si="2"/>
        <v>507</v>
      </c>
      <c r="F9" s="101" t="s">
        <v>242</v>
      </c>
      <c r="G9" s="102">
        <f t="shared" si="3"/>
        <v>507</v>
      </c>
      <c r="H9" s="102" t="s">
        <v>242</v>
      </c>
      <c r="I9" s="103">
        <f t="shared" si="4"/>
        <v>507</v>
      </c>
      <c r="J9" s="103" t="s">
        <v>242</v>
      </c>
      <c r="K9" s="102">
        <f t="shared" si="5"/>
        <v>507</v>
      </c>
      <c r="L9" s="102" t="s">
        <v>242</v>
      </c>
      <c r="M9" s="103">
        <f t="shared" si="6"/>
        <v>507</v>
      </c>
      <c r="N9" s="103" t="s">
        <v>242</v>
      </c>
      <c r="O9" s="102">
        <f t="shared" si="7"/>
        <v>507</v>
      </c>
      <c r="P9" s="102" t="s">
        <v>242</v>
      </c>
      <c r="Q9" s="103">
        <f t="shared" si="8"/>
        <v>507</v>
      </c>
      <c r="R9" s="103" t="s">
        <v>242</v>
      </c>
      <c r="S9" s="102">
        <f t="shared" si="9"/>
        <v>507</v>
      </c>
      <c r="T9" s="102" t="s">
        <v>242</v>
      </c>
      <c r="U9" s="101">
        <f t="shared" si="10"/>
        <v>507</v>
      </c>
      <c r="V9" s="101" t="s">
        <v>242</v>
      </c>
      <c r="W9" s="102">
        <f t="shared" si="11"/>
        <v>507</v>
      </c>
      <c r="X9" s="102" t="s">
        <v>242</v>
      </c>
      <c r="Y9" s="103">
        <f t="shared" si="12"/>
        <v>507</v>
      </c>
      <c r="Z9" s="103" t="s">
        <v>242</v>
      </c>
      <c r="AA9" s="102">
        <f t="shared" si="13"/>
        <v>507</v>
      </c>
      <c r="AB9" s="102" t="s">
        <v>242</v>
      </c>
    </row>
    <row r="10" spans="1:28" ht="14.1" customHeight="1" x14ac:dyDescent="0.25">
      <c r="A10" s="101">
        <f t="shared" si="0"/>
        <v>508</v>
      </c>
      <c r="B10" s="101" t="s">
        <v>242</v>
      </c>
      <c r="C10" s="102">
        <f t="shared" si="1"/>
        <v>508</v>
      </c>
      <c r="D10" s="102" t="s">
        <v>242</v>
      </c>
      <c r="E10" s="101">
        <f t="shared" si="2"/>
        <v>508</v>
      </c>
      <c r="F10" s="101" t="s">
        <v>242</v>
      </c>
      <c r="G10" s="102">
        <f t="shared" si="3"/>
        <v>508</v>
      </c>
      <c r="H10" s="102" t="s">
        <v>242</v>
      </c>
      <c r="I10" s="103">
        <f t="shared" si="4"/>
        <v>508</v>
      </c>
      <c r="J10" s="103" t="s">
        <v>242</v>
      </c>
      <c r="K10" s="102">
        <f t="shared" si="5"/>
        <v>508</v>
      </c>
      <c r="L10" s="102" t="s">
        <v>242</v>
      </c>
      <c r="M10" s="103">
        <f t="shared" si="6"/>
        <v>508</v>
      </c>
      <c r="N10" s="103" t="s">
        <v>242</v>
      </c>
      <c r="O10" s="102">
        <f t="shared" si="7"/>
        <v>508</v>
      </c>
      <c r="P10" s="102" t="s">
        <v>242</v>
      </c>
      <c r="Q10" s="103">
        <f t="shared" si="8"/>
        <v>508</v>
      </c>
      <c r="R10" s="103" t="s">
        <v>242</v>
      </c>
      <c r="S10" s="102">
        <f t="shared" si="9"/>
        <v>508</v>
      </c>
      <c r="T10" s="102" t="s">
        <v>242</v>
      </c>
      <c r="U10" s="101">
        <f t="shared" si="10"/>
        <v>508</v>
      </c>
      <c r="V10" s="101" t="s">
        <v>242</v>
      </c>
      <c r="W10" s="102">
        <f t="shared" si="11"/>
        <v>508</v>
      </c>
      <c r="X10" s="102" t="s">
        <v>242</v>
      </c>
      <c r="Y10" s="103">
        <f t="shared" si="12"/>
        <v>508</v>
      </c>
      <c r="Z10" s="103" t="s">
        <v>242</v>
      </c>
      <c r="AA10" s="102">
        <f t="shared" si="13"/>
        <v>508</v>
      </c>
      <c r="AB10" s="102" t="s">
        <v>242</v>
      </c>
    </row>
    <row r="11" spans="1:28" ht="14.1" customHeight="1" x14ac:dyDescent="0.25">
      <c r="A11" s="101">
        <f t="shared" si="0"/>
        <v>509</v>
      </c>
      <c r="B11" s="101" t="s">
        <v>242</v>
      </c>
      <c r="C11" s="102">
        <f t="shared" si="1"/>
        <v>509</v>
      </c>
      <c r="D11" s="102" t="s">
        <v>242</v>
      </c>
      <c r="E11" s="101">
        <f t="shared" si="2"/>
        <v>509</v>
      </c>
      <c r="F11" s="101" t="s">
        <v>242</v>
      </c>
      <c r="G11" s="102">
        <f t="shared" si="3"/>
        <v>509</v>
      </c>
      <c r="H11" s="102" t="s">
        <v>242</v>
      </c>
      <c r="I11" s="103">
        <f t="shared" si="4"/>
        <v>509</v>
      </c>
      <c r="J11" s="103" t="s">
        <v>242</v>
      </c>
      <c r="K11" s="102">
        <f t="shared" si="5"/>
        <v>509</v>
      </c>
      <c r="L11" s="102" t="s">
        <v>242</v>
      </c>
      <c r="M11" s="103">
        <f t="shared" si="6"/>
        <v>509</v>
      </c>
      <c r="N11" s="103" t="s">
        <v>242</v>
      </c>
      <c r="O11" s="102">
        <f t="shared" si="7"/>
        <v>509</v>
      </c>
      <c r="P11" s="102" t="s">
        <v>242</v>
      </c>
      <c r="Q11" s="103">
        <f t="shared" si="8"/>
        <v>509</v>
      </c>
      <c r="R11" s="103" t="s">
        <v>242</v>
      </c>
      <c r="S11" s="102">
        <f t="shared" si="9"/>
        <v>509</v>
      </c>
      <c r="T11" s="102" t="s">
        <v>242</v>
      </c>
      <c r="U11" s="101">
        <f t="shared" si="10"/>
        <v>509</v>
      </c>
      <c r="V11" s="101" t="s">
        <v>242</v>
      </c>
      <c r="W11" s="102">
        <f t="shared" si="11"/>
        <v>509</v>
      </c>
      <c r="X11" s="102" t="s">
        <v>242</v>
      </c>
      <c r="Y11" s="103">
        <f t="shared" si="12"/>
        <v>509</v>
      </c>
      <c r="Z11" s="103" t="s">
        <v>242</v>
      </c>
      <c r="AA11" s="102">
        <f t="shared" si="13"/>
        <v>509</v>
      </c>
      <c r="AB11" s="102" t="s">
        <v>242</v>
      </c>
    </row>
    <row r="12" spans="1:28" ht="14.1" customHeight="1" x14ac:dyDescent="0.25">
      <c r="A12" s="101">
        <f t="shared" si="0"/>
        <v>510</v>
      </c>
      <c r="B12" s="101" t="s">
        <v>242</v>
      </c>
      <c r="C12" s="102">
        <f t="shared" si="1"/>
        <v>510</v>
      </c>
      <c r="D12" s="102" t="s">
        <v>242</v>
      </c>
      <c r="E12" s="101">
        <f t="shared" si="2"/>
        <v>510</v>
      </c>
      <c r="F12" s="101" t="s">
        <v>242</v>
      </c>
      <c r="G12" s="102">
        <f t="shared" si="3"/>
        <v>510</v>
      </c>
      <c r="H12" s="102" t="s">
        <v>242</v>
      </c>
      <c r="I12" s="103">
        <f t="shared" si="4"/>
        <v>510</v>
      </c>
      <c r="J12" s="103" t="s">
        <v>242</v>
      </c>
      <c r="K12" s="102">
        <f t="shared" si="5"/>
        <v>510</v>
      </c>
      <c r="L12" s="102" t="s">
        <v>242</v>
      </c>
      <c r="M12" s="103">
        <f t="shared" si="6"/>
        <v>510</v>
      </c>
      <c r="N12" s="103" t="s">
        <v>242</v>
      </c>
      <c r="O12" s="102">
        <f t="shared" si="7"/>
        <v>510</v>
      </c>
      <c r="P12" s="102" t="s">
        <v>242</v>
      </c>
      <c r="Q12" s="103">
        <f t="shared" si="8"/>
        <v>510</v>
      </c>
      <c r="R12" s="103" t="s">
        <v>242</v>
      </c>
      <c r="S12" s="102">
        <f t="shared" si="9"/>
        <v>510</v>
      </c>
      <c r="T12" s="102" t="s">
        <v>242</v>
      </c>
      <c r="U12" s="101">
        <f t="shared" si="10"/>
        <v>510</v>
      </c>
      <c r="V12" s="101" t="s">
        <v>242</v>
      </c>
      <c r="W12" s="102">
        <f t="shared" si="11"/>
        <v>510</v>
      </c>
      <c r="X12" s="102" t="s">
        <v>242</v>
      </c>
      <c r="Y12" s="103">
        <f t="shared" si="12"/>
        <v>510</v>
      </c>
      <c r="Z12" s="103" t="s">
        <v>242</v>
      </c>
      <c r="AA12" s="102">
        <f t="shared" si="13"/>
        <v>510</v>
      </c>
      <c r="AB12" s="102" t="s">
        <v>242</v>
      </c>
    </row>
    <row r="13" spans="1:28" ht="14.1" customHeight="1" x14ac:dyDescent="0.25">
      <c r="A13" s="101">
        <f t="shared" si="0"/>
        <v>511</v>
      </c>
      <c r="B13" s="101" t="s">
        <v>242</v>
      </c>
      <c r="C13" s="102">
        <f t="shared" si="1"/>
        <v>511</v>
      </c>
      <c r="D13" s="102" t="s">
        <v>242</v>
      </c>
      <c r="E13" s="101">
        <f t="shared" si="2"/>
        <v>511</v>
      </c>
      <c r="F13" s="101" t="s">
        <v>242</v>
      </c>
      <c r="G13" s="102">
        <f t="shared" si="3"/>
        <v>511</v>
      </c>
      <c r="H13" s="102" t="s">
        <v>242</v>
      </c>
      <c r="I13" s="103">
        <f t="shared" si="4"/>
        <v>511</v>
      </c>
      <c r="J13" s="103" t="s">
        <v>242</v>
      </c>
      <c r="K13" s="102">
        <f t="shared" si="5"/>
        <v>511</v>
      </c>
      <c r="L13" s="102" t="s">
        <v>242</v>
      </c>
      <c r="M13" s="103">
        <f t="shared" si="6"/>
        <v>511</v>
      </c>
      <c r="N13" s="103" t="s">
        <v>242</v>
      </c>
      <c r="O13" s="102">
        <f t="shared" si="7"/>
        <v>511</v>
      </c>
      <c r="P13" s="102" t="s">
        <v>242</v>
      </c>
      <c r="Q13" s="103">
        <f t="shared" si="8"/>
        <v>511</v>
      </c>
      <c r="R13" s="103" t="s">
        <v>242</v>
      </c>
      <c r="S13" s="102">
        <f t="shared" si="9"/>
        <v>511</v>
      </c>
      <c r="T13" s="102" t="s">
        <v>242</v>
      </c>
      <c r="U13" s="101">
        <f t="shared" si="10"/>
        <v>511</v>
      </c>
      <c r="V13" s="101" t="s">
        <v>242</v>
      </c>
      <c r="W13" s="102">
        <f t="shared" si="11"/>
        <v>511</v>
      </c>
      <c r="X13" s="102" t="s">
        <v>242</v>
      </c>
      <c r="Y13" s="103">
        <f t="shared" si="12"/>
        <v>511</v>
      </c>
      <c r="Z13" s="103" t="s">
        <v>242</v>
      </c>
      <c r="AA13" s="102">
        <f t="shared" si="13"/>
        <v>511</v>
      </c>
      <c r="AB13" s="102" t="s">
        <v>242</v>
      </c>
    </row>
    <row r="14" spans="1:28" ht="14.1" customHeight="1" x14ac:dyDescent="0.25">
      <c r="A14" s="101">
        <f t="shared" si="0"/>
        <v>512</v>
      </c>
      <c r="B14" s="101" t="s">
        <v>242</v>
      </c>
      <c r="C14" s="102">
        <f t="shared" si="1"/>
        <v>512</v>
      </c>
      <c r="D14" s="102" t="s">
        <v>242</v>
      </c>
      <c r="E14" s="101">
        <f t="shared" si="2"/>
        <v>512</v>
      </c>
      <c r="F14" s="101" t="s">
        <v>242</v>
      </c>
      <c r="G14" s="102">
        <f t="shared" si="3"/>
        <v>512</v>
      </c>
      <c r="H14" s="102" t="s">
        <v>242</v>
      </c>
      <c r="I14" s="103">
        <f t="shared" si="4"/>
        <v>512</v>
      </c>
      <c r="J14" s="103" t="s">
        <v>242</v>
      </c>
      <c r="K14" s="102">
        <f t="shared" si="5"/>
        <v>512</v>
      </c>
      <c r="L14" s="102" t="s">
        <v>242</v>
      </c>
      <c r="M14" s="103">
        <f t="shared" si="6"/>
        <v>512</v>
      </c>
      <c r="N14" s="103" t="s">
        <v>242</v>
      </c>
      <c r="O14" s="102">
        <f t="shared" si="7"/>
        <v>512</v>
      </c>
      <c r="P14" s="102" t="s">
        <v>242</v>
      </c>
      <c r="Q14" s="103">
        <f t="shared" si="8"/>
        <v>512</v>
      </c>
      <c r="R14" s="103" t="s">
        <v>242</v>
      </c>
      <c r="S14" s="102">
        <f t="shared" si="9"/>
        <v>512</v>
      </c>
      <c r="T14" s="102" t="s">
        <v>242</v>
      </c>
      <c r="U14" s="101">
        <f t="shared" si="10"/>
        <v>512</v>
      </c>
      <c r="V14" s="101" t="s">
        <v>242</v>
      </c>
      <c r="W14" s="102">
        <f t="shared" si="11"/>
        <v>512</v>
      </c>
      <c r="X14" s="102" t="s">
        <v>242</v>
      </c>
      <c r="Y14" s="103">
        <f t="shared" si="12"/>
        <v>512</v>
      </c>
      <c r="Z14" s="103" t="s">
        <v>242</v>
      </c>
      <c r="AA14" s="102">
        <f t="shared" si="13"/>
        <v>512</v>
      </c>
      <c r="AB14" s="102" t="s">
        <v>242</v>
      </c>
    </row>
    <row r="15" spans="1:28" ht="14.1" customHeight="1" x14ac:dyDescent="0.25">
      <c r="A15" s="101">
        <f t="shared" si="0"/>
        <v>513</v>
      </c>
      <c r="B15" s="101" t="s">
        <v>242</v>
      </c>
      <c r="C15" s="102">
        <f t="shared" si="1"/>
        <v>513</v>
      </c>
      <c r="D15" s="102" t="s">
        <v>242</v>
      </c>
      <c r="E15" s="101">
        <f t="shared" si="2"/>
        <v>513</v>
      </c>
      <c r="F15" s="101" t="s">
        <v>242</v>
      </c>
      <c r="G15" s="102">
        <f t="shared" si="3"/>
        <v>513</v>
      </c>
      <c r="H15" s="102" t="s">
        <v>242</v>
      </c>
      <c r="I15" s="103">
        <f t="shared" si="4"/>
        <v>513</v>
      </c>
      <c r="J15" s="103" t="s">
        <v>242</v>
      </c>
      <c r="K15" s="102">
        <f t="shared" si="5"/>
        <v>513</v>
      </c>
      <c r="L15" s="102" t="s">
        <v>242</v>
      </c>
      <c r="M15" s="103">
        <f t="shared" si="6"/>
        <v>513</v>
      </c>
      <c r="N15" s="103" t="s">
        <v>242</v>
      </c>
      <c r="O15" s="102">
        <f t="shared" si="7"/>
        <v>513</v>
      </c>
      <c r="P15" s="102" t="s">
        <v>242</v>
      </c>
      <c r="Q15" s="103">
        <f t="shared" si="8"/>
        <v>513</v>
      </c>
      <c r="R15" s="103" t="s">
        <v>242</v>
      </c>
      <c r="S15" s="102">
        <f t="shared" si="9"/>
        <v>513</v>
      </c>
      <c r="T15" s="102" t="s">
        <v>242</v>
      </c>
      <c r="U15" s="101">
        <f t="shared" si="10"/>
        <v>513</v>
      </c>
      <c r="V15" s="101" t="s">
        <v>242</v>
      </c>
      <c r="W15" s="102">
        <f t="shared" si="11"/>
        <v>513</v>
      </c>
      <c r="X15" s="102" t="s">
        <v>242</v>
      </c>
      <c r="Y15" s="103">
        <f t="shared" si="12"/>
        <v>513</v>
      </c>
      <c r="Z15" s="103" t="s">
        <v>242</v>
      </c>
      <c r="AA15" s="102">
        <f t="shared" si="13"/>
        <v>513</v>
      </c>
      <c r="AB15" s="102" t="s">
        <v>242</v>
      </c>
    </row>
    <row r="16" spans="1:28" ht="14.1" customHeight="1" x14ac:dyDescent="0.25">
      <c r="A16" s="101">
        <f t="shared" si="0"/>
        <v>514</v>
      </c>
      <c r="B16" s="101" t="s">
        <v>242</v>
      </c>
      <c r="C16" s="102">
        <f t="shared" si="1"/>
        <v>514</v>
      </c>
      <c r="D16" s="102" t="s">
        <v>242</v>
      </c>
      <c r="E16" s="101">
        <f t="shared" si="2"/>
        <v>514</v>
      </c>
      <c r="F16" s="101" t="s">
        <v>242</v>
      </c>
      <c r="G16" s="102">
        <f t="shared" si="3"/>
        <v>514</v>
      </c>
      <c r="H16" s="102" t="s">
        <v>242</v>
      </c>
      <c r="I16" s="103">
        <f t="shared" si="4"/>
        <v>514</v>
      </c>
      <c r="J16" s="103" t="s">
        <v>242</v>
      </c>
      <c r="K16" s="102">
        <f t="shared" si="5"/>
        <v>514</v>
      </c>
      <c r="L16" s="102" t="s">
        <v>242</v>
      </c>
      <c r="M16" s="103">
        <f t="shared" si="6"/>
        <v>514</v>
      </c>
      <c r="N16" s="103" t="s">
        <v>242</v>
      </c>
      <c r="O16" s="102">
        <f t="shared" si="7"/>
        <v>514</v>
      </c>
      <c r="P16" s="102" t="s">
        <v>242</v>
      </c>
      <c r="Q16" s="103">
        <f t="shared" si="8"/>
        <v>514</v>
      </c>
      <c r="R16" s="103" t="s">
        <v>242</v>
      </c>
      <c r="S16" s="102">
        <f t="shared" si="9"/>
        <v>514</v>
      </c>
      <c r="T16" s="102" t="s">
        <v>242</v>
      </c>
      <c r="U16" s="101">
        <f t="shared" si="10"/>
        <v>514</v>
      </c>
      <c r="V16" s="101" t="s">
        <v>242</v>
      </c>
      <c r="W16" s="102">
        <f t="shared" si="11"/>
        <v>514</v>
      </c>
      <c r="X16" s="102" t="s">
        <v>242</v>
      </c>
      <c r="Y16" s="103">
        <f t="shared" si="12"/>
        <v>514</v>
      </c>
      <c r="Z16" s="103" t="s">
        <v>242</v>
      </c>
      <c r="AA16" s="102">
        <f t="shared" si="13"/>
        <v>514</v>
      </c>
      <c r="AB16" s="102" t="s">
        <v>242</v>
      </c>
    </row>
    <row r="17" spans="1:28" ht="14.1" customHeight="1" x14ac:dyDescent="0.25">
      <c r="A17" s="101">
        <f t="shared" si="0"/>
        <v>515</v>
      </c>
      <c r="B17" s="101" t="s">
        <v>242</v>
      </c>
      <c r="C17" s="102">
        <f t="shared" si="1"/>
        <v>515</v>
      </c>
      <c r="D17" s="102" t="s">
        <v>242</v>
      </c>
      <c r="E17" s="101">
        <f t="shared" si="2"/>
        <v>515</v>
      </c>
      <c r="F17" s="101" t="s">
        <v>242</v>
      </c>
      <c r="G17" s="102">
        <f t="shared" si="3"/>
        <v>515</v>
      </c>
      <c r="H17" s="102" t="s">
        <v>242</v>
      </c>
      <c r="I17" s="103">
        <f t="shared" si="4"/>
        <v>515</v>
      </c>
      <c r="J17" s="103" t="s">
        <v>242</v>
      </c>
      <c r="K17" s="102">
        <f t="shared" si="5"/>
        <v>515</v>
      </c>
      <c r="L17" s="102" t="s">
        <v>242</v>
      </c>
      <c r="M17" s="103">
        <f t="shared" si="6"/>
        <v>515</v>
      </c>
      <c r="N17" s="103" t="s">
        <v>242</v>
      </c>
      <c r="O17" s="102">
        <f t="shared" si="7"/>
        <v>515</v>
      </c>
      <c r="P17" s="102" t="s">
        <v>242</v>
      </c>
      <c r="Q17" s="103">
        <f t="shared" si="8"/>
        <v>515</v>
      </c>
      <c r="R17" s="103" t="s">
        <v>242</v>
      </c>
      <c r="S17" s="102">
        <f t="shared" si="9"/>
        <v>515</v>
      </c>
      <c r="T17" s="102" t="s">
        <v>242</v>
      </c>
      <c r="U17" s="101">
        <f t="shared" si="10"/>
        <v>515</v>
      </c>
      <c r="V17" s="101" t="s">
        <v>242</v>
      </c>
      <c r="W17" s="102">
        <f t="shared" si="11"/>
        <v>515</v>
      </c>
      <c r="X17" s="102" t="s">
        <v>242</v>
      </c>
      <c r="Y17" s="103">
        <f t="shared" si="12"/>
        <v>515</v>
      </c>
      <c r="Z17" s="103" t="s">
        <v>242</v>
      </c>
      <c r="AA17" s="102">
        <f t="shared" si="13"/>
        <v>515</v>
      </c>
      <c r="AB17" s="102" t="s">
        <v>242</v>
      </c>
    </row>
    <row r="18" spans="1:28" ht="14.1" customHeight="1" x14ac:dyDescent="0.25">
      <c r="A18" s="101">
        <f t="shared" si="0"/>
        <v>516</v>
      </c>
      <c r="B18" s="101" t="s">
        <v>242</v>
      </c>
      <c r="C18" s="102">
        <f t="shared" si="1"/>
        <v>516</v>
      </c>
      <c r="D18" s="102" t="s">
        <v>242</v>
      </c>
      <c r="E18" s="101">
        <f t="shared" si="2"/>
        <v>516</v>
      </c>
      <c r="F18" s="101" t="s">
        <v>242</v>
      </c>
      <c r="G18" s="102">
        <f t="shared" si="3"/>
        <v>516</v>
      </c>
      <c r="H18" s="102" t="s">
        <v>242</v>
      </c>
      <c r="I18" s="103">
        <f t="shared" si="4"/>
        <v>516</v>
      </c>
      <c r="J18" s="103" t="s">
        <v>242</v>
      </c>
      <c r="K18" s="102">
        <f t="shared" si="5"/>
        <v>516</v>
      </c>
      <c r="L18" s="102" t="s">
        <v>242</v>
      </c>
      <c r="M18" s="103">
        <f t="shared" si="6"/>
        <v>516</v>
      </c>
      <c r="N18" s="103" t="s">
        <v>242</v>
      </c>
      <c r="O18" s="102">
        <f t="shared" si="7"/>
        <v>516</v>
      </c>
      <c r="P18" s="102" t="s">
        <v>242</v>
      </c>
      <c r="Q18" s="103">
        <f t="shared" si="8"/>
        <v>516</v>
      </c>
      <c r="R18" s="103" t="s">
        <v>242</v>
      </c>
      <c r="S18" s="102">
        <f t="shared" si="9"/>
        <v>516</v>
      </c>
      <c r="T18" s="102" t="s">
        <v>242</v>
      </c>
      <c r="U18" s="101">
        <f t="shared" si="10"/>
        <v>516</v>
      </c>
      <c r="V18" s="101" t="s">
        <v>242</v>
      </c>
      <c r="W18" s="102">
        <f t="shared" si="11"/>
        <v>516</v>
      </c>
      <c r="X18" s="102" t="s">
        <v>242</v>
      </c>
      <c r="Y18" s="103">
        <f t="shared" si="12"/>
        <v>516</v>
      </c>
      <c r="Z18" s="103" t="s">
        <v>242</v>
      </c>
      <c r="AA18" s="102">
        <f t="shared" si="13"/>
        <v>516</v>
      </c>
      <c r="AB18" s="102" t="s">
        <v>242</v>
      </c>
    </row>
    <row r="19" spans="1:28" ht="14.1" customHeight="1" x14ac:dyDescent="0.25">
      <c r="A19" s="101">
        <f t="shared" si="0"/>
        <v>517</v>
      </c>
      <c r="B19" s="101" t="s">
        <v>242</v>
      </c>
      <c r="C19" s="102">
        <f t="shared" si="1"/>
        <v>517</v>
      </c>
      <c r="D19" s="102" t="s">
        <v>242</v>
      </c>
      <c r="E19" s="101">
        <f t="shared" si="2"/>
        <v>517</v>
      </c>
      <c r="F19" s="101" t="s">
        <v>242</v>
      </c>
      <c r="G19" s="102">
        <f t="shared" si="3"/>
        <v>517</v>
      </c>
      <c r="H19" s="102" t="s">
        <v>242</v>
      </c>
      <c r="I19" s="103">
        <f t="shared" si="4"/>
        <v>517</v>
      </c>
      <c r="J19" s="103" t="s">
        <v>242</v>
      </c>
      <c r="K19" s="102">
        <f t="shared" si="5"/>
        <v>517</v>
      </c>
      <c r="L19" s="102" t="s">
        <v>242</v>
      </c>
      <c r="M19" s="103">
        <f t="shared" si="6"/>
        <v>517</v>
      </c>
      <c r="N19" s="103" t="s">
        <v>242</v>
      </c>
      <c r="O19" s="102">
        <f t="shared" si="7"/>
        <v>517</v>
      </c>
      <c r="P19" s="102" t="s">
        <v>242</v>
      </c>
      <c r="Q19" s="103">
        <f t="shared" si="8"/>
        <v>517</v>
      </c>
      <c r="R19" s="103" t="s">
        <v>242</v>
      </c>
      <c r="S19" s="102">
        <f t="shared" si="9"/>
        <v>517</v>
      </c>
      <c r="T19" s="102" t="s">
        <v>242</v>
      </c>
      <c r="U19" s="101">
        <f t="shared" si="10"/>
        <v>517</v>
      </c>
      <c r="V19" s="101" t="s">
        <v>242</v>
      </c>
      <c r="W19" s="102">
        <f t="shared" si="11"/>
        <v>517</v>
      </c>
      <c r="X19" s="102" t="s">
        <v>242</v>
      </c>
      <c r="Y19" s="103">
        <f t="shared" si="12"/>
        <v>517</v>
      </c>
      <c r="Z19" s="103" t="s">
        <v>242</v>
      </c>
      <c r="AA19" s="102">
        <f t="shared" si="13"/>
        <v>517</v>
      </c>
      <c r="AB19" s="102" t="s">
        <v>242</v>
      </c>
    </row>
    <row r="20" spans="1:28" ht="14.1" customHeight="1" x14ac:dyDescent="0.25">
      <c r="A20" s="101">
        <f t="shared" si="0"/>
        <v>518</v>
      </c>
      <c r="B20" s="101" t="s">
        <v>242</v>
      </c>
      <c r="C20" s="102">
        <f t="shared" si="1"/>
        <v>518</v>
      </c>
      <c r="D20" s="102" t="s">
        <v>242</v>
      </c>
      <c r="E20" s="101">
        <f t="shared" si="2"/>
        <v>518</v>
      </c>
      <c r="F20" s="101" t="s">
        <v>242</v>
      </c>
      <c r="G20" s="102">
        <f t="shared" si="3"/>
        <v>518</v>
      </c>
      <c r="H20" s="102" t="s">
        <v>242</v>
      </c>
      <c r="I20" s="103">
        <f t="shared" si="4"/>
        <v>518</v>
      </c>
      <c r="J20" s="103" t="s">
        <v>242</v>
      </c>
      <c r="K20" s="102">
        <f t="shared" si="5"/>
        <v>518</v>
      </c>
      <c r="L20" s="102" t="s">
        <v>242</v>
      </c>
      <c r="M20" s="103">
        <f t="shared" si="6"/>
        <v>518</v>
      </c>
      <c r="N20" s="103" t="s">
        <v>242</v>
      </c>
      <c r="O20" s="102">
        <f t="shared" si="7"/>
        <v>518</v>
      </c>
      <c r="P20" s="102" t="s">
        <v>242</v>
      </c>
      <c r="Q20" s="103">
        <f t="shared" si="8"/>
        <v>518</v>
      </c>
      <c r="R20" s="103" t="s">
        <v>242</v>
      </c>
      <c r="S20" s="102">
        <f t="shared" si="9"/>
        <v>518</v>
      </c>
      <c r="T20" s="102" t="s">
        <v>242</v>
      </c>
      <c r="U20" s="101">
        <f t="shared" si="10"/>
        <v>518</v>
      </c>
      <c r="V20" s="101" t="s">
        <v>242</v>
      </c>
      <c r="W20" s="102">
        <f t="shared" si="11"/>
        <v>518</v>
      </c>
      <c r="X20" s="102" t="s">
        <v>242</v>
      </c>
      <c r="Y20" s="103">
        <f t="shared" si="12"/>
        <v>518</v>
      </c>
      <c r="Z20" s="103" t="s">
        <v>242</v>
      </c>
      <c r="AA20" s="102">
        <f t="shared" si="13"/>
        <v>518</v>
      </c>
      <c r="AB20" s="102" t="s">
        <v>242</v>
      </c>
    </row>
    <row r="21" spans="1:28" ht="14.1" customHeight="1" x14ac:dyDescent="0.25">
      <c r="A21" s="101">
        <f t="shared" si="0"/>
        <v>519</v>
      </c>
      <c r="B21" s="101" t="s">
        <v>242</v>
      </c>
      <c r="C21" s="102">
        <f t="shared" si="1"/>
        <v>519</v>
      </c>
      <c r="D21" s="102" t="s">
        <v>242</v>
      </c>
      <c r="E21" s="101">
        <f t="shared" si="2"/>
        <v>519</v>
      </c>
      <c r="F21" s="101" t="s">
        <v>242</v>
      </c>
      <c r="G21" s="102">
        <f t="shared" si="3"/>
        <v>519</v>
      </c>
      <c r="H21" s="102" t="s">
        <v>242</v>
      </c>
      <c r="I21" s="103">
        <f t="shared" si="4"/>
        <v>519</v>
      </c>
      <c r="J21" s="103" t="s">
        <v>242</v>
      </c>
      <c r="K21" s="102">
        <f t="shared" si="5"/>
        <v>519</v>
      </c>
      <c r="L21" s="102" t="s">
        <v>242</v>
      </c>
      <c r="M21" s="103">
        <f t="shared" si="6"/>
        <v>519</v>
      </c>
      <c r="N21" s="103" t="s">
        <v>242</v>
      </c>
      <c r="O21" s="102">
        <f t="shared" si="7"/>
        <v>519</v>
      </c>
      <c r="P21" s="102" t="s">
        <v>242</v>
      </c>
      <c r="Q21" s="103">
        <f t="shared" si="8"/>
        <v>519</v>
      </c>
      <c r="R21" s="103" t="s">
        <v>242</v>
      </c>
      <c r="S21" s="102">
        <f t="shared" si="9"/>
        <v>519</v>
      </c>
      <c r="T21" s="102" t="s">
        <v>242</v>
      </c>
      <c r="U21" s="101">
        <f t="shared" si="10"/>
        <v>519</v>
      </c>
      <c r="V21" s="101" t="s">
        <v>242</v>
      </c>
      <c r="W21" s="102">
        <f t="shared" si="11"/>
        <v>519</v>
      </c>
      <c r="X21" s="102" t="s">
        <v>242</v>
      </c>
      <c r="Y21" s="103">
        <f t="shared" si="12"/>
        <v>519</v>
      </c>
      <c r="Z21" s="103" t="s">
        <v>242</v>
      </c>
      <c r="AA21" s="102">
        <f t="shared" si="13"/>
        <v>519</v>
      </c>
      <c r="AB21" s="102" t="s">
        <v>242</v>
      </c>
    </row>
    <row r="22" spans="1:28" ht="14.1" customHeight="1" x14ac:dyDescent="0.25">
      <c r="A22" s="101">
        <f t="shared" si="0"/>
        <v>520</v>
      </c>
      <c r="B22" s="101" t="s">
        <v>242</v>
      </c>
      <c r="C22" s="102">
        <f t="shared" si="1"/>
        <v>520</v>
      </c>
      <c r="D22" s="102" t="s">
        <v>242</v>
      </c>
      <c r="E22" s="101">
        <f t="shared" si="2"/>
        <v>520</v>
      </c>
      <c r="F22" s="101" t="s">
        <v>242</v>
      </c>
      <c r="G22" s="102">
        <f t="shared" si="3"/>
        <v>520</v>
      </c>
      <c r="H22" s="102" t="s">
        <v>242</v>
      </c>
      <c r="I22" s="103">
        <f t="shared" si="4"/>
        <v>520</v>
      </c>
      <c r="J22" s="103" t="s">
        <v>242</v>
      </c>
      <c r="K22" s="102">
        <f t="shared" si="5"/>
        <v>520</v>
      </c>
      <c r="L22" s="102" t="s">
        <v>242</v>
      </c>
      <c r="M22" s="103">
        <f t="shared" si="6"/>
        <v>520</v>
      </c>
      <c r="N22" s="103" t="s">
        <v>242</v>
      </c>
      <c r="O22" s="102">
        <f t="shared" si="7"/>
        <v>520</v>
      </c>
      <c r="P22" s="102" t="s">
        <v>242</v>
      </c>
      <c r="Q22" s="103">
        <f t="shared" si="8"/>
        <v>520</v>
      </c>
      <c r="R22" s="103" t="s">
        <v>242</v>
      </c>
      <c r="S22" s="102">
        <f t="shared" si="9"/>
        <v>520</v>
      </c>
      <c r="T22" s="102" t="s">
        <v>242</v>
      </c>
      <c r="U22" s="101">
        <f t="shared" si="10"/>
        <v>520</v>
      </c>
      <c r="V22" s="101" t="s">
        <v>242</v>
      </c>
      <c r="W22" s="102">
        <f t="shared" si="11"/>
        <v>520</v>
      </c>
      <c r="X22" s="102" t="s">
        <v>242</v>
      </c>
      <c r="Y22" s="103">
        <f t="shared" si="12"/>
        <v>520</v>
      </c>
      <c r="Z22" s="103" t="s">
        <v>242</v>
      </c>
      <c r="AA22" s="102">
        <f t="shared" si="13"/>
        <v>520</v>
      </c>
      <c r="AB22" s="102" t="s">
        <v>242</v>
      </c>
    </row>
    <row r="23" spans="1:28" ht="14.1" customHeight="1" x14ac:dyDescent="0.25">
      <c r="A23" s="101">
        <f t="shared" si="0"/>
        <v>521</v>
      </c>
      <c r="B23" s="101" t="s">
        <v>242</v>
      </c>
      <c r="C23" s="102">
        <f t="shared" si="1"/>
        <v>521</v>
      </c>
      <c r="D23" s="102" t="s">
        <v>242</v>
      </c>
      <c r="E23" s="101">
        <f t="shared" si="2"/>
        <v>521</v>
      </c>
      <c r="F23" s="101" t="s">
        <v>242</v>
      </c>
      <c r="G23" s="102">
        <f t="shared" si="3"/>
        <v>521</v>
      </c>
      <c r="H23" s="102" t="s">
        <v>242</v>
      </c>
      <c r="I23" s="103">
        <f t="shared" si="4"/>
        <v>521</v>
      </c>
      <c r="J23" s="103" t="s">
        <v>242</v>
      </c>
      <c r="K23" s="102">
        <f t="shared" si="5"/>
        <v>521</v>
      </c>
      <c r="L23" s="102" t="s">
        <v>242</v>
      </c>
      <c r="M23" s="103">
        <f t="shared" si="6"/>
        <v>521</v>
      </c>
      <c r="N23" s="103" t="s">
        <v>242</v>
      </c>
      <c r="O23" s="102">
        <f t="shared" si="7"/>
        <v>521</v>
      </c>
      <c r="P23" s="102" t="s">
        <v>242</v>
      </c>
      <c r="Q23" s="103">
        <f t="shared" si="8"/>
        <v>521</v>
      </c>
      <c r="R23" s="103" t="s">
        <v>242</v>
      </c>
      <c r="S23" s="102">
        <f t="shared" si="9"/>
        <v>521</v>
      </c>
      <c r="T23" s="102" t="s">
        <v>242</v>
      </c>
      <c r="U23" s="101">
        <f t="shared" si="10"/>
        <v>521</v>
      </c>
      <c r="V23" s="101" t="s">
        <v>242</v>
      </c>
      <c r="W23" s="102">
        <f t="shared" si="11"/>
        <v>521</v>
      </c>
      <c r="X23" s="102" t="s">
        <v>242</v>
      </c>
      <c r="Y23" s="103">
        <f t="shared" si="12"/>
        <v>521</v>
      </c>
      <c r="Z23" s="103" t="s">
        <v>242</v>
      </c>
      <c r="AA23" s="102">
        <f t="shared" si="13"/>
        <v>521</v>
      </c>
      <c r="AB23" s="102" t="s">
        <v>242</v>
      </c>
    </row>
    <row r="24" spans="1:28" ht="14.1" customHeight="1" x14ac:dyDescent="0.25">
      <c r="A24" s="101">
        <f t="shared" si="0"/>
        <v>522</v>
      </c>
      <c r="B24" s="101" t="s">
        <v>242</v>
      </c>
      <c r="C24" s="102">
        <f t="shared" si="1"/>
        <v>522</v>
      </c>
      <c r="D24" s="102" t="s">
        <v>242</v>
      </c>
      <c r="E24" s="101">
        <f t="shared" si="2"/>
        <v>522</v>
      </c>
      <c r="F24" s="101" t="s">
        <v>242</v>
      </c>
      <c r="G24" s="102">
        <f t="shared" si="3"/>
        <v>522</v>
      </c>
      <c r="H24" s="102" t="s">
        <v>242</v>
      </c>
      <c r="I24" s="103">
        <f t="shared" si="4"/>
        <v>522</v>
      </c>
      <c r="J24" s="103" t="s">
        <v>242</v>
      </c>
      <c r="K24" s="102">
        <f t="shared" si="5"/>
        <v>522</v>
      </c>
      <c r="L24" s="102" t="s">
        <v>242</v>
      </c>
      <c r="M24" s="103">
        <f t="shared" si="6"/>
        <v>522</v>
      </c>
      <c r="N24" s="103" t="s">
        <v>242</v>
      </c>
      <c r="O24" s="102">
        <f t="shared" si="7"/>
        <v>522</v>
      </c>
      <c r="P24" s="102" t="s">
        <v>242</v>
      </c>
      <c r="Q24" s="103">
        <f t="shared" si="8"/>
        <v>522</v>
      </c>
      <c r="R24" s="103" t="s">
        <v>242</v>
      </c>
      <c r="S24" s="102">
        <f t="shared" si="9"/>
        <v>522</v>
      </c>
      <c r="T24" s="102" t="s">
        <v>242</v>
      </c>
      <c r="U24" s="101">
        <f t="shared" si="10"/>
        <v>522</v>
      </c>
      <c r="V24" s="101" t="s">
        <v>242</v>
      </c>
      <c r="W24" s="102">
        <f t="shared" si="11"/>
        <v>522</v>
      </c>
      <c r="X24" s="102" t="s">
        <v>242</v>
      </c>
      <c r="Y24" s="103">
        <f t="shared" si="12"/>
        <v>522</v>
      </c>
      <c r="Z24" s="103" t="s">
        <v>242</v>
      </c>
      <c r="AA24" s="102">
        <f t="shared" si="13"/>
        <v>522</v>
      </c>
      <c r="AB24" s="102" t="s">
        <v>242</v>
      </c>
    </row>
    <row r="25" spans="1:28" ht="14.1" customHeight="1" x14ac:dyDescent="0.25">
      <c r="A25" s="101">
        <f t="shared" si="0"/>
        <v>523</v>
      </c>
      <c r="B25" s="101" t="s">
        <v>242</v>
      </c>
      <c r="C25" s="102">
        <f t="shared" si="1"/>
        <v>523</v>
      </c>
      <c r="D25" s="102" t="s">
        <v>242</v>
      </c>
      <c r="E25" s="101">
        <f t="shared" si="2"/>
        <v>523</v>
      </c>
      <c r="F25" s="101" t="s">
        <v>242</v>
      </c>
      <c r="G25" s="102">
        <f t="shared" si="3"/>
        <v>523</v>
      </c>
      <c r="H25" s="102" t="s">
        <v>242</v>
      </c>
      <c r="I25" s="103">
        <f t="shared" si="4"/>
        <v>523</v>
      </c>
      <c r="J25" s="103" t="s">
        <v>242</v>
      </c>
      <c r="K25" s="102">
        <f t="shared" si="5"/>
        <v>523</v>
      </c>
      <c r="L25" s="102" t="s">
        <v>242</v>
      </c>
      <c r="M25" s="103">
        <f t="shared" si="6"/>
        <v>523</v>
      </c>
      <c r="N25" s="103" t="s">
        <v>242</v>
      </c>
      <c r="O25" s="102">
        <f t="shared" si="7"/>
        <v>523</v>
      </c>
      <c r="P25" s="102" t="s">
        <v>242</v>
      </c>
      <c r="Q25" s="103">
        <f t="shared" si="8"/>
        <v>523</v>
      </c>
      <c r="R25" s="103" t="s">
        <v>242</v>
      </c>
      <c r="S25" s="102">
        <f t="shared" si="9"/>
        <v>523</v>
      </c>
      <c r="T25" s="102" t="s">
        <v>242</v>
      </c>
      <c r="U25" s="101">
        <f t="shared" si="10"/>
        <v>523</v>
      </c>
      <c r="V25" s="101" t="s">
        <v>242</v>
      </c>
      <c r="W25" s="102">
        <f t="shared" si="11"/>
        <v>523</v>
      </c>
      <c r="X25" s="102" t="s">
        <v>242</v>
      </c>
      <c r="Y25" s="103">
        <f t="shared" si="12"/>
        <v>523</v>
      </c>
      <c r="Z25" s="103" t="s">
        <v>242</v>
      </c>
      <c r="AA25" s="102">
        <f t="shared" si="13"/>
        <v>523</v>
      </c>
      <c r="AB25" s="102" t="s">
        <v>242</v>
      </c>
    </row>
    <row r="26" spans="1:28" ht="14.1" customHeight="1" x14ac:dyDescent="0.25">
      <c r="A26" s="101">
        <f t="shared" si="0"/>
        <v>524</v>
      </c>
      <c r="B26" s="101" t="s">
        <v>242</v>
      </c>
      <c r="C26" s="102">
        <f t="shared" si="1"/>
        <v>524</v>
      </c>
      <c r="D26" s="102" t="s">
        <v>242</v>
      </c>
      <c r="E26" s="101">
        <f t="shared" si="2"/>
        <v>524</v>
      </c>
      <c r="F26" s="101" t="s">
        <v>242</v>
      </c>
      <c r="G26" s="102">
        <f t="shared" si="3"/>
        <v>524</v>
      </c>
      <c r="H26" s="102" t="s">
        <v>242</v>
      </c>
      <c r="I26" s="103">
        <f t="shared" si="4"/>
        <v>524</v>
      </c>
      <c r="J26" s="103" t="s">
        <v>242</v>
      </c>
      <c r="K26" s="102">
        <f t="shared" si="5"/>
        <v>524</v>
      </c>
      <c r="L26" s="102" t="s">
        <v>242</v>
      </c>
      <c r="M26" s="103">
        <f t="shared" si="6"/>
        <v>524</v>
      </c>
      <c r="N26" s="103" t="s">
        <v>242</v>
      </c>
      <c r="O26" s="102">
        <f t="shared" si="7"/>
        <v>524</v>
      </c>
      <c r="P26" s="102" t="s">
        <v>242</v>
      </c>
      <c r="Q26" s="103">
        <f t="shared" si="8"/>
        <v>524</v>
      </c>
      <c r="R26" s="103" t="s">
        <v>242</v>
      </c>
      <c r="S26" s="102">
        <f t="shared" si="9"/>
        <v>524</v>
      </c>
      <c r="T26" s="102" t="s">
        <v>242</v>
      </c>
      <c r="U26" s="101">
        <f t="shared" si="10"/>
        <v>524</v>
      </c>
      <c r="V26" s="101" t="s">
        <v>242</v>
      </c>
      <c r="W26" s="102">
        <f t="shared" si="11"/>
        <v>524</v>
      </c>
      <c r="X26" s="102" t="s">
        <v>242</v>
      </c>
      <c r="Y26" s="103">
        <f t="shared" si="12"/>
        <v>524</v>
      </c>
      <c r="Z26" s="103" t="s">
        <v>242</v>
      </c>
      <c r="AA26" s="102">
        <f t="shared" si="13"/>
        <v>524</v>
      </c>
      <c r="AB26" s="102" t="s">
        <v>242</v>
      </c>
    </row>
    <row r="27" spans="1:28" ht="14.1" customHeight="1" x14ac:dyDescent="0.25">
      <c r="A27" s="101">
        <f t="shared" si="0"/>
        <v>525</v>
      </c>
      <c r="B27" s="101" t="s">
        <v>242</v>
      </c>
      <c r="C27" s="102">
        <f t="shared" si="1"/>
        <v>525</v>
      </c>
      <c r="D27" s="102" t="s">
        <v>242</v>
      </c>
      <c r="E27" s="101">
        <f t="shared" si="2"/>
        <v>525</v>
      </c>
      <c r="F27" s="101" t="s">
        <v>242</v>
      </c>
      <c r="G27" s="102">
        <f t="shared" si="3"/>
        <v>525</v>
      </c>
      <c r="H27" s="102" t="s">
        <v>242</v>
      </c>
      <c r="I27" s="103">
        <f t="shared" si="4"/>
        <v>525</v>
      </c>
      <c r="J27" s="103" t="s">
        <v>242</v>
      </c>
      <c r="K27" s="102">
        <f t="shared" si="5"/>
        <v>525</v>
      </c>
      <c r="L27" s="102" t="s">
        <v>242</v>
      </c>
      <c r="M27" s="103">
        <f t="shared" si="6"/>
        <v>525</v>
      </c>
      <c r="N27" s="103" t="s">
        <v>242</v>
      </c>
      <c r="O27" s="102">
        <f t="shared" si="7"/>
        <v>525</v>
      </c>
      <c r="P27" s="102" t="s">
        <v>242</v>
      </c>
      <c r="Q27" s="103">
        <f t="shared" si="8"/>
        <v>525</v>
      </c>
      <c r="R27" s="103" t="s">
        <v>242</v>
      </c>
      <c r="S27" s="102">
        <f t="shared" si="9"/>
        <v>525</v>
      </c>
      <c r="T27" s="102" t="s">
        <v>242</v>
      </c>
      <c r="U27" s="101">
        <f t="shared" si="10"/>
        <v>525</v>
      </c>
      <c r="V27" s="101" t="s">
        <v>242</v>
      </c>
      <c r="W27" s="102">
        <f t="shared" si="11"/>
        <v>525</v>
      </c>
      <c r="X27" s="102" t="s">
        <v>242</v>
      </c>
      <c r="Y27" s="103">
        <f t="shared" si="12"/>
        <v>525</v>
      </c>
      <c r="Z27" s="103" t="s">
        <v>242</v>
      </c>
      <c r="AA27" s="102">
        <f t="shared" si="13"/>
        <v>525</v>
      </c>
      <c r="AB27" s="102" t="s">
        <v>242</v>
      </c>
    </row>
    <row r="28" spans="1:28" ht="14.1" customHeight="1" x14ac:dyDescent="0.25">
      <c r="A28" s="101">
        <f t="shared" si="0"/>
        <v>526</v>
      </c>
      <c r="B28" s="101" t="s">
        <v>242</v>
      </c>
      <c r="C28" s="102">
        <f t="shared" si="1"/>
        <v>526</v>
      </c>
      <c r="D28" s="102" t="s">
        <v>242</v>
      </c>
      <c r="E28" s="101">
        <f t="shared" si="2"/>
        <v>526</v>
      </c>
      <c r="F28" s="101" t="s">
        <v>242</v>
      </c>
      <c r="G28" s="102">
        <f t="shared" si="3"/>
        <v>526</v>
      </c>
      <c r="H28" s="102" t="s">
        <v>242</v>
      </c>
      <c r="I28" s="103">
        <f t="shared" si="4"/>
        <v>526</v>
      </c>
      <c r="J28" s="103" t="s">
        <v>242</v>
      </c>
      <c r="K28" s="102">
        <f t="shared" si="5"/>
        <v>526</v>
      </c>
      <c r="L28" s="102" t="s">
        <v>242</v>
      </c>
      <c r="M28" s="103">
        <f t="shared" si="6"/>
        <v>526</v>
      </c>
      <c r="N28" s="103" t="s">
        <v>242</v>
      </c>
      <c r="O28" s="102">
        <f t="shared" si="7"/>
        <v>526</v>
      </c>
      <c r="P28" s="102" t="s">
        <v>242</v>
      </c>
      <c r="Q28" s="103">
        <f t="shared" si="8"/>
        <v>526</v>
      </c>
      <c r="R28" s="103" t="s">
        <v>242</v>
      </c>
      <c r="S28" s="102">
        <f t="shared" si="9"/>
        <v>526</v>
      </c>
      <c r="T28" s="102" t="s">
        <v>242</v>
      </c>
      <c r="U28" s="101">
        <f t="shared" si="10"/>
        <v>526</v>
      </c>
      <c r="V28" s="101" t="s">
        <v>242</v>
      </c>
      <c r="W28" s="102">
        <f t="shared" si="11"/>
        <v>526</v>
      </c>
      <c r="X28" s="102" t="s">
        <v>242</v>
      </c>
      <c r="Y28" s="103">
        <f t="shared" si="12"/>
        <v>526</v>
      </c>
      <c r="Z28" s="103" t="s">
        <v>242</v>
      </c>
      <c r="AA28" s="102">
        <f t="shared" si="13"/>
        <v>526</v>
      </c>
      <c r="AB28" s="102" t="s">
        <v>242</v>
      </c>
    </row>
    <row r="29" spans="1:28" ht="14.1" customHeight="1" x14ac:dyDescent="0.25">
      <c r="A29" s="101">
        <f t="shared" si="0"/>
        <v>527</v>
      </c>
      <c r="B29" s="101" t="s">
        <v>242</v>
      </c>
      <c r="C29" s="102">
        <f t="shared" si="1"/>
        <v>527</v>
      </c>
      <c r="D29" s="102" t="s">
        <v>242</v>
      </c>
      <c r="E29" s="101">
        <f t="shared" si="2"/>
        <v>527</v>
      </c>
      <c r="F29" s="101" t="s">
        <v>242</v>
      </c>
      <c r="G29" s="102">
        <f t="shared" si="3"/>
        <v>527</v>
      </c>
      <c r="H29" s="102" t="s">
        <v>242</v>
      </c>
      <c r="I29" s="103">
        <f t="shared" si="4"/>
        <v>527</v>
      </c>
      <c r="J29" s="103" t="s">
        <v>242</v>
      </c>
      <c r="K29" s="102">
        <f t="shared" si="5"/>
        <v>527</v>
      </c>
      <c r="L29" s="102" t="s">
        <v>242</v>
      </c>
      <c r="M29" s="103">
        <f t="shared" si="6"/>
        <v>527</v>
      </c>
      <c r="N29" s="103" t="s">
        <v>242</v>
      </c>
      <c r="O29" s="102">
        <f t="shared" si="7"/>
        <v>527</v>
      </c>
      <c r="P29" s="102" t="s">
        <v>242</v>
      </c>
      <c r="Q29" s="103">
        <f t="shared" si="8"/>
        <v>527</v>
      </c>
      <c r="R29" s="103" t="s">
        <v>242</v>
      </c>
      <c r="S29" s="102">
        <f t="shared" si="9"/>
        <v>527</v>
      </c>
      <c r="T29" s="102" t="s">
        <v>242</v>
      </c>
      <c r="U29" s="101">
        <f t="shared" si="10"/>
        <v>527</v>
      </c>
      <c r="V29" s="101" t="s">
        <v>242</v>
      </c>
      <c r="W29" s="102">
        <f t="shared" si="11"/>
        <v>527</v>
      </c>
      <c r="X29" s="102" t="s">
        <v>242</v>
      </c>
      <c r="Y29" s="103">
        <f t="shared" si="12"/>
        <v>527</v>
      </c>
      <c r="Z29" s="103" t="s">
        <v>242</v>
      </c>
      <c r="AA29" s="104">
        <f t="shared" si="13"/>
        <v>527</v>
      </c>
      <c r="AB29" s="104" t="s">
        <v>243</v>
      </c>
    </row>
    <row r="30" spans="1:28" ht="14.1" customHeight="1" x14ac:dyDescent="0.25">
      <c r="A30" s="101">
        <f t="shared" si="0"/>
        <v>528</v>
      </c>
      <c r="B30" s="101" t="s">
        <v>242</v>
      </c>
      <c r="C30" s="102">
        <f t="shared" si="1"/>
        <v>528</v>
      </c>
      <c r="D30" s="102" t="s">
        <v>242</v>
      </c>
      <c r="E30" s="101">
        <f t="shared" si="2"/>
        <v>528</v>
      </c>
      <c r="F30" s="101" t="s">
        <v>242</v>
      </c>
      <c r="G30" s="102">
        <f t="shared" si="3"/>
        <v>528</v>
      </c>
      <c r="H30" s="102" t="s">
        <v>242</v>
      </c>
      <c r="I30" s="103">
        <f t="shared" si="4"/>
        <v>528</v>
      </c>
      <c r="J30" s="103" t="s">
        <v>242</v>
      </c>
      <c r="K30" s="102">
        <f t="shared" si="5"/>
        <v>528</v>
      </c>
      <c r="L30" s="102" t="s">
        <v>242</v>
      </c>
      <c r="M30" s="103">
        <f t="shared" si="6"/>
        <v>528</v>
      </c>
      <c r="N30" s="103" t="s">
        <v>242</v>
      </c>
      <c r="O30" s="102">
        <f t="shared" si="7"/>
        <v>528</v>
      </c>
      <c r="P30" s="102" t="s">
        <v>242</v>
      </c>
      <c r="Q30" s="103">
        <f t="shared" si="8"/>
        <v>528</v>
      </c>
      <c r="R30" s="103" t="s">
        <v>242</v>
      </c>
      <c r="S30" s="102">
        <f t="shared" si="9"/>
        <v>528</v>
      </c>
      <c r="T30" s="102" t="s">
        <v>242</v>
      </c>
      <c r="U30" s="101">
        <f t="shared" si="10"/>
        <v>528</v>
      </c>
      <c r="V30" s="101" t="s">
        <v>242</v>
      </c>
      <c r="W30" s="102">
        <f t="shared" si="11"/>
        <v>528</v>
      </c>
      <c r="X30" s="102" t="s">
        <v>242</v>
      </c>
      <c r="Y30" s="103">
        <f t="shared" si="12"/>
        <v>528</v>
      </c>
      <c r="Z30" s="103" t="s">
        <v>242</v>
      </c>
      <c r="AA30" s="104">
        <f t="shared" si="13"/>
        <v>528</v>
      </c>
      <c r="AB30" s="104" t="s">
        <v>243</v>
      </c>
    </row>
    <row r="31" spans="1:28" ht="14.1" customHeight="1" x14ac:dyDescent="0.25">
      <c r="A31" s="101">
        <f t="shared" si="0"/>
        <v>529</v>
      </c>
      <c r="B31" s="101" t="s">
        <v>242</v>
      </c>
      <c r="C31" s="102">
        <f t="shared" si="1"/>
        <v>529</v>
      </c>
      <c r="D31" s="102" t="s">
        <v>242</v>
      </c>
      <c r="E31" s="101">
        <f t="shared" si="2"/>
        <v>529</v>
      </c>
      <c r="F31" s="101" t="s">
        <v>242</v>
      </c>
      <c r="G31" s="102">
        <f t="shared" si="3"/>
        <v>529</v>
      </c>
      <c r="H31" s="102" t="s">
        <v>242</v>
      </c>
      <c r="I31" s="103">
        <f t="shared" si="4"/>
        <v>529</v>
      </c>
      <c r="J31" s="103" t="s">
        <v>242</v>
      </c>
      <c r="K31" s="102">
        <f t="shared" si="5"/>
        <v>529</v>
      </c>
      <c r="L31" s="102" t="s">
        <v>242</v>
      </c>
      <c r="M31" s="103">
        <f t="shared" si="6"/>
        <v>529</v>
      </c>
      <c r="N31" s="103" t="s">
        <v>242</v>
      </c>
      <c r="O31" s="102">
        <f t="shared" si="7"/>
        <v>529</v>
      </c>
      <c r="P31" s="102" t="s">
        <v>242</v>
      </c>
      <c r="Q31" s="103">
        <f t="shared" si="8"/>
        <v>529</v>
      </c>
      <c r="R31" s="103" t="s">
        <v>242</v>
      </c>
      <c r="S31" s="102">
        <f t="shared" si="9"/>
        <v>529</v>
      </c>
      <c r="T31" s="102" t="s">
        <v>242</v>
      </c>
      <c r="U31" s="101">
        <f t="shared" si="10"/>
        <v>529</v>
      </c>
      <c r="V31" s="101" t="s">
        <v>242</v>
      </c>
      <c r="W31" s="102">
        <f t="shared" si="11"/>
        <v>529</v>
      </c>
      <c r="X31" s="102" t="s">
        <v>242</v>
      </c>
      <c r="Y31" s="103">
        <f t="shared" si="12"/>
        <v>529</v>
      </c>
      <c r="Z31" s="103" t="s">
        <v>242</v>
      </c>
      <c r="AA31" s="104">
        <f t="shared" si="13"/>
        <v>529</v>
      </c>
      <c r="AB31" s="104" t="s">
        <v>243</v>
      </c>
    </row>
    <row r="32" spans="1:28" ht="14.1" customHeight="1" x14ac:dyDescent="0.25">
      <c r="A32" s="101">
        <f t="shared" si="0"/>
        <v>530</v>
      </c>
      <c r="B32" s="101" t="s">
        <v>242</v>
      </c>
      <c r="C32" s="102">
        <f t="shared" si="1"/>
        <v>530</v>
      </c>
      <c r="D32" s="102" t="s">
        <v>242</v>
      </c>
      <c r="E32" s="101">
        <f t="shared" si="2"/>
        <v>530</v>
      </c>
      <c r="F32" s="101" t="s">
        <v>242</v>
      </c>
      <c r="G32" s="102">
        <f t="shared" si="3"/>
        <v>530</v>
      </c>
      <c r="H32" s="102" t="s">
        <v>242</v>
      </c>
      <c r="I32" s="103">
        <f t="shared" si="4"/>
        <v>530</v>
      </c>
      <c r="J32" s="103" t="s">
        <v>242</v>
      </c>
      <c r="K32" s="102">
        <f t="shared" si="5"/>
        <v>530</v>
      </c>
      <c r="L32" s="102" t="s">
        <v>242</v>
      </c>
      <c r="M32" s="103">
        <f t="shared" si="6"/>
        <v>530</v>
      </c>
      <c r="N32" s="103" t="s">
        <v>242</v>
      </c>
      <c r="O32" s="102">
        <f t="shared" si="7"/>
        <v>530</v>
      </c>
      <c r="P32" s="102" t="s">
        <v>242</v>
      </c>
      <c r="Q32" s="103">
        <f t="shared" si="8"/>
        <v>530</v>
      </c>
      <c r="R32" s="103" t="s">
        <v>242</v>
      </c>
      <c r="S32" s="102">
        <f t="shared" si="9"/>
        <v>530</v>
      </c>
      <c r="T32" s="102" t="s">
        <v>242</v>
      </c>
      <c r="U32" s="101">
        <f t="shared" si="10"/>
        <v>530</v>
      </c>
      <c r="V32" s="101" t="s">
        <v>242</v>
      </c>
      <c r="W32" s="102">
        <f t="shared" si="11"/>
        <v>530</v>
      </c>
      <c r="X32" s="102" t="s">
        <v>242</v>
      </c>
      <c r="Y32" s="103">
        <f t="shared" si="12"/>
        <v>530</v>
      </c>
      <c r="Z32" s="103" t="s">
        <v>242</v>
      </c>
      <c r="AA32" s="104">
        <f t="shared" si="13"/>
        <v>530</v>
      </c>
      <c r="AB32" s="104" t="s">
        <v>243</v>
      </c>
    </row>
    <row r="33" spans="1:28" ht="14.1" customHeight="1" x14ac:dyDescent="0.25">
      <c r="A33" s="101">
        <f t="shared" si="0"/>
        <v>531</v>
      </c>
      <c r="B33" s="101" t="s">
        <v>242</v>
      </c>
      <c r="C33" s="102">
        <f t="shared" si="1"/>
        <v>531</v>
      </c>
      <c r="D33" s="102" t="s">
        <v>242</v>
      </c>
      <c r="E33" s="101">
        <f t="shared" si="2"/>
        <v>531</v>
      </c>
      <c r="F33" s="101" t="s">
        <v>242</v>
      </c>
      <c r="G33" s="102">
        <f t="shared" si="3"/>
        <v>531</v>
      </c>
      <c r="H33" s="102" t="s">
        <v>242</v>
      </c>
      <c r="I33" s="103">
        <f t="shared" si="4"/>
        <v>531</v>
      </c>
      <c r="J33" s="103" t="s">
        <v>242</v>
      </c>
      <c r="K33" s="102">
        <f t="shared" si="5"/>
        <v>531</v>
      </c>
      <c r="L33" s="102" t="s">
        <v>242</v>
      </c>
      <c r="M33" s="103">
        <f t="shared" si="6"/>
        <v>531</v>
      </c>
      <c r="N33" s="103" t="s">
        <v>242</v>
      </c>
      <c r="O33" s="102">
        <f t="shared" si="7"/>
        <v>531</v>
      </c>
      <c r="P33" s="102" t="s">
        <v>242</v>
      </c>
      <c r="Q33" s="103">
        <f t="shared" si="8"/>
        <v>531</v>
      </c>
      <c r="R33" s="103" t="s">
        <v>242</v>
      </c>
      <c r="S33" s="102">
        <f t="shared" si="9"/>
        <v>531</v>
      </c>
      <c r="T33" s="102" t="s">
        <v>242</v>
      </c>
      <c r="U33" s="101">
        <f t="shared" si="10"/>
        <v>531</v>
      </c>
      <c r="V33" s="101" t="s">
        <v>242</v>
      </c>
      <c r="W33" s="102">
        <f t="shared" si="11"/>
        <v>531</v>
      </c>
      <c r="X33" s="102" t="s">
        <v>242</v>
      </c>
      <c r="Y33" s="103">
        <f t="shared" si="12"/>
        <v>531</v>
      </c>
      <c r="Z33" s="103" t="s">
        <v>242</v>
      </c>
      <c r="AA33" s="104">
        <f t="shared" si="13"/>
        <v>531</v>
      </c>
      <c r="AB33" s="104" t="s">
        <v>243</v>
      </c>
    </row>
    <row r="34" spans="1:28" ht="14.1" customHeight="1" x14ac:dyDescent="0.25">
      <c r="A34" s="101">
        <f t="shared" si="0"/>
        <v>532</v>
      </c>
      <c r="B34" s="101" t="s">
        <v>242</v>
      </c>
      <c r="C34" s="102">
        <f t="shared" si="1"/>
        <v>532</v>
      </c>
      <c r="D34" s="102" t="s">
        <v>242</v>
      </c>
      <c r="E34" s="101">
        <f t="shared" si="2"/>
        <v>532</v>
      </c>
      <c r="F34" s="101" t="s">
        <v>242</v>
      </c>
      <c r="G34" s="102">
        <f t="shared" si="3"/>
        <v>532</v>
      </c>
      <c r="H34" s="102" t="s">
        <v>242</v>
      </c>
      <c r="I34" s="103">
        <f t="shared" si="4"/>
        <v>532</v>
      </c>
      <c r="J34" s="103" t="s">
        <v>242</v>
      </c>
      <c r="K34" s="102">
        <f t="shared" si="5"/>
        <v>532</v>
      </c>
      <c r="L34" s="102" t="s">
        <v>242</v>
      </c>
      <c r="M34" s="103">
        <f t="shared" si="6"/>
        <v>532</v>
      </c>
      <c r="N34" s="103" t="s">
        <v>242</v>
      </c>
      <c r="O34" s="102">
        <f t="shared" si="7"/>
        <v>532</v>
      </c>
      <c r="P34" s="102" t="s">
        <v>242</v>
      </c>
      <c r="Q34" s="103">
        <f t="shared" si="8"/>
        <v>532</v>
      </c>
      <c r="R34" s="103" t="s">
        <v>242</v>
      </c>
      <c r="S34" s="102">
        <f t="shared" si="9"/>
        <v>532</v>
      </c>
      <c r="T34" s="102" t="s">
        <v>242</v>
      </c>
      <c r="U34" s="101">
        <f t="shared" si="10"/>
        <v>532</v>
      </c>
      <c r="V34" s="101" t="s">
        <v>242</v>
      </c>
      <c r="W34" s="102">
        <f t="shared" si="11"/>
        <v>532</v>
      </c>
      <c r="X34" s="102" t="s">
        <v>242</v>
      </c>
      <c r="Y34" s="103">
        <f t="shared" si="12"/>
        <v>532</v>
      </c>
      <c r="Z34" s="103" t="s">
        <v>242</v>
      </c>
      <c r="AA34" s="104">
        <f t="shared" si="13"/>
        <v>532</v>
      </c>
      <c r="AB34" s="104" t="s">
        <v>243</v>
      </c>
    </row>
    <row r="35" spans="1:28" ht="14.1" customHeight="1" x14ac:dyDescent="0.25">
      <c r="A35" s="101">
        <f t="shared" si="0"/>
        <v>533</v>
      </c>
      <c r="B35" s="101" t="s">
        <v>242</v>
      </c>
      <c r="C35" s="102">
        <f t="shared" si="1"/>
        <v>533</v>
      </c>
      <c r="D35" s="102" t="s">
        <v>242</v>
      </c>
      <c r="E35" s="101">
        <f t="shared" si="2"/>
        <v>533</v>
      </c>
      <c r="F35" s="101" t="s">
        <v>242</v>
      </c>
      <c r="G35" s="102">
        <f t="shared" si="3"/>
        <v>533</v>
      </c>
      <c r="H35" s="102" t="s">
        <v>242</v>
      </c>
      <c r="I35" s="103">
        <f t="shared" si="4"/>
        <v>533</v>
      </c>
      <c r="J35" s="103" t="s">
        <v>242</v>
      </c>
      <c r="K35" s="102">
        <f t="shared" si="5"/>
        <v>533</v>
      </c>
      <c r="L35" s="102" t="s">
        <v>242</v>
      </c>
      <c r="M35" s="103">
        <f t="shared" si="6"/>
        <v>533</v>
      </c>
      <c r="N35" s="103" t="s">
        <v>242</v>
      </c>
      <c r="O35" s="102">
        <f t="shared" si="7"/>
        <v>533</v>
      </c>
      <c r="P35" s="102" t="s">
        <v>242</v>
      </c>
      <c r="Q35" s="103">
        <f t="shared" si="8"/>
        <v>533</v>
      </c>
      <c r="R35" s="103" t="s">
        <v>242</v>
      </c>
      <c r="S35" s="102">
        <f t="shared" si="9"/>
        <v>533</v>
      </c>
      <c r="T35" s="102" t="s">
        <v>242</v>
      </c>
      <c r="U35" s="101">
        <f t="shared" si="10"/>
        <v>533</v>
      </c>
      <c r="V35" s="101" t="s">
        <v>242</v>
      </c>
      <c r="W35" s="102">
        <f t="shared" si="11"/>
        <v>533</v>
      </c>
      <c r="X35" s="102" t="s">
        <v>242</v>
      </c>
      <c r="Y35" s="103">
        <f t="shared" si="12"/>
        <v>533</v>
      </c>
      <c r="Z35" s="103" t="s">
        <v>242</v>
      </c>
      <c r="AA35" s="104">
        <f t="shared" si="13"/>
        <v>533</v>
      </c>
      <c r="AB35" s="104" t="s">
        <v>243</v>
      </c>
    </row>
    <row r="36" spans="1:28" ht="14.1" customHeight="1" x14ac:dyDescent="0.25">
      <c r="A36" s="101">
        <f t="shared" si="0"/>
        <v>534</v>
      </c>
      <c r="B36" s="101" t="s">
        <v>242</v>
      </c>
      <c r="C36" s="102">
        <f t="shared" si="1"/>
        <v>534</v>
      </c>
      <c r="D36" s="102" t="s">
        <v>242</v>
      </c>
      <c r="E36" s="101">
        <f t="shared" si="2"/>
        <v>534</v>
      </c>
      <c r="F36" s="101" t="s">
        <v>242</v>
      </c>
      <c r="G36" s="102">
        <f t="shared" si="3"/>
        <v>534</v>
      </c>
      <c r="H36" s="102" t="s">
        <v>242</v>
      </c>
      <c r="I36" s="103">
        <f t="shared" si="4"/>
        <v>534</v>
      </c>
      <c r="J36" s="103" t="s">
        <v>242</v>
      </c>
      <c r="K36" s="102">
        <f t="shared" si="5"/>
        <v>534</v>
      </c>
      <c r="L36" s="102" t="s">
        <v>242</v>
      </c>
      <c r="M36" s="103">
        <f t="shared" si="6"/>
        <v>534</v>
      </c>
      <c r="N36" s="103" t="s">
        <v>242</v>
      </c>
      <c r="O36" s="102">
        <f t="shared" si="7"/>
        <v>534</v>
      </c>
      <c r="P36" s="102" t="s">
        <v>242</v>
      </c>
      <c r="Q36" s="103">
        <f t="shared" si="8"/>
        <v>534</v>
      </c>
      <c r="R36" s="103" t="s">
        <v>242</v>
      </c>
      <c r="S36" s="102">
        <f t="shared" si="9"/>
        <v>534</v>
      </c>
      <c r="T36" s="102" t="s">
        <v>242</v>
      </c>
      <c r="U36" s="101">
        <f t="shared" si="10"/>
        <v>534</v>
      </c>
      <c r="V36" s="101" t="s">
        <v>242</v>
      </c>
      <c r="W36" s="102">
        <f t="shared" si="11"/>
        <v>534</v>
      </c>
      <c r="X36" s="102" t="s">
        <v>242</v>
      </c>
      <c r="Y36" s="103">
        <f t="shared" si="12"/>
        <v>534</v>
      </c>
      <c r="Z36" s="103" t="s">
        <v>242</v>
      </c>
      <c r="AA36" s="105">
        <f t="shared" si="13"/>
        <v>534</v>
      </c>
      <c r="AB36" s="105" t="s">
        <v>244</v>
      </c>
    </row>
    <row r="37" spans="1:28" ht="14.1" customHeight="1" x14ac:dyDescent="0.25">
      <c r="A37" s="101">
        <f t="shared" si="0"/>
        <v>535</v>
      </c>
      <c r="B37" s="101" t="s">
        <v>242</v>
      </c>
      <c r="C37" s="102">
        <f t="shared" si="1"/>
        <v>535</v>
      </c>
      <c r="D37" s="102" t="s">
        <v>242</v>
      </c>
      <c r="E37" s="101">
        <f t="shared" si="2"/>
        <v>535</v>
      </c>
      <c r="F37" s="101" t="s">
        <v>242</v>
      </c>
      <c r="G37" s="102">
        <f t="shared" si="3"/>
        <v>535</v>
      </c>
      <c r="H37" s="102" t="s">
        <v>242</v>
      </c>
      <c r="I37" s="103">
        <f t="shared" si="4"/>
        <v>535</v>
      </c>
      <c r="J37" s="103" t="s">
        <v>242</v>
      </c>
      <c r="K37" s="102">
        <f t="shared" si="5"/>
        <v>535</v>
      </c>
      <c r="L37" s="102" t="s">
        <v>242</v>
      </c>
      <c r="M37" s="103">
        <f t="shared" si="6"/>
        <v>535</v>
      </c>
      <c r="N37" s="103" t="s">
        <v>242</v>
      </c>
      <c r="O37" s="102">
        <f t="shared" si="7"/>
        <v>535</v>
      </c>
      <c r="P37" s="102" t="s">
        <v>242</v>
      </c>
      <c r="Q37" s="103">
        <f t="shared" si="8"/>
        <v>535</v>
      </c>
      <c r="R37" s="103" t="s">
        <v>242</v>
      </c>
      <c r="S37" s="102">
        <f t="shared" si="9"/>
        <v>535</v>
      </c>
      <c r="T37" s="102" t="s">
        <v>242</v>
      </c>
      <c r="U37" s="101">
        <f t="shared" si="10"/>
        <v>535</v>
      </c>
      <c r="V37" s="101" t="s">
        <v>242</v>
      </c>
      <c r="W37" s="102">
        <f t="shared" si="11"/>
        <v>535</v>
      </c>
      <c r="X37" s="102" t="s">
        <v>242</v>
      </c>
      <c r="Y37" s="103">
        <f t="shared" si="12"/>
        <v>535</v>
      </c>
      <c r="Z37" s="103" t="s">
        <v>242</v>
      </c>
      <c r="AA37" s="105">
        <f t="shared" si="13"/>
        <v>535</v>
      </c>
      <c r="AB37" s="105" t="s">
        <v>244</v>
      </c>
    </row>
    <row r="38" spans="1:28" ht="14.1" customHeight="1" x14ac:dyDescent="0.25">
      <c r="A38" s="101">
        <f t="shared" si="0"/>
        <v>536</v>
      </c>
      <c r="B38" s="101" t="s">
        <v>242</v>
      </c>
      <c r="C38" s="102">
        <f t="shared" si="1"/>
        <v>536</v>
      </c>
      <c r="D38" s="102" t="s">
        <v>242</v>
      </c>
      <c r="E38" s="101">
        <f t="shared" si="2"/>
        <v>536</v>
      </c>
      <c r="F38" s="101" t="s">
        <v>242</v>
      </c>
      <c r="G38" s="102">
        <f t="shared" si="3"/>
        <v>536</v>
      </c>
      <c r="H38" s="102" t="s">
        <v>242</v>
      </c>
      <c r="I38" s="103">
        <f t="shared" si="4"/>
        <v>536</v>
      </c>
      <c r="J38" s="103" t="s">
        <v>242</v>
      </c>
      <c r="K38" s="102">
        <f t="shared" si="5"/>
        <v>536</v>
      </c>
      <c r="L38" s="102" t="s">
        <v>242</v>
      </c>
      <c r="M38" s="103">
        <f t="shared" si="6"/>
        <v>536</v>
      </c>
      <c r="N38" s="103" t="s">
        <v>242</v>
      </c>
      <c r="O38" s="102">
        <f t="shared" si="7"/>
        <v>536</v>
      </c>
      <c r="P38" s="102" t="s">
        <v>242</v>
      </c>
      <c r="Q38" s="103">
        <f t="shared" si="8"/>
        <v>536</v>
      </c>
      <c r="R38" s="103" t="s">
        <v>242</v>
      </c>
      <c r="S38" s="102">
        <f t="shared" si="9"/>
        <v>536</v>
      </c>
      <c r="T38" s="102" t="s">
        <v>242</v>
      </c>
      <c r="U38" s="101">
        <f t="shared" si="10"/>
        <v>536</v>
      </c>
      <c r="V38" s="101" t="s">
        <v>242</v>
      </c>
      <c r="W38" s="102">
        <f t="shared" si="11"/>
        <v>536</v>
      </c>
      <c r="X38" s="102" t="s">
        <v>242</v>
      </c>
      <c r="Y38" s="103">
        <f t="shared" si="12"/>
        <v>536</v>
      </c>
      <c r="Z38" s="103" t="s">
        <v>242</v>
      </c>
      <c r="AA38" s="105">
        <f t="shared" si="13"/>
        <v>536</v>
      </c>
      <c r="AB38" s="105" t="s">
        <v>244</v>
      </c>
    </row>
    <row r="39" spans="1:28" ht="14.1" customHeight="1" x14ac:dyDescent="0.25">
      <c r="A39" s="101">
        <f t="shared" si="0"/>
        <v>537</v>
      </c>
      <c r="B39" s="101" t="s">
        <v>242</v>
      </c>
      <c r="C39" s="102">
        <f t="shared" si="1"/>
        <v>537</v>
      </c>
      <c r="D39" s="102" t="s">
        <v>242</v>
      </c>
      <c r="E39" s="101">
        <f t="shared" si="2"/>
        <v>537</v>
      </c>
      <c r="F39" s="101" t="s">
        <v>242</v>
      </c>
      <c r="G39" s="102">
        <f t="shared" si="3"/>
        <v>537</v>
      </c>
      <c r="H39" s="102" t="s">
        <v>242</v>
      </c>
      <c r="I39" s="103">
        <f t="shared" si="4"/>
        <v>537</v>
      </c>
      <c r="J39" s="103" t="s">
        <v>242</v>
      </c>
      <c r="K39" s="102">
        <f t="shared" si="5"/>
        <v>537</v>
      </c>
      <c r="L39" s="102" t="s">
        <v>242</v>
      </c>
      <c r="M39" s="103">
        <f t="shared" si="6"/>
        <v>537</v>
      </c>
      <c r="N39" s="103" t="s">
        <v>242</v>
      </c>
      <c r="O39" s="102">
        <f t="shared" si="7"/>
        <v>537</v>
      </c>
      <c r="P39" s="102" t="s">
        <v>242</v>
      </c>
      <c r="Q39" s="103">
        <f t="shared" si="8"/>
        <v>537</v>
      </c>
      <c r="R39" s="103" t="s">
        <v>242</v>
      </c>
      <c r="S39" s="102">
        <f t="shared" si="9"/>
        <v>537</v>
      </c>
      <c r="T39" s="102" t="s">
        <v>242</v>
      </c>
      <c r="U39" s="101">
        <f t="shared" si="10"/>
        <v>537</v>
      </c>
      <c r="V39" s="101" t="s">
        <v>242</v>
      </c>
      <c r="W39" s="102">
        <f t="shared" si="11"/>
        <v>537</v>
      </c>
      <c r="X39" s="102" t="s">
        <v>242</v>
      </c>
      <c r="Y39" s="103">
        <f t="shared" si="12"/>
        <v>537</v>
      </c>
      <c r="Z39" s="103" t="s">
        <v>242</v>
      </c>
      <c r="AA39" s="105">
        <f t="shared" si="13"/>
        <v>537</v>
      </c>
      <c r="AB39" s="105" t="s">
        <v>244</v>
      </c>
    </row>
    <row r="40" spans="1:28" ht="14.1" customHeight="1" x14ac:dyDescent="0.25">
      <c r="A40" s="101">
        <f t="shared" si="0"/>
        <v>538</v>
      </c>
      <c r="B40" s="101" t="s">
        <v>242</v>
      </c>
      <c r="C40" s="102">
        <f t="shared" si="1"/>
        <v>538</v>
      </c>
      <c r="D40" s="102" t="s">
        <v>242</v>
      </c>
      <c r="E40" s="101">
        <f t="shared" si="2"/>
        <v>538</v>
      </c>
      <c r="F40" s="101" t="s">
        <v>242</v>
      </c>
      <c r="G40" s="102">
        <f t="shared" si="3"/>
        <v>538</v>
      </c>
      <c r="H40" s="102" t="s">
        <v>242</v>
      </c>
      <c r="I40" s="103">
        <f t="shared" si="4"/>
        <v>538</v>
      </c>
      <c r="J40" s="103" t="s">
        <v>242</v>
      </c>
      <c r="K40" s="102">
        <f t="shared" si="5"/>
        <v>538</v>
      </c>
      <c r="L40" s="102" t="s">
        <v>242</v>
      </c>
      <c r="M40" s="103">
        <f t="shared" si="6"/>
        <v>538</v>
      </c>
      <c r="N40" s="103" t="s">
        <v>242</v>
      </c>
      <c r="O40" s="102">
        <f t="shared" si="7"/>
        <v>538</v>
      </c>
      <c r="P40" s="102" t="s">
        <v>242</v>
      </c>
      <c r="Q40" s="103">
        <f t="shared" si="8"/>
        <v>538</v>
      </c>
      <c r="R40" s="103" t="s">
        <v>242</v>
      </c>
      <c r="S40" s="102">
        <f t="shared" si="9"/>
        <v>538</v>
      </c>
      <c r="T40" s="102" t="s">
        <v>242</v>
      </c>
      <c r="U40" s="101">
        <f t="shared" si="10"/>
        <v>538</v>
      </c>
      <c r="V40" s="101" t="s">
        <v>242</v>
      </c>
      <c r="W40" s="102">
        <f t="shared" si="11"/>
        <v>538</v>
      </c>
      <c r="X40" s="102" t="s">
        <v>242</v>
      </c>
      <c r="Y40" s="103">
        <f t="shared" si="12"/>
        <v>538</v>
      </c>
      <c r="Z40" s="103" t="s">
        <v>242</v>
      </c>
      <c r="AA40" s="105">
        <f t="shared" si="13"/>
        <v>538</v>
      </c>
      <c r="AB40" s="105" t="s">
        <v>244</v>
      </c>
    </row>
    <row r="41" spans="1:28" ht="14.1" customHeight="1" x14ac:dyDescent="0.25">
      <c r="A41" s="101">
        <f t="shared" si="0"/>
        <v>539</v>
      </c>
      <c r="B41" s="101" t="s">
        <v>242</v>
      </c>
      <c r="C41" s="102">
        <f t="shared" si="1"/>
        <v>539</v>
      </c>
      <c r="D41" s="102" t="s">
        <v>242</v>
      </c>
      <c r="E41" s="101">
        <f t="shared" si="2"/>
        <v>539</v>
      </c>
      <c r="F41" s="101" t="s">
        <v>242</v>
      </c>
      <c r="G41" s="102">
        <f t="shared" si="3"/>
        <v>539</v>
      </c>
      <c r="H41" s="102" t="s">
        <v>242</v>
      </c>
      <c r="I41" s="103">
        <f t="shared" si="4"/>
        <v>539</v>
      </c>
      <c r="J41" s="103" t="s">
        <v>242</v>
      </c>
      <c r="K41" s="102">
        <f t="shared" si="5"/>
        <v>539</v>
      </c>
      <c r="L41" s="102" t="s">
        <v>242</v>
      </c>
      <c r="M41" s="103">
        <f t="shared" si="6"/>
        <v>539</v>
      </c>
      <c r="N41" s="103" t="s">
        <v>242</v>
      </c>
      <c r="O41" s="102">
        <f t="shared" si="7"/>
        <v>539</v>
      </c>
      <c r="P41" s="102" t="s">
        <v>242</v>
      </c>
      <c r="Q41" s="103">
        <f t="shared" si="8"/>
        <v>539</v>
      </c>
      <c r="R41" s="103" t="s">
        <v>242</v>
      </c>
      <c r="S41" s="102">
        <f t="shared" si="9"/>
        <v>539</v>
      </c>
      <c r="T41" s="102" t="s">
        <v>242</v>
      </c>
      <c r="U41" s="101">
        <f t="shared" si="10"/>
        <v>539</v>
      </c>
      <c r="V41" s="101" t="s">
        <v>242</v>
      </c>
      <c r="W41" s="102">
        <f t="shared" si="11"/>
        <v>539</v>
      </c>
      <c r="X41" s="102" t="s">
        <v>242</v>
      </c>
      <c r="Y41" s="103">
        <f t="shared" si="12"/>
        <v>539</v>
      </c>
      <c r="Z41" s="103" t="s">
        <v>242</v>
      </c>
      <c r="AA41" s="105">
        <f t="shared" si="13"/>
        <v>539</v>
      </c>
      <c r="AB41" s="105" t="s">
        <v>244</v>
      </c>
    </row>
    <row r="42" spans="1:28" ht="14.1" customHeight="1" x14ac:dyDescent="0.25">
      <c r="A42" s="101">
        <f t="shared" si="0"/>
        <v>540</v>
      </c>
      <c r="B42" s="101" t="s">
        <v>242</v>
      </c>
      <c r="C42" s="102">
        <f t="shared" si="1"/>
        <v>540</v>
      </c>
      <c r="D42" s="102" t="s">
        <v>242</v>
      </c>
      <c r="E42" s="101">
        <f t="shared" si="2"/>
        <v>540</v>
      </c>
      <c r="F42" s="101" t="s">
        <v>242</v>
      </c>
      <c r="G42" s="102">
        <f t="shared" si="3"/>
        <v>540</v>
      </c>
      <c r="H42" s="102" t="s">
        <v>242</v>
      </c>
      <c r="I42" s="103">
        <f t="shared" si="4"/>
        <v>540</v>
      </c>
      <c r="J42" s="103" t="s">
        <v>242</v>
      </c>
      <c r="K42" s="102">
        <f t="shared" si="5"/>
        <v>540</v>
      </c>
      <c r="L42" s="102" t="s">
        <v>242</v>
      </c>
      <c r="M42" s="103">
        <f t="shared" si="6"/>
        <v>540</v>
      </c>
      <c r="N42" s="103" t="s">
        <v>242</v>
      </c>
      <c r="O42" s="102">
        <f t="shared" si="7"/>
        <v>540</v>
      </c>
      <c r="P42" s="102" t="s">
        <v>242</v>
      </c>
      <c r="Q42" s="103">
        <f t="shared" si="8"/>
        <v>540</v>
      </c>
      <c r="R42" s="103" t="s">
        <v>242</v>
      </c>
      <c r="S42" s="102">
        <f t="shared" si="9"/>
        <v>540</v>
      </c>
      <c r="T42" s="102" t="s">
        <v>242</v>
      </c>
      <c r="U42" s="101">
        <f t="shared" si="10"/>
        <v>540</v>
      </c>
      <c r="V42" s="101" t="s">
        <v>242</v>
      </c>
      <c r="W42" s="102">
        <f t="shared" si="11"/>
        <v>540</v>
      </c>
      <c r="X42" s="102" t="s">
        <v>242</v>
      </c>
      <c r="Y42" s="106">
        <f t="shared" si="12"/>
        <v>540</v>
      </c>
      <c r="Z42" s="106" t="s">
        <v>243</v>
      </c>
      <c r="AA42" s="105">
        <f t="shared" si="13"/>
        <v>540</v>
      </c>
      <c r="AB42" s="105" t="s">
        <v>244</v>
      </c>
    </row>
    <row r="43" spans="1:28" ht="14.1" customHeight="1" x14ac:dyDescent="0.25">
      <c r="A43" s="101">
        <f t="shared" si="0"/>
        <v>541</v>
      </c>
      <c r="B43" s="101" t="s">
        <v>242</v>
      </c>
      <c r="C43" s="102">
        <f t="shared" si="1"/>
        <v>541</v>
      </c>
      <c r="D43" s="102" t="s">
        <v>242</v>
      </c>
      <c r="E43" s="101">
        <f t="shared" si="2"/>
        <v>541</v>
      </c>
      <c r="F43" s="101" t="s">
        <v>242</v>
      </c>
      <c r="G43" s="102">
        <f t="shared" si="3"/>
        <v>541</v>
      </c>
      <c r="H43" s="102" t="s">
        <v>242</v>
      </c>
      <c r="I43" s="103">
        <f t="shared" si="4"/>
        <v>541</v>
      </c>
      <c r="J43" s="103" t="s">
        <v>242</v>
      </c>
      <c r="K43" s="102">
        <f t="shared" si="5"/>
        <v>541</v>
      </c>
      <c r="L43" s="102" t="s">
        <v>242</v>
      </c>
      <c r="M43" s="103">
        <f t="shared" si="6"/>
        <v>541</v>
      </c>
      <c r="N43" s="103" t="s">
        <v>242</v>
      </c>
      <c r="O43" s="102">
        <f t="shared" si="7"/>
        <v>541</v>
      </c>
      <c r="P43" s="102" t="s">
        <v>242</v>
      </c>
      <c r="Q43" s="103">
        <f t="shared" si="8"/>
        <v>541</v>
      </c>
      <c r="R43" s="103" t="s">
        <v>242</v>
      </c>
      <c r="S43" s="102">
        <f t="shared" si="9"/>
        <v>541</v>
      </c>
      <c r="T43" s="102" t="s">
        <v>242</v>
      </c>
      <c r="U43" s="101">
        <f t="shared" si="10"/>
        <v>541</v>
      </c>
      <c r="V43" s="101" t="s">
        <v>242</v>
      </c>
      <c r="W43" s="102">
        <f t="shared" si="11"/>
        <v>541</v>
      </c>
      <c r="X43" s="102" t="s">
        <v>242</v>
      </c>
      <c r="Y43" s="106">
        <f t="shared" si="12"/>
        <v>541</v>
      </c>
      <c r="Z43" s="106" t="s">
        <v>243</v>
      </c>
      <c r="AA43" s="105">
        <f t="shared" si="13"/>
        <v>541</v>
      </c>
      <c r="AB43" s="105" t="s">
        <v>244</v>
      </c>
    </row>
    <row r="44" spans="1:28" ht="14.1" customHeight="1" x14ac:dyDescent="0.25">
      <c r="A44" s="101">
        <f t="shared" si="0"/>
        <v>542</v>
      </c>
      <c r="B44" s="101" t="s">
        <v>242</v>
      </c>
      <c r="C44" s="102">
        <f t="shared" si="1"/>
        <v>542</v>
      </c>
      <c r="D44" s="102" t="s">
        <v>242</v>
      </c>
      <c r="E44" s="101">
        <f t="shared" si="2"/>
        <v>542</v>
      </c>
      <c r="F44" s="101" t="s">
        <v>242</v>
      </c>
      <c r="G44" s="102">
        <f t="shared" si="3"/>
        <v>542</v>
      </c>
      <c r="H44" s="102" t="s">
        <v>242</v>
      </c>
      <c r="I44" s="103">
        <f t="shared" si="4"/>
        <v>542</v>
      </c>
      <c r="J44" s="103" t="s">
        <v>242</v>
      </c>
      <c r="K44" s="102">
        <f t="shared" si="5"/>
        <v>542</v>
      </c>
      <c r="L44" s="102" t="s">
        <v>242</v>
      </c>
      <c r="M44" s="103">
        <f t="shared" si="6"/>
        <v>542</v>
      </c>
      <c r="N44" s="103" t="s">
        <v>242</v>
      </c>
      <c r="O44" s="102">
        <f t="shared" si="7"/>
        <v>542</v>
      </c>
      <c r="P44" s="102" t="s">
        <v>242</v>
      </c>
      <c r="Q44" s="103">
        <f t="shared" si="8"/>
        <v>542</v>
      </c>
      <c r="R44" s="103" t="s">
        <v>242</v>
      </c>
      <c r="S44" s="102">
        <f t="shared" si="9"/>
        <v>542</v>
      </c>
      <c r="T44" s="102" t="s">
        <v>242</v>
      </c>
      <c r="U44" s="101">
        <f t="shared" si="10"/>
        <v>542</v>
      </c>
      <c r="V44" s="101" t="s">
        <v>242</v>
      </c>
      <c r="W44" s="102">
        <f t="shared" si="11"/>
        <v>542</v>
      </c>
      <c r="X44" s="102" t="s">
        <v>242</v>
      </c>
      <c r="Y44" s="106">
        <f t="shared" si="12"/>
        <v>542</v>
      </c>
      <c r="Z44" s="106" t="s">
        <v>243</v>
      </c>
      <c r="AA44" s="105">
        <f t="shared" si="13"/>
        <v>542</v>
      </c>
      <c r="AB44" s="105" t="s">
        <v>244</v>
      </c>
    </row>
    <row r="45" spans="1:28" ht="14.1" customHeight="1" x14ac:dyDescent="0.25">
      <c r="A45" s="101">
        <f t="shared" si="0"/>
        <v>543</v>
      </c>
      <c r="B45" s="101" t="s">
        <v>242</v>
      </c>
      <c r="C45" s="102">
        <f t="shared" si="1"/>
        <v>543</v>
      </c>
      <c r="D45" s="102" t="s">
        <v>242</v>
      </c>
      <c r="E45" s="101">
        <f t="shared" si="2"/>
        <v>543</v>
      </c>
      <c r="F45" s="101" t="s">
        <v>242</v>
      </c>
      <c r="G45" s="102">
        <f t="shared" si="3"/>
        <v>543</v>
      </c>
      <c r="H45" s="102" t="s">
        <v>242</v>
      </c>
      <c r="I45" s="103">
        <f t="shared" si="4"/>
        <v>543</v>
      </c>
      <c r="J45" s="103" t="s">
        <v>242</v>
      </c>
      <c r="K45" s="102">
        <f t="shared" si="5"/>
        <v>543</v>
      </c>
      <c r="L45" s="102" t="s">
        <v>242</v>
      </c>
      <c r="M45" s="103">
        <f t="shared" si="6"/>
        <v>543</v>
      </c>
      <c r="N45" s="103" t="s">
        <v>242</v>
      </c>
      <c r="O45" s="102">
        <f t="shared" si="7"/>
        <v>543</v>
      </c>
      <c r="P45" s="102" t="s">
        <v>242</v>
      </c>
      <c r="Q45" s="103">
        <f t="shared" si="8"/>
        <v>543</v>
      </c>
      <c r="R45" s="103" t="s">
        <v>242</v>
      </c>
      <c r="S45" s="102">
        <f t="shared" si="9"/>
        <v>543</v>
      </c>
      <c r="T45" s="102" t="s">
        <v>242</v>
      </c>
      <c r="U45" s="101">
        <f t="shared" si="10"/>
        <v>543</v>
      </c>
      <c r="V45" s="101" t="s">
        <v>242</v>
      </c>
      <c r="W45" s="104">
        <f t="shared" si="11"/>
        <v>543</v>
      </c>
      <c r="X45" s="104" t="s">
        <v>243</v>
      </c>
      <c r="Y45" s="106">
        <f t="shared" si="12"/>
        <v>543</v>
      </c>
      <c r="Z45" s="106" t="s">
        <v>243</v>
      </c>
      <c r="AA45" s="105">
        <f t="shared" si="13"/>
        <v>543</v>
      </c>
      <c r="AB45" s="105" t="s">
        <v>244</v>
      </c>
    </row>
    <row r="46" spans="1:28" ht="14.1" customHeight="1" x14ac:dyDescent="0.25">
      <c r="A46" s="101">
        <f t="shared" si="0"/>
        <v>544</v>
      </c>
      <c r="B46" s="101" t="s">
        <v>242</v>
      </c>
      <c r="C46" s="102">
        <f t="shared" si="1"/>
        <v>544</v>
      </c>
      <c r="D46" s="102" t="s">
        <v>242</v>
      </c>
      <c r="E46" s="101">
        <f t="shared" si="2"/>
        <v>544</v>
      </c>
      <c r="F46" s="101" t="s">
        <v>242</v>
      </c>
      <c r="G46" s="102">
        <f t="shared" si="3"/>
        <v>544</v>
      </c>
      <c r="H46" s="102" t="s">
        <v>242</v>
      </c>
      <c r="I46" s="103">
        <f t="shared" si="4"/>
        <v>544</v>
      </c>
      <c r="J46" s="103" t="s">
        <v>242</v>
      </c>
      <c r="K46" s="102">
        <f t="shared" si="5"/>
        <v>544</v>
      </c>
      <c r="L46" s="102" t="s">
        <v>242</v>
      </c>
      <c r="M46" s="103">
        <f t="shared" si="6"/>
        <v>544</v>
      </c>
      <c r="N46" s="103" t="s">
        <v>242</v>
      </c>
      <c r="O46" s="102">
        <f t="shared" si="7"/>
        <v>544</v>
      </c>
      <c r="P46" s="102" t="s">
        <v>242</v>
      </c>
      <c r="Q46" s="103">
        <f t="shared" si="8"/>
        <v>544</v>
      </c>
      <c r="R46" s="103" t="s">
        <v>242</v>
      </c>
      <c r="S46" s="102">
        <f t="shared" si="9"/>
        <v>544</v>
      </c>
      <c r="T46" s="102" t="s">
        <v>242</v>
      </c>
      <c r="U46" s="101">
        <f t="shared" si="10"/>
        <v>544</v>
      </c>
      <c r="V46" s="101" t="s">
        <v>242</v>
      </c>
      <c r="W46" s="104">
        <f t="shared" si="11"/>
        <v>544</v>
      </c>
      <c r="X46" s="104" t="s">
        <v>243</v>
      </c>
      <c r="Y46" s="106">
        <f t="shared" si="12"/>
        <v>544</v>
      </c>
      <c r="Z46" s="106" t="s">
        <v>243</v>
      </c>
      <c r="AA46" s="105">
        <f t="shared" si="13"/>
        <v>544</v>
      </c>
      <c r="AB46" s="105" t="s">
        <v>244</v>
      </c>
    </row>
    <row r="47" spans="1:28" ht="14.1" customHeight="1" x14ac:dyDescent="0.25">
      <c r="A47" s="101">
        <f t="shared" si="0"/>
        <v>545</v>
      </c>
      <c r="B47" s="101" t="s">
        <v>242</v>
      </c>
      <c r="C47" s="102">
        <f t="shared" si="1"/>
        <v>545</v>
      </c>
      <c r="D47" s="102" t="s">
        <v>242</v>
      </c>
      <c r="E47" s="101">
        <f t="shared" si="2"/>
        <v>545</v>
      </c>
      <c r="F47" s="101" t="s">
        <v>242</v>
      </c>
      <c r="G47" s="102">
        <f t="shared" si="3"/>
        <v>545</v>
      </c>
      <c r="H47" s="102" t="s">
        <v>242</v>
      </c>
      <c r="I47" s="103">
        <f t="shared" si="4"/>
        <v>545</v>
      </c>
      <c r="J47" s="103" t="s">
        <v>242</v>
      </c>
      <c r="K47" s="102">
        <f t="shared" si="5"/>
        <v>545</v>
      </c>
      <c r="L47" s="102" t="s">
        <v>242</v>
      </c>
      <c r="M47" s="103">
        <f t="shared" si="6"/>
        <v>545</v>
      </c>
      <c r="N47" s="103" t="s">
        <v>242</v>
      </c>
      <c r="O47" s="102">
        <f t="shared" si="7"/>
        <v>545</v>
      </c>
      <c r="P47" s="102" t="s">
        <v>242</v>
      </c>
      <c r="Q47" s="103">
        <f t="shared" si="8"/>
        <v>545</v>
      </c>
      <c r="R47" s="103" t="s">
        <v>242</v>
      </c>
      <c r="S47" s="102">
        <f t="shared" si="9"/>
        <v>545</v>
      </c>
      <c r="T47" s="102" t="s">
        <v>242</v>
      </c>
      <c r="U47" s="101">
        <f t="shared" si="10"/>
        <v>545</v>
      </c>
      <c r="V47" s="101" t="s">
        <v>242</v>
      </c>
      <c r="W47" s="104">
        <f t="shared" si="11"/>
        <v>545</v>
      </c>
      <c r="X47" s="104" t="s">
        <v>243</v>
      </c>
      <c r="Y47" s="106">
        <f t="shared" si="12"/>
        <v>545</v>
      </c>
      <c r="Z47" s="106" t="s">
        <v>243</v>
      </c>
      <c r="AA47" s="105">
        <f t="shared" si="13"/>
        <v>545</v>
      </c>
      <c r="AB47" s="105" t="s">
        <v>244</v>
      </c>
    </row>
    <row r="48" spans="1:28" ht="14.1" customHeight="1" x14ac:dyDescent="0.25">
      <c r="A48" s="101">
        <f t="shared" si="0"/>
        <v>546</v>
      </c>
      <c r="B48" s="101" t="s">
        <v>242</v>
      </c>
      <c r="C48" s="102">
        <f t="shared" si="1"/>
        <v>546</v>
      </c>
      <c r="D48" s="102" t="s">
        <v>242</v>
      </c>
      <c r="E48" s="101">
        <f t="shared" si="2"/>
        <v>546</v>
      </c>
      <c r="F48" s="101" t="s">
        <v>242</v>
      </c>
      <c r="G48" s="102">
        <f t="shared" si="3"/>
        <v>546</v>
      </c>
      <c r="H48" s="102" t="s">
        <v>242</v>
      </c>
      <c r="I48" s="103">
        <f t="shared" si="4"/>
        <v>546</v>
      </c>
      <c r="J48" s="103" t="s">
        <v>242</v>
      </c>
      <c r="K48" s="102">
        <f t="shared" si="5"/>
        <v>546</v>
      </c>
      <c r="L48" s="102" t="s">
        <v>242</v>
      </c>
      <c r="M48" s="103">
        <f t="shared" si="6"/>
        <v>546</v>
      </c>
      <c r="N48" s="103" t="s">
        <v>242</v>
      </c>
      <c r="O48" s="102">
        <f t="shared" si="7"/>
        <v>546</v>
      </c>
      <c r="P48" s="102" t="s">
        <v>242</v>
      </c>
      <c r="Q48" s="103">
        <f t="shared" si="8"/>
        <v>546</v>
      </c>
      <c r="R48" s="103" t="s">
        <v>242</v>
      </c>
      <c r="S48" s="102">
        <f t="shared" si="9"/>
        <v>546</v>
      </c>
      <c r="T48" s="102" t="s">
        <v>242</v>
      </c>
      <c r="U48" s="101">
        <f t="shared" si="10"/>
        <v>546</v>
      </c>
      <c r="V48" s="101" t="s">
        <v>242</v>
      </c>
      <c r="W48" s="104">
        <f t="shared" si="11"/>
        <v>546</v>
      </c>
      <c r="X48" s="104" t="s">
        <v>243</v>
      </c>
      <c r="Y48" s="107">
        <f t="shared" si="12"/>
        <v>546</v>
      </c>
      <c r="Z48" s="107" t="s">
        <v>244</v>
      </c>
      <c r="AA48" s="105">
        <f t="shared" si="13"/>
        <v>546</v>
      </c>
      <c r="AB48" s="105" t="s">
        <v>244</v>
      </c>
    </row>
    <row r="49" spans="1:28" ht="14.1" customHeight="1" x14ac:dyDescent="0.25">
      <c r="A49" s="101">
        <f t="shared" si="0"/>
        <v>547</v>
      </c>
      <c r="B49" s="101" t="s">
        <v>242</v>
      </c>
      <c r="C49" s="102">
        <f t="shared" si="1"/>
        <v>547</v>
      </c>
      <c r="D49" s="102" t="s">
        <v>242</v>
      </c>
      <c r="E49" s="101">
        <f t="shared" si="2"/>
        <v>547</v>
      </c>
      <c r="F49" s="101" t="s">
        <v>242</v>
      </c>
      <c r="G49" s="102">
        <f t="shared" si="3"/>
        <v>547</v>
      </c>
      <c r="H49" s="102" t="s">
        <v>242</v>
      </c>
      <c r="I49" s="103">
        <f t="shared" si="4"/>
        <v>547</v>
      </c>
      <c r="J49" s="103" t="s">
        <v>242</v>
      </c>
      <c r="K49" s="102">
        <f t="shared" si="5"/>
        <v>547</v>
      </c>
      <c r="L49" s="102" t="s">
        <v>242</v>
      </c>
      <c r="M49" s="103">
        <f t="shared" si="6"/>
        <v>547</v>
      </c>
      <c r="N49" s="103" t="s">
        <v>242</v>
      </c>
      <c r="O49" s="102">
        <f t="shared" si="7"/>
        <v>547</v>
      </c>
      <c r="P49" s="102" t="s">
        <v>242</v>
      </c>
      <c r="Q49" s="103">
        <f t="shared" si="8"/>
        <v>547</v>
      </c>
      <c r="R49" s="103" t="s">
        <v>242</v>
      </c>
      <c r="S49" s="102">
        <f t="shared" si="9"/>
        <v>547</v>
      </c>
      <c r="T49" s="102" t="s">
        <v>242</v>
      </c>
      <c r="U49" s="101">
        <f t="shared" si="10"/>
        <v>547</v>
      </c>
      <c r="V49" s="101" t="s">
        <v>242</v>
      </c>
      <c r="W49" s="104">
        <f t="shared" si="11"/>
        <v>547</v>
      </c>
      <c r="X49" s="104" t="s">
        <v>243</v>
      </c>
      <c r="Y49" s="107">
        <f t="shared" si="12"/>
        <v>547</v>
      </c>
      <c r="Z49" s="107" t="s">
        <v>244</v>
      </c>
      <c r="AA49" s="105">
        <f t="shared" si="13"/>
        <v>547</v>
      </c>
      <c r="AB49" s="105" t="s">
        <v>244</v>
      </c>
    </row>
    <row r="50" spans="1:28" ht="14.1" customHeight="1" x14ac:dyDescent="0.25">
      <c r="A50" s="101">
        <f t="shared" si="0"/>
        <v>548</v>
      </c>
      <c r="B50" s="101" t="s">
        <v>242</v>
      </c>
      <c r="C50" s="102">
        <f t="shared" si="1"/>
        <v>548</v>
      </c>
      <c r="D50" s="102" t="s">
        <v>242</v>
      </c>
      <c r="E50" s="101">
        <f t="shared" si="2"/>
        <v>548</v>
      </c>
      <c r="F50" s="101" t="s">
        <v>242</v>
      </c>
      <c r="G50" s="102">
        <f t="shared" si="3"/>
        <v>548</v>
      </c>
      <c r="H50" s="102" t="s">
        <v>242</v>
      </c>
      <c r="I50" s="103">
        <f t="shared" si="4"/>
        <v>548</v>
      </c>
      <c r="J50" s="103" t="s">
        <v>242</v>
      </c>
      <c r="K50" s="102">
        <f t="shared" si="5"/>
        <v>548</v>
      </c>
      <c r="L50" s="102" t="s">
        <v>242</v>
      </c>
      <c r="M50" s="103">
        <f t="shared" si="6"/>
        <v>548</v>
      </c>
      <c r="N50" s="103" t="s">
        <v>242</v>
      </c>
      <c r="O50" s="102">
        <f t="shared" si="7"/>
        <v>548</v>
      </c>
      <c r="P50" s="102" t="s">
        <v>242</v>
      </c>
      <c r="Q50" s="103">
        <f t="shared" si="8"/>
        <v>548</v>
      </c>
      <c r="R50" s="103" t="s">
        <v>242</v>
      </c>
      <c r="S50" s="102">
        <f t="shared" si="9"/>
        <v>548</v>
      </c>
      <c r="T50" s="102" t="s">
        <v>242</v>
      </c>
      <c r="U50" s="101">
        <f t="shared" si="10"/>
        <v>548</v>
      </c>
      <c r="V50" s="101" t="s">
        <v>242</v>
      </c>
      <c r="W50" s="104">
        <f t="shared" si="11"/>
        <v>548</v>
      </c>
      <c r="X50" s="104" t="s">
        <v>243</v>
      </c>
      <c r="Y50" s="107">
        <f t="shared" si="12"/>
        <v>548</v>
      </c>
      <c r="Z50" s="107" t="s">
        <v>244</v>
      </c>
      <c r="AA50" s="105">
        <f t="shared" si="13"/>
        <v>548</v>
      </c>
      <c r="AB50" s="105" t="s">
        <v>244</v>
      </c>
    </row>
    <row r="51" spans="1:28" ht="14.1" customHeight="1" x14ac:dyDescent="0.25">
      <c r="A51" s="101">
        <f t="shared" si="0"/>
        <v>549</v>
      </c>
      <c r="B51" s="101" t="s">
        <v>242</v>
      </c>
      <c r="C51" s="102">
        <f t="shared" si="1"/>
        <v>549</v>
      </c>
      <c r="D51" s="102" t="s">
        <v>242</v>
      </c>
      <c r="E51" s="101">
        <f t="shared" si="2"/>
        <v>549</v>
      </c>
      <c r="F51" s="101" t="s">
        <v>242</v>
      </c>
      <c r="G51" s="102">
        <f t="shared" si="3"/>
        <v>549</v>
      </c>
      <c r="H51" s="102" t="s">
        <v>242</v>
      </c>
      <c r="I51" s="103">
        <f t="shared" si="4"/>
        <v>549</v>
      </c>
      <c r="J51" s="103" t="s">
        <v>242</v>
      </c>
      <c r="K51" s="102">
        <f t="shared" si="5"/>
        <v>549</v>
      </c>
      <c r="L51" s="102" t="s">
        <v>242</v>
      </c>
      <c r="M51" s="103">
        <f t="shared" si="6"/>
        <v>549</v>
      </c>
      <c r="N51" s="103" t="s">
        <v>242</v>
      </c>
      <c r="O51" s="102">
        <f t="shared" si="7"/>
        <v>549</v>
      </c>
      <c r="P51" s="102" t="s">
        <v>242</v>
      </c>
      <c r="Q51" s="103">
        <f t="shared" si="8"/>
        <v>549</v>
      </c>
      <c r="R51" s="103" t="s">
        <v>242</v>
      </c>
      <c r="S51" s="102">
        <f t="shared" si="9"/>
        <v>549</v>
      </c>
      <c r="T51" s="102" t="s">
        <v>242</v>
      </c>
      <c r="U51" s="101">
        <f t="shared" si="10"/>
        <v>549</v>
      </c>
      <c r="V51" s="101" t="s">
        <v>242</v>
      </c>
      <c r="W51" s="105">
        <f t="shared" si="11"/>
        <v>549</v>
      </c>
      <c r="X51" s="105" t="s">
        <v>244</v>
      </c>
      <c r="Y51" s="107">
        <f t="shared" si="12"/>
        <v>549</v>
      </c>
      <c r="Z51" s="107" t="s">
        <v>244</v>
      </c>
      <c r="AA51" s="105">
        <f t="shared" si="13"/>
        <v>549</v>
      </c>
      <c r="AB51" s="105" t="s">
        <v>244</v>
      </c>
    </row>
    <row r="52" spans="1:28" ht="14.1" customHeight="1" x14ac:dyDescent="0.25">
      <c r="A52" s="101">
        <f t="shared" si="0"/>
        <v>550</v>
      </c>
      <c r="B52" s="101" t="s">
        <v>242</v>
      </c>
      <c r="C52" s="102">
        <f t="shared" si="1"/>
        <v>550</v>
      </c>
      <c r="D52" s="102" t="s">
        <v>242</v>
      </c>
      <c r="E52" s="101">
        <f t="shared" si="2"/>
        <v>550</v>
      </c>
      <c r="F52" s="101" t="s">
        <v>242</v>
      </c>
      <c r="G52" s="102">
        <f t="shared" si="3"/>
        <v>550</v>
      </c>
      <c r="H52" s="102" t="s">
        <v>242</v>
      </c>
      <c r="I52" s="103">
        <f t="shared" si="4"/>
        <v>550</v>
      </c>
      <c r="J52" s="103" t="s">
        <v>242</v>
      </c>
      <c r="K52" s="102">
        <f t="shared" si="5"/>
        <v>550</v>
      </c>
      <c r="L52" s="102" t="s">
        <v>242</v>
      </c>
      <c r="M52" s="103">
        <f t="shared" si="6"/>
        <v>550</v>
      </c>
      <c r="N52" s="103" t="s">
        <v>242</v>
      </c>
      <c r="O52" s="102">
        <f t="shared" si="7"/>
        <v>550</v>
      </c>
      <c r="P52" s="102" t="s">
        <v>242</v>
      </c>
      <c r="Q52" s="103">
        <f t="shared" si="8"/>
        <v>550</v>
      </c>
      <c r="R52" s="103" t="s">
        <v>242</v>
      </c>
      <c r="S52" s="102">
        <f t="shared" si="9"/>
        <v>550</v>
      </c>
      <c r="T52" s="102" t="s">
        <v>242</v>
      </c>
      <c r="U52" s="101">
        <f t="shared" si="10"/>
        <v>550</v>
      </c>
      <c r="V52" s="101" t="s">
        <v>242</v>
      </c>
      <c r="W52" s="105">
        <f t="shared" si="11"/>
        <v>550</v>
      </c>
      <c r="X52" s="105" t="s">
        <v>244</v>
      </c>
      <c r="Y52" s="107">
        <f t="shared" si="12"/>
        <v>550</v>
      </c>
      <c r="Z52" s="107" t="s">
        <v>244</v>
      </c>
      <c r="AA52" s="105">
        <f t="shared" si="13"/>
        <v>550</v>
      </c>
      <c r="AB52" s="105" t="s">
        <v>244</v>
      </c>
    </row>
    <row r="53" spans="1:28" ht="14.1" customHeight="1" x14ac:dyDescent="0.25">
      <c r="A53" s="101">
        <f t="shared" si="0"/>
        <v>551</v>
      </c>
      <c r="B53" s="101" t="s">
        <v>242</v>
      </c>
      <c r="C53" s="102">
        <f t="shared" si="1"/>
        <v>551</v>
      </c>
      <c r="D53" s="102" t="s">
        <v>242</v>
      </c>
      <c r="E53" s="101">
        <f t="shared" si="2"/>
        <v>551</v>
      </c>
      <c r="F53" s="101" t="s">
        <v>242</v>
      </c>
      <c r="G53" s="102">
        <f t="shared" si="3"/>
        <v>551</v>
      </c>
      <c r="H53" s="102" t="s">
        <v>242</v>
      </c>
      <c r="I53" s="103">
        <f t="shared" si="4"/>
        <v>551</v>
      </c>
      <c r="J53" s="103" t="s">
        <v>242</v>
      </c>
      <c r="K53" s="102">
        <f t="shared" si="5"/>
        <v>551</v>
      </c>
      <c r="L53" s="102" t="s">
        <v>242</v>
      </c>
      <c r="M53" s="103">
        <f t="shared" si="6"/>
        <v>551</v>
      </c>
      <c r="N53" s="103" t="s">
        <v>242</v>
      </c>
      <c r="O53" s="102">
        <f t="shared" si="7"/>
        <v>551</v>
      </c>
      <c r="P53" s="102" t="s">
        <v>242</v>
      </c>
      <c r="Q53" s="103">
        <f t="shared" si="8"/>
        <v>551</v>
      </c>
      <c r="R53" s="103" t="s">
        <v>242</v>
      </c>
      <c r="S53" s="102">
        <f t="shared" si="9"/>
        <v>551</v>
      </c>
      <c r="T53" s="102" t="s">
        <v>242</v>
      </c>
      <c r="U53" s="110">
        <f t="shared" si="10"/>
        <v>551</v>
      </c>
      <c r="V53" s="110" t="s">
        <v>243</v>
      </c>
      <c r="W53" s="105">
        <f t="shared" si="11"/>
        <v>551</v>
      </c>
      <c r="X53" s="105" t="s">
        <v>244</v>
      </c>
      <c r="Y53" s="107">
        <f t="shared" si="12"/>
        <v>551</v>
      </c>
      <c r="Z53" s="107" t="s">
        <v>244</v>
      </c>
      <c r="AA53" s="105">
        <f t="shared" si="13"/>
        <v>551</v>
      </c>
      <c r="AB53" s="105" t="s">
        <v>244</v>
      </c>
    </row>
    <row r="54" spans="1:28" ht="14.1" customHeight="1" x14ac:dyDescent="0.25">
      <c r="A54" s="101">
        <f t="shared" si="0"/>
        <v>552</v>
      </c>
      <c r="B54" s="101" t="s">
        <v>242</v>
      </c>
      <c r="C54" s="102">
        <f t="shared" si="1"/>
        <v>552</v>
      </c>
      <c r="D54" s="102" t="s">
        <v>242</v>
      </c>
      <c r="E54" s="101">
        <f t="shared" si="2"/>
        <v>552</v>
      </c>
      <c r="F54" s="101" t="s">
        <v>242</v>
      </c>
      <c r="G54" s="104">
        <f t="shared" si="3"/>
        <v>552</v>
      </c>
      <c r="H54" s="104" t="s">
        <v>243</v>
      </c>
      <c r="I54" s="103">
        <f t="shared" si="4"/>
        <v>552</v>
      </c>
      <c r="J54" s="103" t="s">
        <v>242</v>
      </c>
      <c r="K54" s="102">
        <f t="shared" si="5"/>
        <v>552</v>
      </c>
      <c r="L54" s="102" t="s">
        <v>242</v>
      </c>
      <c r="M54" s="103">
        <f t="shared" si="6"/>
        <v>552</v>
      </c>
      <c r="N54" s="103" t="s">
        <v>242</v>
      </c>
      <c r="O54" s="102">
        <f t="shared" si="7"/>
        <v>552</v>
      </c>
      <c r="P54" s="102" t="s">
        <v>242</v>
      </c>
      <c r="Q54" s="103">
        <f t="shared" si="8"/>
        <v>552</v>
      </c>
      <c r="R54" s="103" t="s">
        <v>242</v>
      </c>
      <c r="S54" s="102">
        <f t="shared" si="9"/>
        <v>552</v>
      </c>
      <c r="T54" s="102" t="s">
        <v>242</v>
      </c>
      <c r="U54" s="110">
        <f t="shared" si="10"/>
        <v>552</v>
      </c>
      <c r="V54" s="110" t="s">
        <v>243</v>
      </c>
      <c r="W54" s="105">
        <f t="shared" si="11"/>
        <v>552</v>
      </c>
      <c r="X54" s="105" t="s">
        <v>244</v>
      </c>
      <c r="Y54" s="107">
        <f t="shared" si="12"/>
        <v>552</v>
      </c>
      <c r="Z54" s="107" t="s">
        <v>244</v>
      </c>
      <c r="AA54" s="105">
        <f t="shared" si="13"/>
        <v>552</v>
      </c>
      <c r="AB54" s="105" t="s">
        <v>244</v>
      </c>
    </row>
    <row r="55" spans="1:28" ht="14.1" customHeight="1" x14ac:dyDescent="0.25">
      <c r="A55" s="101">
        <f t="shared" si="0"/>
        <v>553</v>
      </c>
      <c r="B55" s="101" t="s">
        <v>242</v>
      </c>
      <c r="C55" s="102">
        <f t="shared" si="1"/>
        <v>553</v>
      </c>
      <c r="D55" s="102" t="s">
        <v>242</v>
      </c>
      <c r="E55" s="101">
        <f t="shared" si="2"/>
        <v>553</v>
      </c>
      <c r="F55" s="101" t="s">
        <v>242</v>
      </c>
      <c r="G55" s="104">
        <f t="shared" si="3"/>
        <v>553</v>
      </c>
      <c r="H55" s="104" t="s">
        <v>243</v>
      </c>
      <c r="I55" s="103">
        <f t="shared" si="4"/>
        <v>553</v>
      </c>
      <c r="J55" s="103" t="s">
        <v>242</v>
      </c>
      <c r="K55" s="102">
        <f t="shared" si="5"/>
        <v>553</v>
      </c>
      <c r="L55" s="102" t="s">
        <v>242</v>
      </c>
      <c r="M55" s="103">
        <f t="shared" si="6"/>
        <v>553</v>
      </c>
      <c r="N55" s="103" t="s">
        <v>242</v>
      </c>
      <c r="O55" s="102">
        <f t="shared" si="7"/>
        <v>553</v>
      </c>
      <c r="P55" s="102" t="s">
        <v>242</v>
      </c>
      <c r="Q55" s="103">
        <f t="shared" si="8"/>
        <v>553</v>
      </c>
      <c r="R55" s="103" t="s">
        <v>242</v>
      </c>
      <c r="S55" s="102">
        <f t="shared" si="9"/>
        <v>553</v>
      </c>
      <c r="T55" s="102" t="s">
        <v>242</v>
      </c>
      <c r="U55" s="110">
        <f t="shared" si="10"/>
        <v>553</v>
      </c>
      <c r="V55" s="110" t="s">
        <v>243</v>
      </c>
      <c r="W55" s="105">
        <f t="shared" si="11"/>
        <v>553</v>
      </c>
      <c r="X55" s="105" t="s">
        <v>244</v>
      </c>
      <c r="Y55" s="107">
        <f t="shared" si="12"/>
        <v>553</v>
      </c>
      <c r="Z55" s="107" t="s">
        <v>244</v>
      </c>
      <c r="AA55" s="105">
        <f t="shared" si="13"/>
        <v>553</v>
      </c>
      <c r="AB55" s="105" t="s">
        <v>244</v>
      </c>
    </row>
    <row r="56" spans="1:28" ht="14.1" customHeight="1" x14ac:dyDescent="0.25">
      <c r="A56" s="101">
        <f t="shared" si="0"/>
        <v>554</v>
      </c>
      <c r="B56" s="101" t="s">
        <v>242</v>
      </c>
      <c r="C56" s="102">
        <f t="shared" si="1"/>
        <v>554</v>
      </c>
      <c r="D56" s="102" t="s">
        <v>242</v>
      </c>
      <c r="E56" s="101">
        <f t="shared" si="2"/>
        <v>554</v>
      </c>
      <c r="F56" s="101" t="s">
        <v>242</v>
      </c>
      <c r="G56" s="104">
        <f t="shared" si="3"/>
        <v>554</v>
      </c>
      <c r="H56" s="104" t="s">
        <v>243</v>
      </c>
      <c r="I56" s="103">
        <f t="shared" si="4"/>
        <v>554</v>
      </c>
      <c r="J56" s="103" t="s">
        <v>242</v>
      </c>
      <c r="K56" s="102">
        <f t="shared" si="5"/>
        <v>554</v>
      </c>
      <c r="L56" s="102" t="s">
        <v>242</v>
      </c>
      <c r="M56" s="103">
        <f t="shared" si="6"/>
        <v>554</v>
      </c>
      <c r="N56" s="103" t="s">
        <v>242</v>
      </c>
      <c r="O56" s="102">
        <f t="shared" si="7"/>
        <v>554</v>
      </c>
      <c r="P56" s="102" t="s">
        <v>242</v>
      </c>
      <c r="Q56" s="103">
        <f t="shared" si="8"/>
        <v>554</v>
      </c>
      <c r="R56" s="103" t="s">
        <v>242</v>
      </c>
      <c r="S56" s="102">
        <f t="shared" si="9"/>
        <v>554</v>
      </c>
      <c r="T56" s="102" t="s">
        <v>242</v>
      </c>
      <c r="U56" s="110">
        <f t="shared" si="10"/>
        <v>554</v>
      </c>
      <c r="V56" s="110" t="s">
        <v>243</v>
      </c>
      <c r="W56" s="105">
        <f t="shared" si="11"/>
        <v>554</v>
      </c>
      <c r="X56" s="105" t="s">
        <v>244</v>
      </c>
      <c r="Y56" s="107">
        <f t="shared" si="12"/>
        <v>554</v>
      </c>
      <c r="Z56" s="107" t="s">
        <v>244</v>
      </c>
      <c r="AA56" s="105">
        <f t="shared" si="13"/>
        <v>554</v>
      </c>
      <c r="AB56" s="105" t="s">
        <v>244</v>
      </c>
    </row>
    <row r="57" spans="1:28" ht="14.1" customHeight="1" x14ac:dyDescent="0.25">
      <c r="A57" s="101">
        <f t="shared" si="0"/>
        <v>555</v>
      </c>
      <c r="B57" s="101" t="s">
        <v>242</v>
      </c>
      <c r="C57" s="102">
        <f t="shared" si="1"/>
        <v>555</v>
      </c>
      <c r="D57" s="102" t="s">
        <v>242</v>
      </c>
      <c r="E57" s="101">
        <f t="shared" si="2"/>
        <v>555</v>
      </c>
      <c r="F57" s="101" t="s">
        <v>242</v>
      </c>
      <c r="G57" s="104">
        <f t="shared" si="3"/>
        <v>555</v>
      </c>
      <c r="H57" s="104" t="s">
        <v>243</v>
      </c>
      <c r="I57" s="103">
        <f t="shared" si="4"/>
        <v>555</v>
      </c>
      <c r="J57" s="103" t="s">
        <v>242</v>
      </c>
      <c r="K57" s="104">
        <f t="shared" si="5"/>
        <v>555</v>
      </c>
      <c r="L57" s="104" t="s">
        <v>243</v>
      </c>
      <c r="M57" s="103">
        <f t="shared" si="6"/>
        <v>555</v>
      </c>
      <c r="N57" s="103" t="s">
        <v>242</v>
      </c>
      <c r="O57" s="102">
        <f t="shared" si="7"/>
        <v>555</v>
      </c>
      <c r="P57" s="102" t="s">
        <v>242</v>
      </c>
      <c r="Q57" s="103">
        <f t="shared" si="8"/>
        <v>555</v>
      </c>
      <c r="R57" s="103" t="s">
        <v>242</v>
      </c>
      <c r="S57" s="102">
        <f t="shared" si="9"/>
        <v>555</v>
      </c>
      <c r="T57" s="102" t="s">
        <v>242</v>
      </c>
      <c r="U57" s="110">
        <f t="shared" si="10"/>
        <v>555</v>
      </c>
      <c r="V57" s="110" t="s">
        <v>243</v>
      </c>
      <c r="W57" s="105">
        <f t="shared" si="11"/>
        <v>555</v>
      </c>
      <c r="X57" s="105" t="s">
        <v>244</v>
      </c>
      <c r="Y57" s="107">
        <f t="shared" si="12"/>
        <v>555</v>
      </c>
      <c r="Z57" s="107" t="s">
        <v>244</v>
      </c>
      <c r="AA57" s="105">
        <f t="shared" si="13"/>
        <v>555</v>
      </c>
      <c r="AB57" s="105" t="s">
        <v>244</v>
      </c>
    </row>
    <row r="58" spans="1:28" ht="14.1" customHeight="1" x14ac:dyDescent="0.25">
      <c r="A58" s="101">
        <f t="shared" si="0"/>
        <v>556</v>
      </c>
      <c r="B58" s="101" t="s">
        <v>242</v>
      </c>
      <c r="C58" s="102">
        <f t="shared" si="1"/>
        <v>556</v>
      </c>
      <c r="D58" s="102" t="s">
        <v>242</v>
      </c>
      <c r="E58" s="110">
        <f t="shared" si="2"/>
        <v>556</v>
      </c>
      <c r="F58" s="110" t="s">
        <v>243</v>
      </c>
      <c r="G58" s="104">
        <f t="shared" si="3"/>
        <v>556</v>
      </c>
      <c r="H58" s="104" t="s">
        <v>243</v>
      </c>
      <c r="I58" s="103">
        <f t="shared" si="4"/>
        <v>556</v>
      </c>
      <c r="J58" s="103" t="s">
        <v>242</v>
      </c>
      <c r="K58" s="104">
        <f t="shared" si="5"/>
        <v>556</v>
      </c>
      <c r="L58" s="104" t="s">
        <v>243</v>
      </c>
      <c r="M58" s="103">
        <f t="shared" si="6"/>
        <v>556</v>
      </c>
      <c r="N58" s="103" t="s">
        <v>242</v>
      </c>
      <c r="O58" s="104">
        <f t="shared" si="7"/>
        <v>556</v>
      </c>
      <c r="P58" s="104" t="s">
        <v>243</v>
      </c>
      <c r="Q58" s="103">
        <f t="shared" si="8"/>
        <v>556</v>
      </c>
      <c r="R58" s="103" t="s">
        <v>242</v>
      </c>
      <c r="S58" s="102">
        <f t="shared" si="9"/>
        <v>556</v>
      </c>
      <c r="T58" s="102" t="s">
        <v>242</v>
      </c>
      <c r="U58" s="110">
        <f t="shared" si="10"/>
        <v>556</v>
      </c>
      <c r="V58" s="110" t="s">
        <v>243</v>
      </c>
      <c r="W58" s="105">
        <f t="shared" si="11"/>
        <v>556</v>
      </c>
      <c r="X58" s="105" t="s">
        <v>244</v>
      </c>
      <c r="Y58" s="107">
        <f t="shared" si="12"/>
        <v>556</v>
      </c>
      <c r="Z58" s="107" t="s">
        <v>244</v>
      </c>
      <c r="AA58" s="105">
        <f t="shared" si="13"/>
        <v>556</v>
      </c>
      <c r="AB58" s="105" t="s">
        <v>244</v>
      </c>
    </row>
    <row r="59" spans="1:28" ht="14.1" customHeight="1" x14ac:dyDescent="0.25">
      <c r="A59" s="101">
        <f t="shared" si="0"/>
        <v>557</v>
      </c>
      <c r="B59" s="101" t="s">
        <v>242</v>
      </c>
      <c r="C59" s="102">
        <f t="shared" si="1"/>
        <v>557</v>
      </c>
      <c r="D59" s="102" t="s">
        <v>242</v>
      </c>
      <c r="E59" s="110">
        <f t="shared" si="2"/>
        <v>557</v>
      </c>
      <c r="F59" s="110" t="s">
        <v>243</v>
      </c>
      <c r="G59" s="105">
        <f t="shared" si="3"/>
        <v>557</v>
      </c>
      <c r="H59" s="105" t="s">
        <v>244</v>
      </c>
      <c r="I59" s="103">
        <f t="shared" si="4"/>
        <v>557</v>
      </c>
      <c r="J59" s="103" t="s">
        <v>242</v>
      </c>
      <c r="K59" s="104">
        <f t="shared" si="5"/>
        <v>557</v>
      </c>
      <c r="L59" s="104" t="s">
        <v>243</v>
      </c>
      <c r="M59" s="103">
        <f t="shared" si="6"/>
        <v>557</v>
      </c>
      <c r="N59" s="103" t="s">
        <v>242</v>
      </c>
      <c r="O59" s="104">
        <f t="shared" si="7"/>
        <v>557</v>
      </c>
      <c r="P59" s="104" t="s">
        <v>243</v>
      </c>
      <c r="Q59" s="103">
        <f t="shared" si="8"/>
        <v>557</v>
      </c>
      <c r="R59" s="103" t="s">
        <v>242</v>
      </c>
      <c r="S59" s="102">
        <f t="shared" si="9"/>
        <v>557</v>
      </c>
      <c r="T59" s="102" t="s">
        <v>242</v>
      </c>
      <c r="U59" s="110">
        <f t="shared" si="10"/>
        <v>557</v>
      </c>
      <c r="V59" s="110" t="s">
        <v>243</v>
      </c>
      <c r="W59" s="105">
        <f t="shared" si="11"/>
        <v>557</v>
      </c>
      <c r="X59" s="105" t="s">
        <v>244</v>
      </c>
      <c r="Y59" s="107">
        <f t="shared" si="12"/>
        <v>557</v>
      </c>
      <c r="Z59" s="107" t="s">
        <v>244</v>
      </c>
      <c r="AA59" s="105">
        <f t="shared" si="13"/>
        <v>557</v>
      </c>
      <c r="AB59" s="105" t="s">
        <v>244</v>
      </c>
    </row>
    <row r="60" spans="1:28" ht="14.1" customHeight="1" x14ac:dyDescent="0.25">
      <c r="A60" s="101">
        <f t="shared" si="0"/>
        <v>558</v>
      </c>
      <c r="B60" s="101" t="s">
        <v>242</v>
      </c>
      <c r="C60" s="104">
        <f t="shared" si="1"/>
        <v>558</v>
      </c>
      <c r="D60" s="104" t="s">
        <v>243</v>
      </c>
      <c r="E60" s="110">
        <f t="shared" si="2"/>
        <v>558</v>
      </c>
      <c r="F60" s="110" t="s">
        <v>243</v>
      </c>
      <c r="G60" s="105">
        <f t="shared" si="3"/>
        <v>558</v>
      </c>
      <c r="H60" s="105" t="s">
        <v>244</v>
      </c>
      <c r="I60" s="103">
        <f t="shared" si="4"/>
        <v>558</v>
      </c>
      <c r="J60" s="103" t="s">
        <v>242</v>
      </c>
      <c r="K60" s="104">
        <f t="shared" si="5"/>
        <v>558</v>
      </c>
      <c r="L60" s="104" t="s">
        <v>243</v>
      </c>
      <c r="M60" s="103">
        <f t="shared" si="6"/>
        <v>558</v>
      </c>
      <c r="N60" s="103" t="s">
        <v>242</v>
      </c>
      <c r="O60" s="104">
        <f t="shared" si="7"/>
        <v>558</v>
      </c>
      <c r="P60" s="104" t="s">
        <v>243</v>
      </c>
      <c r="Q60" s="103">
        <f t="shared" si="8"/>
        <v>558</v>
      </c>
      <c r="R60" s="103" t="s">
        <v>242</v>
      </c>
      <c r="S60" s="102">
        <f t="shared" si="9"/>
        <v>558</v>
      </c>
      <c r="T60" s="102" t="s">
        <v>242</v>
      </c>
      <c r="U60" s="111">
        <f t="shared" si="10"/>
        <v>558</v>
      </c>
      <c r="V60" s="111" t="s">
        <v>244</v>
      </c>
      <c r="W60" s="105">
        <f t="shared" si="11"/>
        <v>558</v>
      </c>
      <c r="X60" s="105" t="s">
        <v>244</v>
      </c>
      <c r="Y60" s="107">
        <f t="shared" si="12"/>
        <v>558</v>
      </c>
      <c r="Z60" s="107" t="s">
        <v>244</v>
      </c>
      <c r="AA60" s="105">
        <f t="shared" si="13"/>
        <v>558</v>
      </c>
      <c r="AB60" s="105" t="s">
        <v>244</v>
      </c>
    </row>
    <row r="61" spans="1:28" ht="14.1" customHeight="1" x14ac:dyDescent="0.25">
      <c r="A61" s="101">
        <f t="shared" si="0"/>
        <v>559</v>
      </c>
      <c r="B61" s="101" t="s">
        <v>242</v>
      </c>
      <c r="C61" s="104">
        <f t="shared" si="1"/>
        <v>559</v>
      </c>
      <c r="D61" s="104" t="s">
        <v>243</v>
      </c>
      <c r="E61" s="110">
        <f t="shared" si="2"/>
        <v>559</v>
      </c>
      <c r="F61" s="110" t="s">
        <v>243</v>
      </c>
      <c r="G61" s="105">
        <f t="shared" si="3"/>
        <v>559</v>
      </c>
      <c r="H61" s="105" t="s">
        <v>244</v>
      </c>
      <c r="I61" s="103">
        <f t="shared" si="4"/>
        <v>559</v>
      </c>
      <c r="J61" s="103" t="s">
        <v>242</v>
      </c>
      <c r="K61" s="104">
        <f t="shared" si="5"/>
        <v>559</v>
      </c>
      <c r="L61" s="104" t="s">
        <v>243</v>
      </c>
      <c r="M61" s="103">
        <f t="shared" si="6"/>
        <v>559</v>
      </c>
      <c r="N61" s="103" t="s">
        <v>242</v>
      </c>
      <c r="O61" s="104">
        <f t="shared" si="7"/>
        <v>559</v>
      </c>
      <c r="P61" s="104" t="s">
        <v>243</v>
      </c>
      <c r="Q61" s="103">
        <f t="shared" si="8"/>
        <v>559</v>
      </c>
      <c r="R61" s="103" t="s">
        <v>242</v>
      </c>
      <c r="S61" s="102">
        <f t="shared" si="9"/>
        <v>559</v>
      </c>
      <c r="T61" s="102" t="s">
        <v>242</v>
      </c>
      <c r="U61" s="111">
        <f t="shared" si="10"/>
        <v>559</v>
      </c>
      <c r="V61" s="111" t="s">
        <v>244</v>
      </c>
      <c r="W61" s="105">
        <f t="shared" si="11"/>
        <v>559</v>
      </c>
      <c r="X61" s="105" t="s">
        <v>244</v>
      </c>
      <c r="Y61" s="107">
        <f t="shared" si="12"/>
        <v>559</v>
      </c>
      <c r="Z61" s="107" t="s">
        <v>244</v>
      </c>
      <c r="AA61" s="105">
        <f t="shared" si="13"/>
        <v>559</v>
      </c>
      <c r="AB61" s="105" t="s">
        <v>244</v>
      </c>
    </row>
    <row r="62" spans="1:28" ht="14.1" customHeight="1" x14ac:dyDescent="0.25">
      <c r="A62" s="101">
        <f t="shared" si="0"/>
        <v>560</v>
      </c>
      <c r="B62" s="101" t="s">
        <v>242</v>
      </c>
      <c r="C62" s="104">
        <f t="shared" si="1"/>
        <v>560</v>
      </c>
      <c r="D62" s="104" t="s">
        <v>243</v>
      </c>
      <c r="E62" s="110">
        <f t="shared" si="2"/>
        <v>560</v>
      </c>
      <c r="F62" s="110" t="s">
        <v>243</v>
      </c>
      <c r="G62" s="105">
        <f t="shared" si="3"/>
        <v>560</v>
      </c>
      <c r="H62" s="105" t="s">
        <v>244</v>
      </c>
      <c r="I62" s="103">
        <f t="shared" si="4"/>
        <v>560</v>
      </c>
      <c r="J62" s="103" t="s">
        <v>242</v>
      </c>
      <c r="K62" s="104">
        <f t="shared" si="5"/>
        <v>560</v>
      </c>
      <c r="L62" s="104" t="s">
        <v>243</v>
      </c>
      <c r="M62" s="103">
        <f t="shared" si="6"/>
        <v>560</v>
      </c>
      <c r="N62" s="103" t="s">
        <v>242</v>
      </c>
      <c r="O62" s="104">
        <f t="shared" si="7"/>
        <v>560</v>
      </c>
      <c r="P62" s="104" t="s">
        <v>243</v>
      </c>
      <c r="Q62" s="103">
        <f t="shared" si="8"/>
        <v>560</v>
      </c>
      <c r="R62" s="103" t="s">
        <v>242</v>
      </c>
      <c r="S62" s="102">
        <f t="shared" si="9"/>
        <v>560</v>
      </c>
      <c r="T62" s="102" t="s">
        <v>242</v>
      </c>
      <c r="U62" s="111">
        <f t="shared" si="10"/>
        <v>560</v>
      </c>
      <c r="V62" s="111" t="s">
        <v>244</v>
      </c>
      <c r="W62" s="105">
        <f t="shared" si="11"/>
        <v>560</v>
      </c>
      <c r="X62" s="105" t="s">
        <v>244</v>
      </c>
      <c r="Y62" s="107">
        <f t="shared" si="12"/>
        <v>560</v>
      </c>
      <c r="Z62" s="107" t="s">
        <v>244</v>
      </c>
      <c r="AA62" s="105">
        <f t="shared" si="13"/>
        <v>560</v>
      </c>
      <c r="AB62" s="105" t="s">
        <v>244</v>
      </c>
    </row>
    <row r="63" spans="1:28" ht="14.1" customHeight="1" x14ac:dyDescent="0.25">
      <c r="A63" s="101">
        <f t="shared" si="0"/>
        <v>561</v>
      </c>
      <c r="B63" s="101" t="s">
        <v>242</v>
      </c>
      <c r="C63" s="104">
        <f t="shared" si="1"/>
        <v>561</v>
      </c>
      <c r="D63" s="104" t="s">
        <v>243</v>
      </c>
      <c r="E63" s="110">
        <f t="shared" si="2"/>
        <v>561</v>
      </c>
      <c r="F63" s="110" t="s">
        <v>243</v>
      </c>
      <c r="G63" s="105">
        <f t="shared" si="3"/>
        <v>561</v>
      </c>
      <c r="H63" s="105" t="s">
        <v>244</v>
      </c>
      <c r="I63" s="103">
        <f t="shared" si="4"/>
        <v>561</v>
      </c>
      <c r="J63" s="103" t="s">
        <v>242</v>
      </c>
      <c r="K63" s="105">
        <f t="shared" si="5"/>
        <v>561</v>
      </c>
      <c r="L63" s="105" t="s">
        <v>244</v>
      </c>
      <c r="M63" s="103">
        <f t="shared" si="6"/>
        <v>561</v>
      </c>
      <c r="N63" s="103" t="s">
        <v>242</v>
      </c>
      <c r="O63" s="105">
        <f t="shared" si="7"/>
        <v>561</v>
      </c>
      <c r="P63" s="105" t="s">
        <v>244</v>
      </c>
      <c r="Q63" s="103">
        <f t="shared" si="8"/>
        <v>561</v>
      </c>
      <c r="R63" s="103" t="s">
        <v>242</v>
      </c>
      <c r="S63" s="102">
        <f t="shared" si="9"/>
        <v>561</v>
      </c>
      <c r="T63" s="102" t="s">
        <v>242</v>
      </c>
      <c r="U63" s="111">
        <f t="shared" si="10"/>
        <v>561</v>
      </c>
      <c r="V63" s="111" t="s">
        <v>244</v>
      </c>
      <c r="W63" s="105">
        <f t="shared" si="11"/>
        <v>561</v>
      </c>
      <c r="X63" s="105" t="s">
        <v>244</v>
      </c>
      <c r="Y63" s="107">
        <f t="shared" si="12"/>
        <v>561</v>
      </c>
      <c r="Z63" s="107" t="s">
        <v>244</v>
      </c>
      <c r="AA63" s="105">
        <f t="shared" si="13"/>
        <v>561</v>
      </c>
      <c r="AB63" s="105" t="s">
        <v>244</v>
      </c>
    </row>
    <row r="64" spans="1:28" ht="14.1" customHeight="1" x14ac:dyDescent="0.25">
      <c r="A64" s="101">
        <f t="shared" si="0"/>
        <v>562</v>
      </c>
      <c r="B64" s="101" t="s">
        <v>242</v>
      </c>
      <c r="C64" s="104">
        <f t="shared" si="1"/>
        <v>562</v>
      </c>
      <c r="D64" s="104" t="s">
        <v>243</v>
      </c>
      <c r="E64" s="110">
        <f t="shared" si="2"/>
        <v>562</v>
      </c>
      <c r="F64" s="110" t="s">
        <v>243</v>
      </c>
      <c r="G64" s="105">
        <f t="shared" si="3"/>
        <v>562</v>
      </c>
      <c r="H64" s="105" t="s">
        <v>244</v>
      </c>
      <c r="I64" s="103">
        <f t="shared" si="4"/>
        <v>562</v>
      </c>
      <c r="J64" s="103" t="s">
        <v>242</v>
      </c>
      <c r="K64" s="105">
        <f t="shared" si="5"/>
        <v>562</v>
      </c>
      <c r="L64" s="105" t="s">
        <v>244</v>
      </c>
      <c r="M64" s="103">
        <f t="shared" si="6"/>
        <v>562</v>
      </c>
      <c r="N64" s="103" t="s">
        <v>242</v>
      </c>
      <c r="O64" s="105">
        <f t="shared" si="7"/>
        <v>562</v>
      </c>
      <c r="P64" s="105" t="s">
        <v>244</v>
      </c>
      <c r="Q64" s="103">
        <f t="shared" si="8"/>
        <v>562</v>
      </c>
      <c r="R64" s="103" t="s">
        <v>242</v>
      </c>
      <c r="S64" s="102">
        <f t="shared" si="9"/>
        <v>562</v>
      </c>
      <c r="T64" s="102" t="s">
        <v>242</v>
      </c>
      <c r="U64" s="111">
        <f t="shared" si="10"/>
        <v>562</v>
      </c>
      <c r="V64" s="111" t="s">
        <v>244</v>
      </c>
      <c r="W64" s="105">
        <f t="shared" si="11"/>
        <v>562</v>
      </c>
      <c r="X64" s="105" t="s">
        <v>244</v>
      </c>
      <c r="Y64" s="107">
        <f t="shared" si="12"/>
        <v>562</v>
      </c>
      <c r="Z64" s="107" t="s">
        <v>244</v>
      </c>
      <c r="AA64" s="105">
        <f t="shared" si="13"/>
        <v>562</v>
      </c>
      <c r="AB64" s="105" t="s">
        <v>244</v>
      </c>
    </row>
    <row r="65" spans="1:28" ht="14.1" customHeight="1" x14ac:dyDescent="0.25">
      <c r="A65" s="101">
        <f t="shared" si="0"/>
        <v>563</v>
      </c>
      <c r="B65" s="101" t="s">
        <v>242</v>
      </c>
      <c r="C65" s="104">
        <f t="shared" si="1"/>
        <v>563</v>
      </c>
      <c r="D65" s="104" t="s">
        <v>243</v>
      </c>
      <c r="E65" s="111">
        <f t="shared" si="2"/>
        <v>563</v>
      </c>
      <c r="F65" s="111" t="s">
        <v>244</v>
      </c>
      <c r="G65" s="105">
        <f t="shared" si="3"/>
        <v>563</v>
      </c>
      <c r="H65" s="105" t="s">
        <v>244</v>
      </c>
      <c r="I65" s="103">
        <f t="shared" si="4"/>
        <v>563</v>
      </c>
      <c r="J65" s="103" t="s">
        <v>242</v>
      </c>
      <c r="K65" s="105">
        <f t="shared" si="5"/>
        <v>563</v>
      </c>
      <c r="L65" s="105" t="s">
        <v>244</v>
      </c>
      <c r="M65" s="106">
        <f t="shared" si="6"/>
        <v>563</v>
      </c>
      <c r="N65" s="106" t="s">
        <v>243</v>
      </c>
      <c r="O65" s="105">
        <f t="shared" si="7"/>
        <v>563</v>
      </c>
      <c r="P65" s="105" t="s">
        <v>244</v>
      </c>
      <c r="Q65" s="103">
        <f t="shared" si="8"/>
        <v>563</v>
      </c>
      <c r="R65" s="103" t="s">
        <v>242</v>
      </c>
      <c r="S65" s="104">
        <f t="shared" si="9"/>
        <v>563</v>
      </c>
      <c r="T65" s="104" t="s">
        <v>243</v>
      </c>
      <c r="U65" s="111">
        <f t="shared" si="10"/>
        <v>563</v>
      </c>
      <c r="V65" s="111" t="s">
        <v>244</v>
      </c>
      <c r="W65" s="105">
        <f t="shared" si="11"/>
        <v>563</v>
      </c>
      <c r="X65" s="105" t="s">
        <v>244</v>
      </c>
      <c r="Y65" s="107">
        <f t="shared" si="12"/>
        <v>563</v>
      </c>
      <c r="Z65" s="107" t="s">
        <v>244</v>
      </c>
      <c r="AA65" s="105">
        <f t="shared" si="13"/>
        <v>563</v>
      </c>
      <c r="AB65" s="105" t="s">
        <v>244</v>
      </c>
    </row>
    <row r="66" spans="1:28" ht="14.1" customHeight="1" x14ac:dyDescent="0.25">
      <c r="A66" s="101">
        <f t="shared" si="0"/>
        <v>564</v>
      </c>
      <c r="B66" s="101" t="s">
        <v>242</v>
      </c>
      <c r="C66" s="105">
        <f t="shared" si="1"/>
        <v>564</v>
      </c>
      <c r="D66" s="105" t="s">
        <v>244</v>
      </c>
      <c r="E66" s="111">
        <f t="shared" si="2"/>
        <v>564</v>
      </c>
      <c r="F66" s="111" t="s">
        <v>244</v>
      </c>
      <c r="G66" s="105">
        <f t="shared" si="3"/>
        <v>564</v>
      </c>
      <c r="H66" s="105" t="s">
        <v>244</v>
      </c>
      <c r="I66" s="106">
        <f t="shared" si="4"/>
        <v>564</v>
      </c>
      <c r="J66" s="106" t="s">
        <v>243</v>
      </c>
      <c r="K66" s="105">
        <f t="shared" si="5"/>
        <v>564</v>
      </c>
      <c r="L66" s="105" t="s">
        <v>244</v>
      </c>
      <c r="M66" s="106">
        <f t="shared" si="6"/>
        <v>564</v>
      </c>
      <c r="N66" s="106" t="s">
        <v>243</v>
      </c>
      <c r="O66" s="105">
        <f t="shared" si="7"/>
        <v>564</v>
      </c>
      <c r="P66" s="105" t="s">
        <v>244</v>
      </c>
      <c r="Q66" s="103">
        <f t="shared" si="8"/>
        <v>564</v>
      </c>
      <c r="R66" s="103" t="s">
        <v>242</v>
      </c>
      <c r="S66" s="104">
        <f t="shared" si="9"/>
        <v>564</v>
      </c>
      <c r="T66" s="104" t="s">
        <v>243</v>
      </c>
      <c r="U66" s="111">
        <f t="shared" si="10"/>
        <v>564</v>
      </c>
      <c r="V66" s="111" t="s">
        <v>244</v>
      </c>
      <c r="W66" s="105">
        <f t="shared" si="11"/>
        <v>564</v>
      </c>
      <c r="X66" s="105" t="s">
        <v>244</v>
      </c>
      <c r="Y66" s="107">
        <f t="shared" si="12"/>
        <v>564</v>
      </c>
      <c r="Z66" s="107" t="s">
        <v>244</v>
      </c>
      <c r="AA66" s="105">
        <f t="shared" si="13"/>
        <v>564</v>
      </c>
      <c r="AB66" s="105" t="s">
        <v>244</v>
      </c>
    </row>
    <row r="67" spans="1:28" ht="14.1" customHeight="1" x14ac:dyDescent="0.25">
      <c r="A67" s="110">
        <f t="shared" ref="A67:A102" si="14">A66+1</f>
        <v>565</v>
      </c>
      <c r="B67" s="110" t="s">
        <v>243</v>
      </c>
      <c r="C67" s="105">
        <f t="shared" ref="C67:C102" si="15">C66+1</f>
        <v>565</v>
      </c>
      <c r="D67" s="105" t="s">
        <v>244</v>
      </c>
      <c r="E67" s="111">
        <f t="shared" ref="E67:E102" si="16">E66+1</f>
        <v>565</v>
      </c>
      <c r="F67" s="111" t="s">
        <v>244</v>
      </c>
      <c r="G67" s="105">
        <f t="shared" ref="G67:G102" si="17">G66+1</f>
        <v>565</v>
      </c>
      <c r="H67" s="105" t="s">
        <v>244</v>
      </c>
      <c r="I67" s="106">
        <f t="shared" ref="I67:I72" si="18">I66+1</f>
        <v>565</v>
      </c>
      <c r="J67" s="106" t="s">
        <v>243</v>
      </c>
      <c r="K67" s="105">
        <f t="shared" ref="K67:K72" si="19">K66+1</f>
        <v>565</v>
      </c>
      <c r="L67" s="105" t="s">
        <v>244</v>
      </c>
      <c r="M67" s="106">
        <f t="shared" ref="M67:M102" si="20">M66+1</f>
        <v>565</v>
      </c>
      <c r="N67" s="106" t="s">
        <v>243</v>
      </c>
      <c r="O67" s="105">
        <f t="shared" ref="O67:O102" si="21">O66+1</f>
        <v>565</v>
      </c>
      <c r="P67" s="105" t="s">
        <v>244</v>
      </c>
      <c r="Q67" s="103">
        <f t="shared" ref="Q67:Q102" si="22">Q66+1</f>
        <v>565</v>
      </c>
      <c r="R67" s="103" t="s">
        <v>242</v>
      </c>
      <c r="S67" s="104">
        <f t="shared" ref="S67:S102" si="23">S66+1</f>
        <v>565</v>
      </c>
      <c r="T67" s="104" t="s">
        <v>243</v>
      </c>
      <c r="U67" s="111">
        <f t="shared" ref="U67:U102" si="24">U66+1</f>
        <v>565</v>
      </c>
      <c r="V67" s="111" t="s">
        <v>244</v>
      </c>
      <c r="W67" s="105">
        <f t="shared" ref="W67:W102" si="25">W66+1</f>
        <v>565</v>
      </c>
      <c r="X67" s="105" t="s">
        <v>244</v>
      </c>
      <c r="Y67" s="107">
        <f t="shared" ref="Y67:Y102" si="26">Y66+1</f>
        <v>565</v>
      </c>
      <c r="Z67" s="107" t="s">
        <v>244</v>
      </c>
      <c r="AA67" s="105">
        <f t="shared" ref="AA67:AA102" si="27">AA66+1</f>
        <v>565</v>
      </c>
      <c r="AB67" s="105" t="s">
        <v>244</v>
      </c>
    </row>
    <row r="68" spans="1:28" ht="14.1" customHeight="1" x14ac:dyDescent="0.25">
      <c r="A68" s="110">
        <f t="shared" si="14"/>
        <v>566</v>
      </c>
      <c r="B68" s="110" t="s">
        <v>243</v>
      </c>
      <c r="C68" s="105">
        <f t="shared" si="15"/>
        <v>566</v>
      </c>
      <c r="D68" s="105" t="s">
        <v>244</v>
      </c>
      <c r="E68" s="112">
        <f t="shared" si="16"/>
        <v>566</v>
      </c>
      <c r="F68" s="112" t="s">
        <v>245</v>
      </c>
      <c r="G68" s="109">
        <f t="shared" si="17"/>
        <v>566</v>
      </c>
      <c r="H68" s="109" t="s">
        <v>245</v>
      </c>
      <c r="I68" s="106">
        <f t="shared" si="18"/>
        <v>566</v>
      </c>
      <c r="J68" s="106" t="s">
        <v>243</v>
      </c>
      <c r="K68" s="105">
        <f t="shared" si="19"/>
        <v>566</v>
      </c>
      <c r="L68" s="105" t="s">
        <v>244</v>
      </c>
      <c r="M68" s="106">
        <f t="shared" si="20"/>
        <v>566</v>
      </c>
      <c r="N68" s="106" t="s">
        <v>243</v>
      </c>
      <c r="O68" s="105">
        <f t="shared" si="21"/>
        <v>566</v>
      </c>
      <c r="P68" s="105" t="s">
        <v>244</v>
      </c>
      <c r="Q68" s="103">
        <f t="shared" si="22"/>
        <v>566</v>
      </c>
      <c r="R68" s="103" t="s">
        <v>242</v>
      </c>
      <c r="S68" s="104">
        <f t="shared" si="23"/>
        <v>566</v>
      </c>
      <c r="T68" s="104" t="s">
        <v>243</v>
      </c>
      <c r="U68" s="111">
        <f t="shared" si="24"/>
        <v>566</v>
      </c>
      <c r="V68" s="111" t="s">
        <v>244</v>
      </c>
      <c r="W68" s="105">
        <f t="shared" si="25"/>
        <v>566</v>
      </c>
      <c r="X68" s="105" t="s">
        <v>244</v>
      </c>
      <c r="Y68" s="107">
        <f t="shared" si="26"/>
        <v>566</v>
      </c>
      <c r="Z68" s="107" t="s">
        <v>244</v>
      </c>
      <c r="AA68" s="105">
        <f t="shared" si="27"/>
        <v>566</v>
      </c>
      <c r="AB68" s="105" t="s">
        <v>244</v>
      </c>
    </row>
    <row r="69" spans="1:28" ht="14.1" customHeight="1" x14ac:dyDescent="0.25">
      <c r="A69" s="110">
        <f t="shared" si="14"/>
        <v>567</v>
      </c>
      <c r="B69" s="110" t="s">
        <v>243</v>
      </c>
      <c r="C69" s="105">
        <f t="shared" si="15"/>
        <v>567</v>
      </c>
      <c r="D69" s="105" t="s">
        <v>244</v>
      </c>
      <c r="E69" s="112">
        <f t="shared" si="16"/>
        <v>567</v>
      </c>
      <c r="F69" s="112" t="s">
        <v>245</v>
      </c>
      <c r="G69" s="109">
        <f t="shared" si="17"/>
        <v>567</v>
      </c>
      <c r="H69" s="109" t="s">
        <v>245</v>
      </c>
      <c r="I69" s="106">
        <f t="shared" si="18"/>
        <v>567</v>
      </c>
      <c r="J69" s="106" t="s">
        <v>243</v>
      </c>
      <c r="K69" s="105">
        <f t="shared" si="19"/>
        <v>567</v>
      </c>
      <c r="L69" s="105" t="s">
        <v>244</v>
      </c>
      <c r="M69" s="106">
        <f t="shared" si="20"/>
        <v>567</v>
      </c>
      <c r="N69" s="106" t="s">
        <v>243</v>
      </c>
      <c r="O69" s="105">
        <f t="shared" si="21"/>
        <v>567</v>
      </c>
      <c r="P69" s="105" t="s">
        <v>244</v>
      </c>
      <c r="Q69" s="103">
        <f t="shared" si="22"/>
        <v>567</v>
      </c>
      <c r="R69" s="103" t="s">
        <v>242</v>
      </c>
      <c r="S69" s="104">
        <f t="shared" si="23"/>
        <v>567</v>
      </c>
      <c r="T69" s="104" t="s">
        <v>243</v>
      </c>
      <c r="U69" s="111">
        <f t="shared" si="24"/>
        <v>567</v>
      </c>
      <c r="V69" s="111" t="s">
        <v>244</v>
      </c>
      <c r="W69" s="105">
        <f t="shared" si="25"/>
        <v>567</v>
      </c>
      <c r="X69" s="105" t="s">
        <v>244</v>
      </c>
      <c r="Y69" s="107">
        <f t="shared" si="26"/>
        <v>567</v>
      </c>
      <c r="Z69" s="107" t="s">
        <v>244</v>
      </c>
      <c r="AA69" s="105">
        <f t="shared" si="27"/>
        <v>567</v>
      </c>
      <c r="AB69" s="105" t="s">
        <v>244</v>
      </c>
    </row>
    <row r="70" spans="1:28" ht="14.1" customHeight="1" x14ac:dyDescent="0.25">
      <c r="A70" s="110">
        <f t="shared" si="14"/>
        <v>568</v>
      </c>
      <c r="B70" s="110" t="s">
        <v>243</v>
      </c>
      <c r="C70" s="105">
        <f t="shared" si="15"/>
        <v>568</v>
      </c>
      <c r="D70" s="105" t="s">
        <v>244</v>
      </c>
      <c r="E70" s="112">
        <f t="shared" si="16"/>
        <v>568</v>
      </c>
      <c r="F70" s="112" t="s">
        <v>245</v>
      </c>
      <c r="G70" s="109">
        <f t="shared" si="17"/>
        <v>568</v>
      </c>
      <c r="H70" s="109" t="s">
        <v>245</v>
      </c>
      <c r="I70" s="106">
        <f t="shared" si="18"/>
        <v>568</v>
      </c>
      <c r="J70" s="106" t="s">
        <v>243</v>
      </c>
      <c r="K70" s="105">
        <f t="shared" si="19"/>
        <v>568</v>
      </c>
      <c r="L70" s="105" t="s">
        <v>244</v>
      </c>
      <c r="M70" s="106">
        <f t="shared" si="20"/>
        <v>568</v>
      </c>
      <c r="N70" s="106" t="s">
        <v>243</v>
      </c>
      <c r="O70" s="105">
        <f t="shared" si="21"/>
        <v>568</v>
      </c>
      <c r="P70" s="105" t="s">
        <v>244</v>
      </c>
      <c r="Q70" s="106">
        <f t="shared" si="22"/>
        <v>568</v>
      </c>
      <c r="R70" s="106" t="s">
        <v>243</v>
      </c>
      <c r="S70" s="105">
        <f t="shared" si="23"/>
        <v>568</v>
      </c>
      <c r="T70" s="105" t="s">
        <v>244</v>
      </c>
      <c r="U70" s="111">
        <f t="shared" si="24"/>
        <v>568</v>
      </c>
      <c r="V70" s="111" t="s">
        <v>244</v>
      </c>
      <c r="W70" s="105">
        <f t="shared" si="25"/>
        <v>568</v>
      </c>
      <c r="X70" s="105" t="s">
        <v>244</v>
      </c>
      <c r="Y70" s="107">
        <f t="shared" si="26"/>
        <v>568</v>
      </c>
      <c r="Z70" s="107" t="s">
        <v>244</v>
      </c>
      <c r="AA70" s="105">
        <f t="shared" si="27"/>
        <v>568</v>
      </c>
      <c r="AB70" s="105" t="s">
        <v>244</v>
      </c>
    </row>
    <row r="71" spans="1:28" ht="14.1" customHeight="1" x14ac:dyDescent="0.25">
      <c r="A71" s="110">
        <f t="shared" si="14"/>
        <v>569</v>
      </c>
      <c r="B71" s="110" t="s">
        <v>243</v>
      </c>
      <c r="C71" s="105">
        <f t="shared" si="15"/>
        <v>569</v>
      </c>
      <c r="D71" s="105" t="s">
        <v>244</v>
      </c>
      <c r="E71" s="112">
        <f t="shared" si="16"/>
        <v>569</v>
      </c>
      <c r="F71" s="112" t="s">
        <v>245</v>
      </c>
      <c r="G71" s="109">
        <f t="shared" si="17"/>
        <v>569</v>
      </c>
      <c r="H71" s="109" t="s">
        <v>245</v>
      </c>
      <c r="I71" s="106">
        <f t="shared" si="18"/>
        <v>569</v>
      </c>
      <c r="J71" s="106" t="s">
        <v>243</v>
      </c>
      <c r="K71" s="105">
        <f t="shared" si="19"/>
        <v>569</v>
      </c>
      <c r="L71" s="105" t="s">
        <v>244</v>
      </c>
      <c r="M71" s="106">
        <f t="shared" si="20"/>
        <v>569</v>
      </c>
      <c r="N71" s="106" t="s">
        <v>243</v>
      </c>
      <c r="O71" s="105">
        <f t="shared" si="21"/>
        <v>569</v>
      </c>
      <c r="P71" s="105" t="s">
        <v>244</v>
      </c>
      <c r="Q71" s="106">
        <f t="shared" si="22"/>
        <v>569</v>
      </c>
      <c r="R71" s="106" t="s">
        <v>243</v>
      </c>
      <c r="S71" s="105">
        <f t="shared" si="23"/>
        <v>569</v>
      </c>
      <c r="T71" s="105" t="s">
        <v>244</v>
      </c>
      <c r="U71" s="111">
        <f t="shared" si="24"/>
        <v>569</v>
      </c>
      <c r="V71" s="111" t="s">
        <v>244</v>
      </c>
      <c r="W71" s="105">
        <f t="shared" si="25"/>
        <v>569</v>
      </c>
      <c r="X71" s="105" t="s">
        <v>244</v>
      </c>
      <c r="Y71" s="107">
        <f t="shared" si="26"/>
        <v>569</v>
      </c>
      <c r="Z71" s="107" t="s">
        <v>244</v>
      </c>
      <c r="AA71" s="105">
        <f t="shared" si="27"/>
        <v>569</v>
      </c>
      <c r="AB71" s="105" t="s">
        <v>244</v>
      </c>
    </row>
    <row r="72" spans="1:28" ht="14.1" customHeight="1" x14ac:dyDescent="0.25">
      <c r="A72" s="111">
        <f t="shared" si="14"/>
        <v>570</v>
      </c>
      <c r="B72" s="111" t="s">
        <v>244</v>
      </c>
      <c r="C72" s="105">
        <f t="shared" si="15"/>
        <v>570</v>
      </c>
      <c r="D72" s="105" t="s">
        <v>244</v>
      </c>
      <c r="E72" s="112">
        <f t="shared" si="16"/>
        <v>570</v>
      </c>
      <c r="F72" s="112" t="s">
        <v>245</v>
      </c>
      <c r="G72" s="109">
        <f t="shared" si="17"/>
        <v>570</v>
      </c>
      <c r="H72" s="109" t="s">
        <v>245</v>
      </c>
      <c r="I72" s="106">
        <f t="shared" si="18"/>
        <v>570</v>
      </c>
      <c r="J72" s="106" t="s">
        <v>243</v>
      </c>
      <c r="K72" s="105">
        <f t="shared" si="19"/>
        <v>570</v>
      </c>
      <c r="L72" s="105" t="s">
        <v>244</v>
      </c>
      <c r="M72" s="106">
        <f t="shared" si="20"/>
        <v>570</v>
      </c>
      <c r="N72" s="106" t="s">
        <v>243</v>
      </c>
      <c r="O72" s="105">
        <f t="shared" si="21"/>
        <v>570</v>
      </c>
      <c r="P72" s="105" t="s">
        <v>244</v>
      </c>
      <c r="Q72" s="106">
        <f t="shared" si="22"/>
        <v>570</v>
      </c>
      <c r="R72" s="106" t="s">
        <v>243</v>
      </c>
      <c r="S72" s="105">
        <f t="shared" si="23"/>
        <v>570</v>
      </c>
      <c r="T72" s="105" t="s">
        <v>244</v>
      </c>
      <c r="U72" s="111">
        <f t="shared" si="24"/>
        <v>570</v>
      </c>
      <c r="V72" s="111" t="s">
        <v>244</v>
      </c>
      <c r="W72" s="105">
        <f t="shared" si="25"/>
        <v>570</v>
      </c>
      <c r="X72" s="105" t="s">
        <v>244</v>
      </c>
      <c r="Y72" s="107">
        <f t="shared" si="26"/>
        <v>570</v>
      </c>
      <c r="Z72" s="107" t="s">
        <v>244</v>
      </c>
      <c r="AA72" s="105">
        <f t="shared" si="27"/>
        <v>570</v>
      </c>
      <c r="AB72" s="105" t="s">
        <v>244</v>
      </c>
    </row>
    <row r="73" spans="1:28" ht="14.1" customHeight="1" x14ac:dyDescent="0.25">
      <c r="A73" s="111">
        <f t="shared" si="14"/>
        <v>571</v>
      </c>
      <c r="B73" s="111" t="s">
        <v>244</v>
      </c>
      <c r="C73" s="105">
        <f t="shared" si="15"/>
        <v>571</v>
      </c>
      <c r="D73" s="105" t="s">
        <v>244</v>
      </c>
      <c r="E73" s="112">
        <f t="shared" si="16"/>
        <v>571</v>
      </c>
      <c r="F73" s="112" t="s">
        <v>245</v>
      </c>
      <c r="G73" s="109">
        <f t="shared" si="17"/>
        <v>571</v>
      </c>
      <c r="H73" s="109" t="s">
        <v>245</v>
      </c>
      <c r="I73" s="107">
        <f t="shared" ref="I73:I102" si="28">I72+1</f>
        <v>571</v>
      </c>
      <c r="J73" s="107" t="s">
        <v>244</v>
      </c>
      <c r="K73" s="105">
        <f t="shared" ref="K73:K102" si="29">K72+1</f>
        <v>571</v>
      </c>
      <c r="L73" s="105" t="s">
        <v>244</v>
      </c>
      <c r="M73" s="106">
        <f t="shared" si="20"/>
        <v>571</v>
      </c>
      <c r="N73" s="106" t="s">
        <v>243</v>
      </c>
      <c r="O73" s="105">
        <f t="shared" si="21"/>
        <v>571</v>
      </c>
      <c r="P73" s="105" t="s">
        <v>244</v>
      </c>
      <c r="Q73" s="106">
        <f t="shared" si="22"/>
        <v>571</v>
      </c>
      <c r="R73" s="106" t="s">
        <v>243</v>
      </c>
      <c r="S73" s="105">
        <f t="shared" si="23"/>
        <v>571</v>
      </c>
      <c r="T73" s="105" t="s">
        <v>244</v>
      </c>
      <c r="U73" s="111">
        <f t="shared" si="24"/>
        <v>571</v>
      </c>
      <c r="V73" s="111" t="s">
        <v>244</v>
      </c>
      <c r="W73" s="105">
        <f t="shared" si="25"/>
        <v>571</v>
      </c>
      <c r="X73" s="105" t="s">
        <v>244</v>
      </c>
      <c r="Y73" s="107">
        <f t="shared" si="26"/>
        <v>571</v>
      </c>
      <c r="Z73" s="107" t="s">
        <v>244</v>
      </c>
      <c r="AA73" s="105">
        <f t="shared" si="27"/>
        <v>571</v>
      </c>
      <c r="AB73" s="105" t="s">
        <v>244</v>
      </c>
    </row>
    <row r="74" spans="1:28" ht="14.1" customHeight="1" x14ac:dyDescent="0.25">
      <c r="A74" s="112">
        <f t="shared" si="14"/>
        <v>572</v>
      </c>
      <c r="B74" s="112" t="s">
        <v>245</v>
      </c>
      <c r="C74" s="109">
        <f t="shared" si="15"/>
        <v>572</v>
      </c>
      <c r="D74" s="109" t="s">
        <v>245</v>
      </c>
      <c r="E74" s="112">
        <f t="shared" si="16"/>
        <v>572</v>
      </c>
      <c r="F74" s="112" t="s">
        <v>245</v>
      </c>
      <c r="G74" s="109">
        <f t="shared" si="17"/>
        <v>572</v>
      </c>
      <c r="H74" s="109" t="s">
        <v>245</v>
      </c>
      <c r="I74" s="108">
        <f t="shared" si="28"/>
        <v>572</v>
      </c>
      <c r="J74" s="108" t="s">
        <v>245</v>
      </c>
      <c r="K74" s="109">
        <f t="shared" si="29"/>
        <v>572</v>
      </c>
      <c r="L74" s="109" t="s">
        <v>245</v>
      </c>
      <c r="M74" s="107">
        <f t="shared" si="20"/>
        <v>572</v>
      </c>
      <c r="N74" s="107" t="s">
        <v>244</v>
      </c>
      <c r="O74" s="105">
        <f t="shared" si="21"/>
        <v>572</v>
      </c>
      <c r="P74" s="105" t="s">
        <v>244</v>
      </c>
      <c r="Q74" s="106">
        <f t="shared" si="22"/>
        <v>572</v>
      </c>
      <c r="R74" s="106" t="s">
        <v>243</v>
      </c>
      <c r="S74" s="105">
        <f t="shared" si="23"/>
        <v>572</v>
      </c>
      <c r="T74" s="105" t="s">
        <v>244</v>
      </c>
      <c r="U74" s="111">
        <f t="shared" si="24"/>
        <v>572</v>
      </c>
      <c r="V74" s="111" t="s">
        <v>244</v>
      </c>
      <c r="W74" s="105">
        <f t="shared" si="25"/>
        <v>572</v>
      </c>
      <c r="X74" s="105" t="s">
        <v>244</v>
      </c>
      <c r="Y74" s="107">
        <f t="shared" si="26"/>
        <v>572</v>
      </c>
      <c r="Z74" s="107" t="s">
        <v>244</v>
      </c>
      <c r="AA74" s="105">
        <f t="shared" si="27"/>
        <v>572</v>
      </c>
      <c r="AB74" s="105" t="s">
        <v>244</v>
      </c>
    </row>
    <row r="75" spans="1:28" ht="14.1" customHeight="1" x14ac:dyDescent="0.25">
      <c r="A75" s="112">
        <f t="shared" si="14"/>
        <v>573</v>
      </c>
      <c r="B75" s="112" t="s">
        <v>245</v>
      </c>
      <c r="C75" s="109">
        <f t="shared" si="15"/>
        <v>573</v>
      </c>
      <c r="D75" s="109" t="s">
        <v>245</v>
      </c>
      <c r="E75" s="112">
        <f t="shared" si="16"/>
        <v>573</v>
      </c>
      <c r="F75" s="112" t="s">
        <v>245</v>
      </c>
      <c r="G75" s="109">
        <f t="shared" si="17"/>
        <v>573</v>
      </c>
      <c r="H75" s="109" t="s">
        <v>245</v>
      </c>
      <c r="I75" s="108">
        <f t="shared" si="28"/>
        <v>573</v>
      </c>
      <c r="J75" s="108" t="s">
        <v>245</v>
      </c>
      <c r="K75" s="109">
        <f t="shared" si="29"/>
        <v>573</v>
      </c>
      <c r="L75" s="109" t="s">
        <v>245</v>
      </c>
      <c r="M75" s="107">
        <f t="shared" si="20"/>
        <v>573</v>
      </c>
      <c r="N75" s="107" t="s">
        <v>244</v>
      </c>
      <c r="O75" s="105">
        <f t="shared" si="21"/>
        <v>573</v>
      </c>
      <c r="P75" s="105" t="s">
        <v>244</v>
      </c>
      <c r="Q75" s="106">
        <f t="shared" si="22"/>
        <v>573</v>
      </c>
      <c r="R75" s="106" t="s">
        <v>243</v>
      </c>
      <c r="S75" s="105">
        <f t="shared" si="23"/>
        <v>573</v>
      </c>
      <c r="T75" s="105" t="s">
        <v>244</v>
      </c>
      <c r="U75" s="111">
        <f t="shared" si="24"/>
        <v>573</v>
      </c>
      <c r="V75" s="111" t="s">
        <v>244</v>
      </c>
      <c r="W75" s="105">
        <f t="shared" si="25"/>
        <v>573</v>
      </c>
      <c r="X75" s="105" t="s">
        <v>244</v>
      </c>
      <c r="Y75" s="107">
        <f t="shared" si="26"/>
        <v>573</v>
      </c>
      <c r="Z75" s="107" t="s">
        <v>244</v>
      </c>
      <c r="AA75" s="105">
        <f t="shared" si="27"/>
        <v>573</v>
      </c>
      <c r="AB75" s="105" t="s">
        <v>244</v>
      </c>
    </row>
    <row r="76" spans="1:28" ht="14.1" customHeight="1" x14ac:dyDescent="0.25">
      <c r="A76" s="112">
        <f t="shared" si="14"/>
        <v>574</v>
      </c>
      <c r="B76" s="112" t="s">
        <v>245</v>
      </c>
      <c r="C76" s="109">
        <f t="shared" si="15"/>
        <v>574</v>
      </c>
      <c r="D76" s="109" t="s">
        <v>245</v>
      </c>
      <c r="E76" s="112">
        <f t="shared" si="16"/>
        <v>574</v>
      </c>
      <c r="F76" s="112" t="s">
        <v>245</v>
      </c>
      <c r="G76" s="109">
        <f t="shared" si="17"/>
        <v>574</v>
      </c>
      <c r="H76" s="109" t="s">
        <v>245</v>
      </c>
      <c r="I76" s="108">
        <f t="shared" si="28"/>
        <v>574</v>
      </c>
      <c r="J76" s="108" t="s">
        <v>245</v>
      </c>
      <c r="K76" s="109">
        <f t="shared" si="29"/>
        <v>574</v>
      </c>
      <c r="L76" s="109" t="s">
        <v>245</v>
      </c>
      <c r="M76" s="108">
        <f t="shared" si="20"/>
        <v>574</v>
      </c>
      <c r="N76" s="108" t="s">
        <v>245</v>
      </c>
      <c r="O76" s="109">
        <f t="shared" si="21"/>
        <v>574</v>
      </c>
      <c r="P76" s="109" t="s">
        <v>245</v>
      </c>
      <c r="Q76" s="107">
        <f t="shared" si="22"/>
        <v>574</v>
      </c>
      <c r="R76" s="107" t="s">
        <v>244</v>
      </c>
      <c r="S76" s="105">
        <f t="shared" si="23"/>
        <v>574</v>
      </c>
      <c r="T76" s="105" t="s">
        <v>244</v>
      </c>
      <c r="U76" s="111">
        <f t="shared" si="24"/>
        <v>574</v>
      </c>
      <c r="V76" s="111" t="s">
        <v>244</v>
      </c>
      <c r="W76" s="105">
        <f t="shared" si="25"/>
        <v>574</v>
      </c>
      <c r="X76" s="105" t="s">
        <v>244</v>
      </c>
      <c r="Y76" s="107">
        <f t="shared" si="26"/>
        <v>574</v>
      </c>
      <c r="Z76" s="107" t="s">
        <v>244</v>
      </c>
      <c r="AA76" s="105">
        <f t="shared" si="27"/>
        <v>574</v>
      </c>
      <c r="AB76" s="105" t="s">
        <v>244</v>
      </c>
    </row>
    <row r="77" spans="1:28" ht="14.1" customHeight="1" x14ac:dyDescent="0.25">
      <c r="A77" s="112">
        <f t="shared" si="14"/>
        <v>575</v>
      </c>
      <c r="B77" s="112" t="s">
        <v>245</v>
      </c>
      <c r="C77" s="109">
        <f t="shared" si="15"/>
        <v>575</v>
      </c>
      <c r="D77" s="109" t="s">
        <v>245</v>
      </c>
      <c r="E77" s="112">
        <f t="shared" si="16"/>
        <v>575</v>
      </c>
      <c r="F77" s="112" t="s">
        <v>245</v>
      </c>
      <c r="G77" s="109">
        <f t="shared" si="17"/>
        <v>575</v>
      </c>
      <c r="H77" s="109" t="s">
        <v>245</v>
      </c>
      <c r="I77" s="108">
        <f t="shared" si="28"/>
        <v>575</v>
      </c>
      <c r="J77" s="108" t="s">
        <v>245</v>
      </c>
      <c r="K77" s="109">
        <f t="shared" si="29"/>
        <v>575</v>
      </c>
      <c r="L77" s="109" t="s">
        <v>245</v>
      </c>
      <c r="M77" s="108">
        <f t="shared" si="20"/>
        <v>575</v>
      </c>
      <c r="N77" s="108" t="s">
        <v>245</v>
      </c>
      <c r="O77" s="109">
        <f t="shared" si="21"/>
        <v>575</v>
      </c>
      <c r="P77" s="109" t="s">
        <v>245</v>
      </c>
      <c r="Q77" s="107">
        <f t="shared" si="22"/>
        <v>575</v>
      </c>
      <c r="R77" s="107" t="s">
        <v>244</v>
      </c>
      <c r="S77" s="105">
        <f t="shared" si="23"/>
        <v>575</v>
      </c>
      <c r="T77" s="105" t="s">
        <v>244</v>
      </c>
      <c r="U77" s="111">
        <f t="shared" si="24"/>
        <v>575</v>
      </c>
      <c r="V77" s="111" t="s">
        <v>244</v>
      </c>
      <c r="W77" s="105">
        <f t="shared" si="25"/>
        <v>575</v>
      </c>
      <c r="X77" s="105" t="s">
        <v>244</v>
      </c>
      <c r="Y77" s="107">
        <f t="shared" si="26"/>
        <v>575</v>
      </c>
      <c r="Z77" s="107" t="s">
        <v>244</v>
      </c>
      <c r="AA77" s="105">
        <f t="shared" si="27"/>
        <v>575</v>
      </c>
      <c r="AB77" s="105" t="s">
        <v>244</v>
      </c>
    </row>
    <row r="78" spans="1:28" ht="14.1" customHeight="1" x14ac:dyDescent="0.25">
      <c r="A78" s="112">
        <f t="shared" si="14"/>
        <v>576</v>
      </c>
      <c r="B78" s="112" t="s">
        <v>245</v>
      </c>
      <c r="C78" s="109">
        <f t="shared" si="15"/>
        <v>576</v>
      </c>
      <c r="D78" s="109" t="s">
        <v>245</v>
      </c>
      <c r="E78" s="112">
        <f t="shared" si="16"/>
        <v>576</v>
      </c>
      <c r="F78" s="112" t="s">
        <v>245</v>
      </c>
      <c r="G78" s="109">
        <f t="shared" si="17"/>
        <v>576</v>
      </c>
      <c r="H78" s="109" t="s">
        <v>245</v>
      </c>
      <c r="I78" s="108">
        <f t="shared" si="28"/>
        <v>576</v>
      </c>
      <c r="J78" s="108" t="s">
        <v>245</v>
      </c>
      <c r="K78" s="109">
        <f t="shared" si="29"/>
        <v>576</v>
      </c>
      <c r="L78" s="109" t="s">
        <v>245</v>
      </c>
      <c r="M78" s="108">
        <f t="shared" si="20"/>
        <v>576</v>
      </c>
      <c r="N78" s="108" t="s">
        <v>245</v>
      </c>
      <c r="O78" s="109">
        <f t="shared" si="21"/>
        <v>576</v>
      </c>
      <c r="P78" s="109" t="s">
        <v>245</v>
      </c>
      <c r="Q78" s="107">
        <f t="shared" si="22"/>
        <v>576</v>
      </c>
      <c r="R78" s="107" t="s">
        <v>244</v>
      </c>
      <c r="S78" s="105">
        <f t="shared" si="23"/>
        <v>576</v>
      </c>
      <c r="T78" s="105" t="s">
        <v>244</v>
      </c>
      <c r="U78" s="111">
        <f t="shared" si="24"/>
        <v>576</v>
      </c>
      <c r="V78" s="111" t="s">
        <v>244</v>
      </c>
      <c r="W78" s="105">
        <f t="shared" si="25"/>
        <v>576</v>
      </c>
      <c r="X78" s="105" t="s">
        <v>244</v>
      </c>
      <c r="Y78" s="107">
        <f t="shared" si="26"/>
        <v>576</v>
      </c>
      <c r="Z78" s="107" t="s">
        <v>244</v>
      </c>
      <c r="AA78" s="105">
        <f t="shared" si="27"/>
        <v>576</v>
      </c>
      <c r="AB78" s="105" t="s">
        <v>244</v>
      </c>
    </row>
    <row r="79" spans="1:28" ht="14.1" customHeight="1" x14ac:dyDescent="0.25">
      <c r="A79" s="112">
        <f t="shared" si="14"/>
        <v>577</v>
      </c>
      <c r="B79" s="112" t="s">
        <v>245</v>
      </c>
      <c r="C79" s="109">
        <f t="shared" si="15"/>
        <v>577</v>
      </c>
      <c r="D79" s="109" t="s">
        <v>245</v>
      </c>
      <c r="E79" s="112">
        <f t="shared" si="16"/>
        <v>577</v>
      </c>
      <c r="F79" s="112" t="s">
        <v>245</v>
      </c>
      <c r="G79" s="109">
        <f t="shared" si="17"/>
        <v>577</v>
      </c>
      <c r="H79" s="109" t="s">
        <v>245</v>
      </c>
      <c r="I79" s="108">
        <f t="shared" si="28"/>
        <v>577</v>
      </c>
      <c r="J79" s="108" t="s">
        <v>245</v>
      </c>
      <c r="K79" s="109">
        <f t="shared" si="29"/>
        <v>577</v>
      </c>
      <c r="L79" s="109" t="s">
        <v>245</v>
      </c>
      <c r="M79" s="108">
        <f t="shared" si="20"/>
        <v>577</v>
      </c>
      <c r="N79" s="108" t="s">
        <v>245</v>
      </c>
      <c r="O79" s="109">
        <f t="shared" si="21"/>
        <v>577</v>
      </c>
      <c r="P79" s="109" t="s">
        <v>245</v>
      </c>
      <c r="Q79" s="107">
        <f t="shared" si="22"/>
        <v>577</v>
      </c>
      <c r="R79" s="107" t="s">
        <v>244</v>
      </c>
      <c r="S79" s="105">
        <f t="shared" si="23"/>
        <v>577</v>
      </c>
      <c r="T79" s="105" t="s">
        <v>244</v>
      </c>
      <c r="U79" s="111">
        <f t="shared" si="24"/>
        <v>577</v>
      </c>
      <c r="V79" s="111" t="s">
        <v>244</v>
      </c>
      <c r="W79" s="105">
        <f t="shared" si="25"/>
        <v>577</v>
      </c>
      <c r="X79" s="105" t="s">
        <v>244</v>
      </c>
      <c r="Y79" s="107">
        <f t="shared" si="26"/>
        <v>577</v>
      </c>
      <c r="Z79" s="107" t="s">
        <v>244</v>
      </c>
      <c r="AA79" s="105">
        <f t="shared" si="27"/>
        <v>577</v>
      </c>
      <c r="AB79" s="105" t="s">
        <v>244</v>
      </c>
    </row>
    <row r="80" spans="1:28" ht="14.1" customHeight="1" x14ac:dyDescent="0.25">
      <c r="A80" s="112">
        <f t="shared" si="14"/>
        <v>578</v>
      </c>
      <c r="B80" s="112" t="s">
        <v>245</v>
      </c>
      <c r="C80" s="109">
        <f t="shared" si="15"/>
        <v>578</v>
      </c>
      <c r="D80" s="109" t="s">
        <v>245</v>
      </c>
      <c r="E80" s="112">
        <f t="shared" si="16"/>
        <v>578</v>
      </c>
      <c r="F80" s="112" t="s">
        <v>245</v>
      </c>
      <c r="G80" s="109">
        <f t="shared" si="17"/>
        <v>578</v>
      </c>
      <c r="H80" s="109" t="s">
        <v>245</v>
      </c>
      <c r="I80" s="108">
        <f t="shared" si="28"/>
        <v>578</v>
      </c>
      <c r="J80" s="108" t="s">
        <v>245</v>
      </c>
      <c r="K80" s="109">
        <f t="shared" si="29"/>
        <v>578</v>
      </c>
      <c r="L80" s="109" t="s">
        <v>245</v>
      </c>
      <c r="M80" s="108">
        <f t="shared" si="20"/>
        <v>578</v>
      </c>
      <c r="N80" s="108" t="s">
        <v>245</v>
      </c>
      <c r="O80" s="109">
        <f t="shared" si="21"/>
        <v>578</v>
      </c>
      <c r="P80" s="109" t="s">
        <v>245</v>
      </c>
      <c r="Q80" s="107">
        <f t="shared" si="22"/>
        <v>578</v>
      </c>
      <c r="R80" s="107" t="s">
        <v>244</v>
      </c>
      <c r="S80" s="105">
        <f t="shared" si="23"/>
        <v>578</v>
      </c>
      <c r="T80" s="105" t="s">
        <v>244</v>
      </c>
      <c r="U80" s="111">
        <f t="shared" si="24"/>
        <v>578</v>
      </c>
      <c r="V80" s="111" t="s">
        <v>244</v>
      </c>
      <c r="W80" s="105">
        <f t="shared" si="25"/>
        <v>578</v>
      </c>
      <c r="X80" s="105" t="s">
        <v>244</v>
      </c>
      <c r="Y80" s="107">
        <f t="shared" si="26"/>
        <v>578</v>
      </c>
      <c r="Z80" s="107" t="s">
        <v>244</v>
      </c>
      <c r="AA80" s="105">
        <f t="shared" si="27"/>
        <v>578</v>
      </c>
      <c r="AB80" s="105" t="s">
        <v>244</v>
      </c>
    </row>
    <row r="81" spans="1:28" ht="14.1" customHeight="1" x14ac:dyDescent="0.25">
      <c r="A81" s="112">
        <f t="shared" si="14"/>
        <v>579</v>
      </c>
      <c r="B81" s="112" t="s">
        <v>245</v>
      </c>
      <c r="C81" s="109">
        <f t="shared" si="15"/>
        <v>579</v>
      </c>
      <c r="D81" s="109" t="s">
        <v>245</v>
      </c>
      <c r="E81" s="112">
        <f t="shared" si="16"/>
        <v>579</v>
      </c>
      <c r="F81" s="112" t="s">
        <v>245</v>
      </c>
      <c r="G81" s="109">
        <f t="shared" si="17"/>
        <v>579</v>
      </c>
      <c r="H81" s="109" t="s">
        <v>245</v>
      </c>
      <c r="I81" s="108">
        <f t="shared" si="28"/>
        <v>579</v>
      </c>
      <c r="J81" s="108" t="s">
        <v>245</v>
      </c>
      <c r="K81" s="109">
        <f t="shared" si="29"/>
        <v>579</v>
      </c>
      <c r="L81" s="109" t="s">
        <v>245</v>
      </c>
      <c r="M81" s="108">
        <f t="shared" si="20"/>
        <v>579</v>
      </c>
      <c r="N81" s="108" t="s">
        <v>245</v>
      </c>
      <c r="O81" s="109">
        <f t="shared" si="21"/>
        <v>579</v>
      </c>
      <c r="P81" s="109" t="s">
        <v>245</v>
      </c>
      <c r="Q81" s="107">
        <f t="shared" si="22"/>
        <v>579</v>
      </c>
      <c r="R81" s="107" t="s">
        <v>244</v>
      </c>
      <c r="S81" s="105">
        <f t="shared" si="23"/>
        <v>579</v>
      </c>
      <c r="T81" s="105" t="s">
        <v>244</v>
      </c>
      <c r="U81" s="111">
        <f t="shared" si="24"/>
        <v>579</v>
      </c>
      <c r="V81" s="111" t="s">
        <v>244</v>
      </c>
      <c r="W81" s="105">
        <f t="shared" si="25"/>
        <v>579</v>
      </c>
      <c r="X81" s="105" t="s">
        <v>244</v>
      </c>
      <c r="Y81" s="107">
        <f t="shared" si="26"/>
        <v>579</v>
      </c>
      <c r="Z81" s="107" t="s">
        <v>244</v>
      </c>
      <c r="AA81" s="105">
        <f t="shared" si="27"/>
        <v>579</v>
      </c>
      <c r="AB81" s="105" t="s">
        <v>244</v>
      </c>
    </row>
    <row r="82" spans="1:28" ht="14.1" customHeight="1" x14ac:dyDescent="0.25">
      <c r="A82" s="112">
        <f t="shared" si="14"/>
        <v>580</v>
      </c>
      <c r="B82" s="112" t="s">
        <v>245</v>
      </c>
      <c r="C82" s="109">
        <f t="shared" si="15"/>
        <v>580</v>
      </c>
      <c r="D82" s="109" t="s">
        <v>245</v>
      </c>
      <c r="E82" s="112">
        <f t="shared" si="16"/>
        <v>580</v>
      </c>
      <c r="F82" s="112" t="s">
        <v>245</v>
      </c>
      <c r="G82" s="109">
        <f t="shared" si="17"/>
        <v>580</v>
      </c>
      <c r="H82" s="109" t="s">
        <v>245</v>
      </c>
      <c r="I82" s="108">
        <f t="shared" si="28"/>
        <v>580</v>
      </c>
      <c r="J82" s="108" t="s">
        <v>245</v>
      </c>
      <c r="K82" s="109">
        <f t="shared" si="29"/>
        <v>580</v>
      </c>
      <c r="L82" s="109" t="s">
        <v>245</v>
      </c>
      <c r="M82" s="108">
        <f t="shared" si="20"/>
        <v>580</v>
      </c>
      <c r="N82" s="108" t="s">
        <v>245</v>
      </c>
      <c r="O82" s="109">
        <f t="shared" si="21"/>
        <v>580</v>
      </c>
      <c r="P82" s="109" t="s">
        <v>245</v>
      </c>
      <c r="Q82" s="107">
        <f t="shared" si="22"/>
        <v>580</v>
      </c>
      <c r="R82" s="107" t="s">
        <v>244</v>
      </c>
      <c r="S82" s="105">
        <f t="shared" si="23"/>
        <v>580</v>
      </c>
      <c r="T82" s="105" t="s">
        <v>244</v>
      </c>
      <c r="U82" s="111">
        <f t="shared" si="24"/>
        <v>580</v>
      </c>
      <c r="V82" s="111" t="s">
        <v>244</v>
      </c>
      <c r="W82" s="105">
        <f t="shared" si="25"/>
        <v>580</v>
      </c>
      <c r="X82" s="105" t="s">
        <v>244</v>
      </c>
      <c r="Y82" s="107">
        <f t="shared" si="26"/>
        <v>580</v>
      </c>
      <c r="Z82" s="107" t="s">
        <v>244</v>
      </c>
      <c r="AA82" s="105">
        <f t="shared" si="27"/>
        <v>580</v>
      </c>
      <c r="AB82" s="105" t="s">
        <v>244</v>
      </c>
    </row>
    <row r="83" spans="1:28" ht="14.1" customHeight="1" x14ac:dyDescent="0.25">
      <c r="A83" s="112">
        <f t="shared" si="14"/>
        <v>581</v>
      </c>
      <c r="B83" s="112" t="s">
        <v>245</v>
      </c>
      <c r="C83" s="109">
        <f t="shared" si="15"/>
        <v>581</v>
      </c>
      <c r="D83" s="109" t="s">
        <v>245</v>
      </c>
      <c r="E83" s="112">
        <f t="shared" si="16"/>
        <v>581</v>
      </c>
      <c r="F83" s="112" t="s">
        <v>245</v>
      </c>
      <c r="G83" s="109">
        <f t="shared" si="17"/>
        <v>581</v>
      </c>
      <c r="H83" s="109" t="s">
        <v>245</v>
      </c>
      <c r="I83" s="108">
        <f t="shared" si="28"/>
        <v>581</v>
      </c>
      <c r="J83" s="108" t="s">
        <v>245</v>
      </c>
      <c r="K83" s="109">
        <f t="shared" si="29"/>
        <v>581</v>
      </c>
      <c r="L83" s="109" t="s">
        <v>245</v>
      </c>
      <c r="M83" s="108">
        <f t="shared" si="20"/>
        <v>581</v>
      </c>
      <c r="N83" s="108" t="s">
        <v>245</v>
      </c>
      <c r="O83" s="109">
        <f t="shared" si="21"/>
        <v>581</v>
      </c>
      <c r="P83" s="109" t="s">
        <v>245</v>
      </c>
      <c r="Q83" s="107">
        <f t="shared" si="22"/>
        <v>581</v>
      </c>
      <c r="R83" s="107" t="s">
        <v>244</v>
      </c>
      <c r="S83" s="105">
        <f t="shared" si="23"/>
        <v>581</v>
      </c>
      <c r="T83" s="105" t="s">
        <v>244</v>
      </c>
      <c r="U83" s="111">
        <f t="shared" si="24"/>
        <v>581</v>
      </c>
      <c r="V83" s="111" t="s">
        <v>244</v>
      </c>
      <c r="W83" s="105">
        <f t="shared" si="25"/>
        <v>581</v>
      </c>
      <c r="X83" s="105" t="s">
        <v>244</v>
      </c>
      <c r="Y83" s="107">
        <f t="shared" si="26"/>
        <v>581</v>
      </c>
      <c r="Z83" s="107" t="s">
        <v>244</v>
      </c>
      <c r="AA83" s="105">
        <f t="shared" si="27"/>
        <v>581</v>
      </c>
      <c r="AB83" s="105" t="s">
        <v>244</v>
      </c>
    </row>
    <row r="84" spans="1:28" ht="14.1" customHeight="1" x14ac:dyDescent="0.25">
      <c r="A84" s="112">
        <f t="shared" si="14"/>
        <v>582</v>
      </c>
      <c r="B84" s="112" t="s">
        <v>245</v>
      </c>
      <c r="C84" s="109">
        <f t="shared" si="15"/>
        <v>582</v>
      </c>
      <c r="D84" s="109" t="s">
        <v>245</v>
      </c>
      <c r="E84" s="112">
        <f t="shared" si="16"/>
        <v>582</v>
      </c>
      <c r="F84" s="112" t="s">
        <v>245</v>
      </c>
      <c r="G84" s="109">
        <f t="shared" si="17"/>
        <v>582</v>
      </c>
      <c r="H84" s="109" t="s">
        <v>245</v>
      </c>
      <c r="I84" s="108">
        <f t="shared" si="28"/>
        <v>582</v>
      </c>
      <c r="J84" s="108" t="s">
        <v>245</v>
      </c>
      <c r="K84" s="109">
        <f t="shared" si="29"/>
        <v>582</v>
      </c>
      <c r="L84" s="109" t="s">
        <v>245</v>
      </c>
      <c r="M84" s="108">
        <f t="shared" si="20"/>
        <v>582</v>
      </c>
      <c r="N84" s="108" t="s">
        <v>245</v>
      </c>
      <c r="O84" s="109">
        <f t="shared" si="21"/>
        <v>582</v>
      </c>
      <c r="P84" s="109" t="s">
        <v>245</v>
      </c>
      <c r="Q84" s="107">
        <f t="shared" si="22"/>
        <v>582</v>
      </c>
      <c r="R84" s="107" t="s">
        <v>244</v>
      </c>
      <c r="S84" s="105">
        <f t="shared" si="23"/>
        <v>582</v>
      </c>
      <c r="T84" s="105" t="s">
        <v>244</v>
      </c>
      <c r="U84" s="111">
        <f t="shared" si="24"/>
        <v>582</v>
      </c>
      <c r="V84" s="111" t="s">
        <v>244</v>
      </c>
      <c r="W84" s="105">
        <f t="shared" si="25"/>
        <v>582</v>
      </c>
      <c r="X84" s="105" t="s">
        <v>244</v>
      </c>
      <c r="Y84" s="107">
        <f t="shared" si="26"/>
        <v>582</v>
      </c>
      <c r="Z84" s="107" t="s">
        <v>244</v>
      </c>
      <c r="AA84" s="105">
        <f t="shared" si="27"/>
        <v>582</v>
      </c>
      <c r="AB84" s="105" t="s">
        <v>244</v>
      </c>
    </row>
    <row r="85" spans="1:28" ht="14.1" customHeight="1" x14ac:dyDescent="0.25">
      <c r="A85" s="112">
        <f t="shared" si="14"/>
        <v>583</v>
      </c>
      <c r="B85" s="112" t="s">
        <v>245</v>
      </c>
      <c r="C85" s="109">
        <f t="shared" si="15"/>
        <v>583</v>
      </c>
      <c r="D85" s="109" t="s">
        <v>245</v>
      </c>
      <c r="E85" s="112">
        <f t="shared" si="16"/>
        <v>583</v>
      </c>
      <c r="F85" s="112" t="s">
        <v>245</v>
      </c>
      <c r="G85" s="109">
        <f t="shared" si="17"/>
        <v>583</v>
      </c>
      <c r="H85" s="109" t="s">
        <v>245</v>
      </c>
      <c r="I85" s="108">
        <f t="shared" si="28"/>
        <v>583</v>
      </c>
      <c r="J85" s="108" t="s">
        <v>245</v>
      </c>
      <c r="K85" s="109">
        <f t="shared" si="29"/>
        <v>583</v>
      </c>
      <c r="L85" s="109" t="s">
        <v>245</v>
      </c>
      <c r="M85" s="108">
        <f t="shared" si="20"/>
        <v>583</v>
      </c>
      <c r="N85" s="108" t="s">
        <v>245</v>
      </c>
      <c r="O85" s="109">
        <f t="shared" si="21"/>
        <v>583</v>
      </c>
      <c r="P85" s="109" t="s">
        <v>245</v>
      </c>
      <c r="Q85" s="107">
        <f t="shared" si="22"/>
        <v>583</v>
      </c>
      <c r="R85" s="107" t="s">
        <v>244</v>
      </c>
      <c r="S85" s="105">
        <f t="shared" si="23"/>
        <v>583</v>
      </c>
      <c r="T85" s="105" t="s">
        <v>244</v>
      </c>
      <c r="U85" s="111">
        <f t="shared" si="24"/>
        <v>583</v>
      </c>
      <c r="V85" s="111" t="s">
        <v>244</v>
      </c>
      <c r="W85" s="105">
        <f t="shared" si="25"/>
        <v>583</v>
      </c>
      <c r="X85" s="105" t="s">
        <v>244</v>
      </c>
      <c r="Y85" s="107">
        <f t="shared" si="26"/>
        <v>583</v>
      </c>
      <c r="Z85" s="107" t="s">
        <v>244</v>
      </c>
      <c r="AA85" s="105">
        <f t="shared" si="27"/>
        <v>583</v>
      </c>
      <c r="AB85" s="105" t="s">
        <v>244</v>
      </c>
    </row>
    <row r="86" spans="1:28" ht="14.1" customHeight="1" x14ac:dyDescent="0.25">
      <c r="A86" s="112">
        <f t="shared" si="14"/>
        <v>584</v>
      </c>
      <c r="B86" s="112" t="s">
        <v>245</v>
      </c>
      <c r="C86" s="109">
        <f t="shared" si="15"/>
        <v>584</v>
      </c>
      <c r="D86" s="109" t="s">
        <v>245</v>
      </c>
      <c r="E86" s="112">
        <f t="shared" si="16"/>
        <v>584</v>
      </c>
      <c r="F86" s="112" t="s">
        <v>245</v>
      </c>
      <c r="G86" s="109">
        <f t="shared" si="17"/>
        <v>584</v>
      </c>
      <c r="H86" s="109" t="s">
        <v>245</v>
      </c>
      <c r="I86" s="108">
        <f t="shared" si="28"/>
        <v>584</v>
      </c>
      <c r="J86" s="108" t="s">
        <v>245</v>
      </c>
      <c r="K86" s="109">
        <f t="shared" si="29"/>
        <v>584</v>
      </c>
      <c r="L86" s="109" t="s">
        <v>245</v>
      </c>
      <c r="M86" s="108">
        <f t="shared" si="20"/>
        <v>584</v>
      </c>
      <c r="N86" s="108" t="s">
        <v>245</v>
      </c>
      <c r="O86" s="109">
        <f t="shared" si="21"/>
        <v>584</v>
      </c>
      <c r="P86" s="109" t="s">
        <v>245</v>
      </c>
      <c r="Q86" s="107">
        <f t="shared" si="22"/>
        <v>584</v>
      </c>
      <c r="R86" s="107" t="s">
        <v>244</v>
      </c>
      <c r="S86" s="105">
        <f t="shared" si="23"/>
        <v>584</v>
      </c>
      <c r="T86" s="105" t="s">
        <v>244</v>
      </c>
      <c r="U86" s="111">
        <f t="shared" si="24"/>
        <v>584</v>
      </c>
      <c r="V86" s="111" t="s">
        <v>244</v>
      </c>
      <c r="W86" s="105">
        <f t="shared" si="25"/>
        <v>584</v>
      </c>
      <c r="X86" s="105" t="s">
        <v>244</v>
      </c>
      <c r="Y86" s="107">
        <f t="shared" si="26"/>
        <v>584</v>
      </c>
      <c r="Z86" s="107" t="s">
        <v>244</v>
      </c>
      <c r="AA86" s="105">
        <f t="shared" si="27"/>
        <v>584</v>
      </c>
      <c r="AB86" s="105" t="s">
        <v>244</v>
      </c>
    </row>
    <row r="87" spans="1:28" ht="14.1" customHeight="1" x14ac:dyDescent="0.25">
      <c r="A87" s="112">
        <f t="shared" si="14"/>
        <v>585</v>
      </c>
      <c r="B87" s="112" t="s">
        <v>245</v>
      </c>
      <c r="C87" s="109">
        <f t="shared" si="15"/>
        <v>585</v>
      </c>
      <c r="D87" s="109" t="s">
        <v>245</v>
      </c>
      <c r="E87" s="112">
        <f t="shared" si="16"/>
        <v>585</v>
      </c>
      <c r="F87" s="112" t="s">
        <v>245</v>
      </c>
      <c r="G87" s="109">
        <f t="shared" si="17"/>
        <v>585</v>
      </c>
      <c r="H87" s="109" t="s">
        <v>245</v>
      </c>
      <c r="I87" s="108">
        <f t="shared" si="28"/>
        <v>585</v>
      </c>
      <c r="J87" s="108" t="s">
        <v>245</v>
      </c>
      <c r="K87" s="109">
        <f t="shared" si="29"/>
        <v>585</v>
      </c>
      <c r="L87" s="109" t="s">
        <v>245</v>
      </c>
      <c r="M87" s="108">
        <f t="shared" si="20"/>
        <v>585</v>
      </c>
      <c r="N87" s="108" t="s">
        <v>245</v>
      </c>
      <c r="O87" s="109">
        <f t="shared" si="21"/>
        <v>585</v>
      </c>
      <c r="P87" s="109" t="s">
        <v>245</v>
      </c>
      <c r="Q87" s="107">
        <f t="shared" si="22"/>
        <v>585</v>
      </c>
      <c r="R87" s="107" t="s">
        <v>244</v>
      </c>
      <c r="S87" s="105">
        <f t="shared" si="23"/>
        <v>585</v>
      </c>
      <c r="T87" s="105" t="s">
        <v>244</v>
      </c>
      <c r="U87" s="111">
        <f t="shared" si="24"/>
        <v>585</v>
      </c>
      <c r="V87" s="111" t="s">
        <v>244</v>
      </c>
      <c r="W87" s="105">
        <f t="shared" si="25"/>
        <v>585</v>
      </c>
      <c r="X87" s="105" t="s">
        <v>244</v>
      </c>
      <c r="Y87" s="107">
        <f t="shared" si="26"/>
        <v>585</v>
      </c>
      <c r="Z87" s="107" t="s">
        <v>244</v>
      </c>
      <c r="AA87" s="105">
        <f t="shared" si="27"/>
        <v>585</v>
      </c>
      <c r="AB87" s="105" t="s">
        <v>244</v>
      </c>
    </row>
    <row r="88" spans="1:28" ht="14.1" customHeight="1" x14ac:dyDescent="0.25">
      <c r="A88" s="112">
        <f t="shared" si="14"/>
        <v>586</v>
      </c>
      <c r="B88" s="112" t="s">
        <v>245</v>
      </c>
      <c r="C88" s="109">
        <f t="shared" si="15"/>
        <v>586</v>
      </c>
      <c r="D88" s="109" t="s">
        <v>245</v>
      </c>
      <c r="E88" s="112">
        <f t="shared" si="16"/>
        <v>586</v>
      </c>
      <c r="F88" s="112" t="s">
        <v>245</v>
      </c>
      <c r="G88" s="109">
        <f t="shared" si="17"/>
        <v>586</v>
      </c>
      <c r="H88" s="109" t="s">
        <v>245</v>
      </c>
      <c r="I88" s="108">
        <f t="shared" si="28"/>
        <v>586</v>
      </c>
      <c r="J88" s="108" t="s">
        <v>245</v>
      </c>
      <c r="K88" s="109">
        <f t="shared" si="29"/>
        <v>586</v>
      </c>
      <c r="L88" s="109" t="s">
        <v>245</v>
      </c>
      <c r="M88" s="108">
        <f t="shared" si="20"/>
        <v>586</v>
      </c>
      <c r="N88" s="108" t="s">
        <v>245</v>
      </c>
      <c r="O88" s="109">
        <f t="shared" si="21"/>
        <v>586</v>
      </c>
      <c r="P88" s="109" t="s">
        <v>245</v>
      </c>
      <c r="Q88" s="107">
        <f t="shared" si="22"/>
        <v>586</v>
      </c>
      <c r="R88" s="107" t="s">
        <v>244</v>
      </c>
      <c r="S88" s="105">
        <f t="shared" si="23"/>
        <v>586</v>
      </c>
      <c r="T88" s="105" t="s">
        <v>244</v>
      </c>
      <c r="U88" s="111">
        <f t="shared" si="24"/>
        <v>586</v>
      </c>
      <c r="V88" s="111" t="s">
        <v>244</v>
      </c>
      <c r="W88" s="105">
        <f t="shared" si="25"/>
        <v>586</v>
      </c>
      <c r="X88" s="105" t="s">
        <v>244</v>
      </c>
      <c r="Y88" s="107">
        <f t="shared" si="26"/>
        <v>586</v>
      </c>
      <c r="Z88" s="107" t="s">
        <v>244</v>
      </c>
      <c r="AA88" s="105">
        <f t="shared" si="27"/>
        <v>586</v>
      </c>
      <c r="AB88" s="105" t="s">
        <v>244</v>
      </c>
    </row>
    <row r="89" spans="1:28" ht="14.1" customHeight="1" x14ac:dyDescent="0.25">
      <c r="A89" s="112">
        <f t="shared" si="14"/>
        <v>587</v>
      </c>
      <c r="B89" s="112" t="s">
        <v>245</v>
      </c>
      <c r="C89" s="109">
        <f t="shared" si="15"/>
        <v>587</v>
      </c>
      <c r="D89" s="109" t="s">
        <v>245</v>
      </c>
      <c r="E89" s="112">
        <f t="shared" si="16"/>
        <v>587</v>
      </c>
      <c r="F89" s="112" t="s">
        <v>245</v>
      </c>
      <c r="G89" s="109">
        <f t="shared" si="17"/>
        <v>587</v>
      </c>
      <c r="H89" s="109" t="s">
        <v>245</v>
      </c>
      <c r="I89" s="108">
        <f t="shared" si="28"/>
        <v>587</v>
      </c>
      <c r="J89" s="108" t="s">
        <v>245</v>
      </c>
      <c r="K89" s="109">
        <f t="shared" si="29"/>
        <v>587</v>
      </c>
      <c r="L89" s="109" t="s">
        <v>245</v>
      </c>
      <c r="M89" s="108">
        <f t="shared" si="20"/>
        <v>587</v>
      </c>
      <c r="N89" s="108" t="s">
        <v>245</v>
      </c>
      <c r="O89" s="109">
        <f t="shared" si="21"/>
        <v>587</v>
      </c>
      <c r="P89" s="109" t="s">
        <v>245</v>
      </c>
      <c r="Q89" s="107">
        <f t="shared" si="22"/>
        <v>587</v>
      </c>
      <c r="R89" s="107" t="s">
        <v>244</v>
      </c>
      <c r="S89" s="105">
        <f t="shared" si="23"/>
        <v>587</v>
      </c>
      <c r="T89" s="105" t="s">
        <v>244</v>
      </c>
      <c r="U89" s="111">
        <f t="shared" si="24"/>
        <v>587</v>
      </c>
      <c r="V89" s="111" t="s">
        <v>244</v>
      </c>
      <c r="W89" s="105">
        <f t="shared" si="25"/>
        <v>587</v>
      </c>
      <c r="X89" s="105" t="s">
        <v>244</v>
      </c>
      <c r="Y89" s="107">
        <f t="shared" si="26"/>
        <v>587</v>
      </c>
      <c r="Z89" s="107" t="s">
        <v>244</v>
      </c>
      <c r="AA89" s="105">
        <f t="shared" si="27"/>
        <v>587</v>
      </c>
      <c r="AB89" s="105" t="s">
        <v>244</v>
      </c>
    </row>
    <row r="90" spans="1:28" ht="14.1" customHeight="1" x14ac:dyDescent="0.25">
      <c r="A90" s="112">
        <f t="shared" si="14"/>
        <v>588</v>
      </c>
      <c r="B90" s="112" t="s">
        <v>245</v>
      </c>
      <c r="C90" s="109">
        <f t="shared" si="15"/>
        <v>588</v>
      </c>
      <c r="D90" s="109" t="s">
        <v>245</v>
      </c>
      <c r="E90" s="112">
        <f t="shared" si="16"/>
        <v>588</v>
      </c>
      <c r="F90" s="112" t="s">
        <v>245</v>
      </c>
      <c r="G90" s="109">
        <f t="shared" si="17"/>
        <v>588</v>
      </c>
      <c r="H90" s="109" t="s">
        <v>245</v>
      </c>
      <c r="I90" s="108">
        <f t="shared" si="28"/>
        <v>588</v>
      </c>
      <c r="J90" s="108" t="s">
        <v>245</v>
      </c>
      <c r="K90" s="109">
        <f t="shared" si="29"/>
        <v>588</v>
      </c>
      <c r="L90" s="109" t="s">
        <v>245</v>
      </c>
      <c r="M90" s="108">
        <f t="shared" si="20"/>
        <v>588</v>
      </c>
      <c r="N90" s="108" t="s">
        <v>245</v>
      </c>
      <c r="O90" s="109">
        <f t="shared" si="21"/>
        <v>588</v>
      </c>
      <c r="P90" s="109" t="s">
        <v>245</v>
      </c>
      <c r="Q90" s="107">
        <f t="shared" si="22"/>
        <v>588</v>
      </c>
      <c r="R90" s="107" t="s">
        <v>244</v>
      </c>
      <c r="S90" s="105">
        <f t="shared" si="23"/>
        <v>588</v>
      </c>
      <c r="T90" s="105" t="s">
        <v>244</v>
      </c>
      <c r="U90" s="111">
        <f t="shared" si="24"/>
        <v>588</v>
      </c>
      <c r="V90" s="111" t="s">
        <v>244</v>
      </c>
      <c r="W90" s="105">
        <f t="shared" si="25"/>
        <v>588</v>
      </c>
      <c r="X90" s="105" t="s">
        <v>244</v>
      </c>
      <c r="Y90" s="107">
        <f t="shared" si="26"/>
        <v>588</v>
      </c>
      <c r="Z90" s="107" t="s">
        <v>244</v>
      </c>
      <c r="AA90" s="105">
        <f t="shared" si="27"/>
        <v>588</v>
      </c>
      <c r="AB90" s="105" t="s">
        <v>244</v>
      </c>
    </row>
    <row r="91" spans="1:28" ht="14.1" customHeight="1" x14ac:dyDescent="0.25">
      <c r="A91" s="112">
        <f t="shared" si="14"/>
        <v>589</v>
      </c>
      <c r="B91" s="112" t="s">
        <v>245</v>
      </c>
      <c r="C91" s="109">
        <f t="shared" si="15"/>
        <v>589</v>
      </c>
      <c r="D91" s="109" t="s">
        <v>245</v>
      </c>
      <c r="E91" s="112">
        <f t="shared" si="16"/>
        <v>589</v>
      </c>
      <c r="F91" s="112" t="s">
        <v>245</v>
      </c>
      <c r="G91" s="109">
        <f t="shared" si="17"/>
        <v>589</v>
      </c>
      <c r="H91" s="109" t="s">
        <v>245</v>
      </c>
      <c r="I91" s="108">
        <f t="shared" si="28"/>
        <v>589</v>
      </c>
      <c r="J91" s="108" t="s">
        <v>245</v>
      </c>
      <c r="K91" s="109">
        <f t="shared" si="29"/>
        <v>589</v>
      </c>
      <c r="L91" s="109" t="s">
        <v>245</v>
      </c>
      <c r="M91" s="108">
        <f t="shared" si="20"/>
        <v>589</v>
      </c>
      <c r="N91" s="108" t="s">
        <v>245</v>
      </c>
      <c r="O91" s="109">
        <f t="shared" si="21"/>
        <v>589</v>
      </c>
      <c r="P91" s="109" t="s">
        <v>245</v>
      </c>
      <c r="Q91" s="107">
        <f t="shared" si="22"/>
        <v>589</v>
      </c>
      <c r="R91" s="107" t="s">
        <v>244</v>
      </c>
      <c r="S91" s="105">
        <f t="shared" si="23"/>
        <v>589</v>
      </c>
      <c r="T91" s="105" t="s">
        <v>244</v>
      </c>
      <c r="U91" s="111">
        <f t="shared" si="24"/>
        <v>589</v>
      </c>
      <c r="V91" s="111" t="s">
        <v>244</v>
      </c>
      <c r="W91" s="105">
        <f t="shared" si="25"/>
        <v>589</v>
      </c>
      <c r="X91" s="105" t="s">
        <v>244</v>
      </c>
      <c r="Y91" s="107">
        <f t="shared" si="26"/>
        <v>589</v>
      </c>
      <c r="Z91" s="107" t="s">
        <v>244</v>
      </c>
      <c r="AA91" s="105">
        <f t="shared" si="27"/>
        <v>589</v>
      </c>
      <c r="AB91" s="105" t="s">
        <v>244</v>
      </c>
    </row>
    <row r="92" spans="1:28" ht="14.1" customHeight="1" x14ac:dyDescent="0.25">
      <c r="A92" s="112">
        <f t="shared" si="14"/>
        <v>590</v>
      </c>
      <c r="B92" s="112" t="s">
        <v>245</v>
      </c>
      <c r="C92" s="109">
        <f t="shared" si="15"/>
        <v>590</v>
      </c>
      <c r="D92" s="109" t="s">
        <v>245</v>
      </c>
      <c r="E92" s="112">
        <f t="shared" si="16"/>
        <v>590</v>
      </c>
      <c r="F92" s="112" t="s">
        <v>245</v>
      </c>
      <c r="G92" s="109">
        <f t="shared" si="17"/>
        <v>590</v>
      </c>
      <c r="H92" s="109" t="s">
        <v>245</v>
      </c>
      <c r="I92" s="108">
        <f t="shared" si="28"/>
        <v>590</v>
      </c>
      <c r="J92" s="108" t="s">
        <v>245</v>
      </c>
      <c r="K92" s="109">
        <f t="shared" si="29"/>
        <v>590</v>
      </c>
      <c r="L92" s="109" t="s">
        <v>245</v>
      </c>
      <c r="M92" s="108">
        <f t="shared" si="20"/>
        <v>590</v>
      </c>
      <c r="N92" s="108" t="s">
        <v>245</v>
      </c>
      <c r="O92" s="109">
        <f t="shared" si="21"/>
        <v>590</v>
      </c>
      <c r="P92" s="109" t="s">
        <v>245</v>
      </c>
      <c r="Q92" s="107">
        <f t="shared" si="22"/>
        <v>590</v>
      </c>
      <c r="R92" s="107" t="s">
        <v>244</v>
      </c>
      <c r="S92" s="105">
        <f t="shared" si="23"/>
        <v>590</v>
      </c>
      <c r="T92" s="105" t="s">
        <v>244</v>
      </c>
      <c r="U92" s="111">
        <f t="shared" si="24"/>
        <v>590</v>
      </c>
      <c r="V92" s="111" t="s">
        <v>244</v>
      </c>
      <c r="W92" s="105">
        <f t="shared" si="25"/>
        <v>590</v>
      </c>
      <c r="X92" s="105" t="s">
        <v>244</v>
      </c>
      <c r="Y92" s="107">
        <f t="shared" si="26"/>
        <v>590</v>
      </c>
      <c r="Z92" s="107" t="s">
        <v>244</v>
      </c>
      <c r="AA92" s="105">
        <f t="shared" si="27"/>
        <v>590</v>
      </c>
      <c r="AB92" s="105" t="s">
        <v>244</v>
      </c>
    </row>
    <row r="93" spans="1:28" ht="14.1" customHeight="1" x14ac:dyDescent="0.25">
      <c r="A93" s="112">
        <f t="shared" si="14"/>
        <v>591</v>
      </c>
      <c r="B93" s="112" t="s">
        <v>245</v>
      </c>
      <c r="C93" s="109">
        <f t="shared" si="15"/>
        <v>591</v>
      </c>
      <c r="D93" s="109" t="s">
        <v>245</v>
      </c>
      <c r="E93" s="112">
        <f t="shared" si="16"/>
        <v>591</v>
      </c>
      <c r="F93" s="112" t="s">
        <v>245</v>
      </c>
      <c r="G93" s="109">
        <f t="shared" si="17"/>
        <v>591</v>
      </c>
      <c r="H93" s="109" t="s">
        <v>245</v>
      </c>
      <c r="I93" s="108">
        <f t="shared" si="28"/>
        <v>591</v>
      </c>
      <c r="J93" s="108" t="s">
        <v>245</v>
      </c>
      <c r="K93" s="109">
        <f t="shared" si="29"/>
        <v>591</v>
      </c>
      <c r="L93" s="109" t="s">
        <v>245</v>
      </c>
      <c r="M93" s="108">
        <f t="shared" si="20"/>
        <v>591</v>
      </c>
      <c r="N93" s="108" t="s">
        <v>245</v>
      </c>
      <c r="O93" s="109">
        <f t="shared" si="21"/>
        <v>591</v>
      </c>
      <c r="P93" s="109" t="s">
        <v>245</v>
      </c>
      <c r="Q93" s="107">
        <f t="shared" si="22"/>
        <v>591</v>
      </c>
      <c r="R93" s="107" t="s">
        <v>244</v>
      </c>
      <c r="S93" s="105">
        <f t="shared" si="23"/>
        <v>591</v>
      </c>
      <c r="T93" s="105" t="s">
        <v>244</v>
      </c>
      <c r="U93" s="111">
        <f t="shared" si="24"/>
        <v>591</v>
      </c>
      <c r="V93" s="111" t="s">
        <v>244</v>
      </c>
      <c r="W93" s="105">
        <f t="shared" si="25"/>
        <v>591</v>
      </c>
      <c r="X93" s="105" t="s">
        <v>244</v>
      </c>
      <c r="Y93" s="107">
        <f t="shared" si="26"/>
        <v>591</v>
      </c>
      <c r="Z93" s="107" t="s">
        <v>244</v>
      </c>
      <c r="AA93" s="105">
        <f t="shared" si="27"/>
        <v>591</v>
      </c>
      <c r="AB93" s="105" t="s">
        <v>244</v>
      </c>
    </row>
    <row r="94" spans="1:28" ht="14.1" customHeight="1" x14ac:dyDescent="0.25">
      <c r="A94" s="112">
        <f t="shared" si="14"/>
        <v>592</v>
      </c>
      <c r="B94" s="112" t="s">
        <v>245</v>
      </c>
      <c r="C94" s="109">
        <f t="shared" si="15"/>
        <v>592</v>
      </c>
      <c r="D94" s="109" t="s">
        <v>245</v>
      </c>
      <c r="E94" s="112">
        <f t="shared" si="16"/>
        <v>592</v>
      </c>
      <c r="F94" s="112" t="s">
        <v>245</v>
      </c>
      <c r="G94" s="109">
        <f t="shared" si="17"/>
        <v>592</v>
      </c>
      <c r="H94" s="109" t="s">
        <v>245</v>
      </c>
      <c r="I94" s="108">
        <f t="shared" si="28"/>
        <v>592</v>
      </c>
      <c r="J94" s="108" t="s">
        <v>245</v>
      </c>
      <c r="K94" s="109">
        <f t="shared" si="29"/>
        <v>592</v>
      </c>
      <c r="L94" s="109" t="s">
        <v>245</v>
      </c>
      <c r="M94" s="108">
        <f t="shared" si="20"/>
        <v>592</v>
      </c>
      <c r="N94" s="108" t="s">
        <v>245</v>
      </c>
      <c r="O94" s="109">
        <f t="shared" si="21"/>
        <v>592</v>
      </c>
      <c r="P94" s="109" t="s">
        <v>245</v>
      </c>
      <c r="Q94" s="107">
        <f t="shared" si="22"/>
        <v>592</v>
      </c>
      <c r="R94" s="107" t="s">
        <v>244</v>
      </c>
      <c r="S94" s="105">
        <f t="shared" si="23"/>
        <v>592</v>
      </c>
      <c r="T94" s="105" t="s">
        <v>244</v>
      </c>
      <c r="U94" s="111">
        <f t="shared" si="24"/>
        <v>592</v>
      </c>
      <c r="V94" s="111" t="s">
        <v>244</v>
      </c>
      <c r="W94" s="105">
        <f t="shared" si="25"/>
        <v>592</v>
      </c>
      <c r="X94" s="105" t="s">
        <v>244</v>
      </c>
      <c r="Y94" s="107">
        <f t="shared" si="26"/>
        <v>592</v>
      </c>
      <c r="Z94" s="107" t="s">
        <v>244</v>
      </c>
      <c r="AA94" s="105">
        <f t="shared" si="27"/>
        <v>592</v>
      </c>
      <c r="AB94" s="105" t="s">
        <v>244</v>
      </c>
    </row>
    <row r="95" spans="1:28" ht="14.1" customHeight="1" x14ac:dyDescent="0.25">
      <c r="A95" s="112">
        <f t="shared" si="14"/>
        <v>593</v>
      </c>
      <c r="B95" s="112" t="s">
        <v>245</v>
      </c>
      <c r="C95" s="109">
        <f t="shared" si="15"/>
        <v>593</v>
      </c>
      <c r="D95" s="109" t="s">
        <v>245</v>
      </c>
      <c r="E95" s="112">
        <f t="shared" si="16"/>
        <v>593</v>
      </c>
      <c r="F95" s="112" t="s">
        <v>245</v>
      </c>
      <c r="G95" s="109">
        <f t="shared" si="17"/>
        <v>593</v>
      </c>
      <c r="H95" s="109" t="s">
        <v>245</v>
      </c>
      <c r="I95" s="108">
        <f t="shared" si="28"/>
        <v>593</v>
      </c>
      <c r="J95" s="108" t="s">
        <v>245</v>
      </c>
      <c r="K95" s="109">
        <f t="shared" si="29"/>
        <v>593</v>
      </c>
      <c r="L95" s="109" t="s">
        <v>245</v>
      </c>
      <c r="M95" s="108">
        <f t="shared" si="20"/>
        <v>593</v>
      </c>
      <c r="N95" s="108" t="s">
        <v>245</v>
      </c>
      <c r="O95" s="109">
        <f t="shared" si="21"/>
        <v>593</v>
      </c>
      <c r="P95" s="109" t="s">
        <v>245</v>
      </c>
      <c r="Q95" s="107">
        <f t="shared" si="22"/>
        <v>593</v>
      </c>
      <c r="R95" s="107" t="s">
        <v>244</v>
      </c>
      <c r="S95" s="105">
        <f t="shared" si="23"/>
        <v>593</v>
      </c>
      <c r="T95" s="105" t="s">
        <v>244</v>
      </c>
      <c r="U95" s="111">
        <f t="shared" si="24"/>
        <v>593</v>
      </c>
      <c r="V95" s="111" t="s">
        <v>244</v>
      </c>
      <c r="W95" s="105">
        <f t="shared" si="25"/>
        <v>593</v>
      </c>
      <c r="X95" s="105" t="s">
        <v>244</v>
      </c>
      <c r="Y95" s="107">
        <f t="shared" si="26"/>
        <v>593</v>
      </c>
      <c r="Z95" s="107" t="s">
        <v>244</v>
      </c>
      <c r="AA95" s="105">
        <f t="shared" si="27"/>
        <v>593</v>
      </c>
      <c r="AB95" s="105" t="s">
        <v>244</v>
      </c>
    </row>
    <row r="96" spans="1:28" ht="14.1" customHeight="1" x14ac:dyDescent="0.25">
      <c r="A96" s="112">
        <f t="shared" si="14"/>
        <v>594</v>
      </c>
      <c r="B96" s="112" t="s">
        <v>245</v>
      </c>
      <c r="C96" s="109">
        <f t="shared" si="15"/>
        <v>594</v>
      </c>
      <c r="D96" s="109" t="s">
        <v>245</v>
      </c>
      <c r="E96" s="112">
        <f t="shared" si="16"/>
        <v>594</v>
      </c>
      <c r="F96" s="112" t="s">
        <v>245</v>
      </c>
      <c r="G96" s="109">
        <f t="shared" si="17"/>
        <v>594</v>
      </c>
      <c r="H96" s="109" t="s">
        <v>245</v>
      </c>
      <c r="I96" s="108">
        <f t="shared" si="28"/>
        <v>594</v>
      </c>
      <c r="J96" s="108" t="s">
        <v>245</v>
      </c>
      <c r="K96" s="109">
        <f t="shared" si="29"/>
        <v>594</v>
      </c>
      <c r="L96" s="109" t="s">
        <v>245</v>
      </c>
      <c r="M96" s="108">
        <f t="shared" si="20"/>
        <v>594</v>
      </c>
      <c r="N96" s="108" t="s">
        <v>245</v>
      </c>
      <c r="O96" s="109">
        <f t="shared" si="21"/>
        <v>594</v>
      </c>
      <c r="P96" s="109" t="s">
        <v>245</v>
      </c>
      <c r="Q96" s="107">
        <f t="shared" si="22"/>
        <v>594</v>
      </c>
      <c r="R96" s="107" t="s">
        <v>244</v>
      </c>
      <c r="S96" s="105">
        <f t="shared" si="23"/>
        <v>594</v>
      </c>
      <c r="T96" s="105" t="s">
        <v>244</v>
      </c>
      <c r="U96" s="111">
        <f t="shared" si="24"/>
        <v>594</v>
      </c>
      <c r="V96" s="111" t="s">
        <v>244</v>
      </c>
      <c r="W96" s="105">
        <f t="shared" si="25"/>
        <v>594</v>
      </c>
      <c r="X96" s="105" t="s">
        <v>244</v>
      </c>
      <c r="Y96" s="107">
        <f t="shared" si="26"/>
        <v>594</v>
      </c>
      <c r="Z96" s="107" t="s">
        <v>244</v>
      </c>
      <c r="AA96" s="105">
        <f t="shared" si="27"/>
        <v>594</v>
      </c>
      <c r="AB96" s="105" t="s">
        <v>244</v>
      </c>
    </row>
    <row r="97" spans="1:28" ht="14.1" customHeight="1" x14ac:dyDescent="0.25">
      <c r="A97" s="112">
        <f t="shared" si="14"/>
        <v>595</v>
      </c>
      <c r="B97" s="112" t="s">
        <v>245</v>
      </c>
      <c r="C97" s="109">
        <f t="shared" si="15"/>
        <v>595</v>
      </c>
      <c r="D97" s="109" t="s">
        <v>245</v>
      </c>
      <c r="E97" s="112">
        <f t="shared" si="16"/>
        <v>595</v>
      </c>
      <c r="F97" s="112" t="s">
        <v>245</v>
      </c>
      <c r="G97" s="109">
        <f t="shared" si="17"/>
        <v>595</v>
      </c>
      <c r="H97" s="109" t="s">
        <v>245</v>
      </c>
      <c r="I97" s="108">
        <f t="shared" si="28"/>
        <v>595</v>
      </c>
      <c r="J97" s="108" t="s">
        <v>245</v>
      </c>
      <c r="K97" s="109">
        <f t="shared" si="29"/>
        <v>595</v>
      </c>
      <c r="L97" s="109" t="s">
        <v>245</v>
      </c>
      <c r="M97" s="108">
        <f t="shared" si="20"/>
        <v>595</v>
      </c>
      <c r="N97" s="108" t="s">
        <v>245</v>
      </c>
      <c r="O97" s="109">
        <f t="shared" si="21"/>
        <v>595</v>
      </c>
      <c r="P97" s="109" t="s">
        <v>245</v>
      </c>
      <c r="Q97" s="107">
        <f t="shared" si="22"/>
        <v>595</v>
      </c>
      <c r="R97" s="107" t="s">
        <v>244</v>
      </c>
      <c r="S97" s="105">
        <f t="shared" si="23"/>
        <v>595</v>
      </c>
      <c r="T97" s="105" t="s">
        <v>244</v>
      </c>
      <c r="U97" s="111">
        <f t="shared" si="24"/>
        <v>595</v>
      </c>
      <c r="V97" s="111" t="s">
        <v>244</v>
      </c>
      <c r="W97" s="105">
        <f t="shared" si="25"/>
        <v>595</v>
      </c>
      <c r="X97" s="105" t="s">
        <v>244</v>
      </c>
      <c r="Y97" s="107">
        <f t="shared" si="26"/>
        <v>595</v>
      </c>
      <c r="Z97" s="107" t="s">
        <v>244</v>
      </c>
      <c r="AA97" s="105">
        <f t="shared" si="27"/>
        <v>595</v>
      </c>
      <c r="AB97" s="105" t="s">
        <v>244</v>
      </c>
    </row>
    <row r="98" spans="1:28" ht="14.1" customHeight="1" x14ac:dyDescent="0.25">
      <c r="A98" s="112">
        <f t="shared" si="14"/>
        <v>596</v>
      </c>
      <c r="B98" s="112" t="s">
        <v>245</v>
      </c>
      <c r="C98" s="109">
        <f t="shared" si="15"/>
        <v>596</v>
      </c>
      <c r="D98" s="109" t="s">
        <v>245</v>
      </c>
      <c r="E98" s="112">
        <f t="shared" si="16"/>
        <v>596</v>
      </c>
      <c r="F98" s="112" t="s">
        <v>245</v>
      </c>
      <c r="G98" s="109">
        <f t="shared" si="17"/>
        <v>596</v>
      </c>
      <c r="H98" s="109" t="s">
        <v>245</v>
      </c>
      <c r="I98" s="108">
        <f t="shared" si="28"/>
        <v>596</v>
      </c>
      <c r="J98" s="108" t="s">
        <v>245</v>
      </c>
      <c r="K98" s="109">
        <f t="shared" si="29"/>
        <v>596</v>
      </c>
      <c r="L98" s="109" t="s">
        <v>245</v>
      </c>
      <c r="M98" s="108">
        <f t="shared" si="20"/>
        <v>596</v>
      </c>
      <c r="N98" s="108" t="s">
        <v>245</v>
      </c>
      <c r="O98" s="109">
        <f t="shared" si="21"/>
        <v>596</v>
      </c>
      <c r="P98" s="109" t="s">
        <v>245</v>
      </c>
      <c r="Q98" s="107">
        <f t="shared" si="22"/>
        <v>596</v>
      </c>
      <c r="R98" s="107" t="s">
        <v>244</v>
      </c>
      <c r="S98" s="105">
        <f t="shared" si="23"/>
        <v>596</v>
      </c>
      <c r="T98" s="105" t="s">
        <v>244</v>
      </c>
      <c r="U98" s="111">
        <f t="shared" si="24"/>
        <v>596</v>
      </c>
      <c r="V98" s="111" t="s">
        <v>244</v>
      </c>
      <c r="W98" s="105">
        <f t="shared" si="25"/>
        <v>596</v>
      </c>
      <c r="X98" s="105" t="s">
        <v>244</v>
      </c>
      <c r="Y98" s="107">
        <f t="shared" si="26"/>
        <v>596</v>
      </c>
      <c r="Z98" s="107" t="s">
        <v>244</v>
      </c>
      <c r="AA98" s="105">
        <f t="shared" si="27"/>
        <v>596</v>
      </c>
      <c r="AB98" s="105" t="s">
        <v>244</v>
      </c>
    </row>
    <row r="99" spans="1:28" ht="14.1" customHeight="1" x14ac:dyDescent="0.25">
      <c r="A99" s="112">
        <f t="shared" si="14"/>
        <v>597</v>
      </c>
      <c r="B99" s="112" t="s">
        <v>245</v>
      </c>
      <c r="C99" s="109">
        <f t="shared" si="15"/>
        <v>597</v>
      </c>
      <c r="D99" s="109" t="s">
        <v>245</v>
      </c>
      <c r="E99" s="112">
        <f t="shared" si="16"/>
        <v>597</v>
      </c>
      <c r="F99" s="112" t="s">
        <v>245</v>
      </c>
      <c r="G99" s="109">
        <f t="shared" si="17"/>
        <v>597</v>
      </c>
      <c r="H99" s="109" t="s">
        <v>245</v>
      </c>
      <c r="I99" s="108">
        <f t="shared" si="28"/>
        <v>597</v>
      </c>
      <c r="J99" s="108" t="s">
        <v>245</v>
      </c>
      <c r="K99" s="109">
        <f t="shared" si="29"/>
        <v>597</v>
      </c>
      <c r="L99" s="109" t="s">
        <v>245</v>
      </c>
      <c r="M99" s="108">
        <f t="shared" si="20"/>
        <v>597</v>
      </c>
      <c r="N99" s="108" t="s">
        <v>245</v>
      </c>
      <c r="O99" s="109">
        <f t="shared" si="21"/>
        <v>597</v>
      </c>
      <c r="P99" s="109" t="s">
        <v>245</v>
      </c>
      <c r="Q99" s="107">
        <f t="shared" si="22"/>
        <v>597</v>
      </c>
      <c r="R99" s="107" t="s">
        <v>244</v>
      </c>
      <c r="S99" s="105">
        <f t="shared" si="23"/>
        <v>597</v>
      </c>
      <c r="T99" s="105" t="s">
        <v>244</v>
      </c>
      <c r="U99" s="111">
        <f t="shared" si="24"/>
        <v>597</v>
      </c>
      <c r="V99" s="111" t="s">
        <v>244</v>
      </c>
      <c r="W99" s="105">
        <f t="shared" si="25"/>
        <v>597</v>
      </c>
      <c r="X99" s="105" t="s">
        <v>244</v>
      </c>
      <c r="Y99" s="107">
        <f t="shared" si="26"/>
        <v>597</v>
      </c>
      <c r="Z99" s="107" t="s">
        <v>244</v>
      </c>
      <c r="AA99" s="105">
        <f t="shared" si="27"/>
        <v>597</v>
      </c>
      <c r="AB99" s="105" t="s">
        <v>244</v>
      </c>
    </row>
    <row r="100" spans="1:28" ht="14.1" customHeight="1" x14ac:dyDescent="0.25">
      <c r="A100" s="112">
        <f t="shared" si="14"/>
        <v>598</v>
      </c>
      <c r="B100" s="112" t="s">
        <v>245</v>
      </c>
      <c r="C100" s="109">
        <f t="shared" si="15"/>
        <v>598</v>
      </c>
      <c r="D100" s="109" t="s">
        <v>245</v>
      </c>
      <c r="E100" s="112">
        <f t="shared" si="16"/>
        <v>598</v>
      </c>
      <c r="F100" s="112" t="s">
        <v>245</v>
      </c>
      <c r="G100" s="109">
        <f t="shared" si="17"/>
        <v>598</v>
      </c>
      <c r="H100" s="109" t="s">
        <v>245</v>
      </c>
      <c r="I100" s="108">
        <f t="shared" si="28"/>
        <v>598</v>
      </c>
      <c r="J100" s="108" t="s">
        <v>245</v>
      </c>
      <c r="K100" s="109">
        <f t="shared" si="29"/>
        <v>598</v>
      </c>
      <c r="L100" s="109" t="s">
        <v>245</v>
      </c>
      <c r="M100" s="108">
        <f t="shared" si="20"/>
        <v>598</v>
      </c>
      <c r="N100" s="108" t="s">
        <v>245</v>
      </c>
      <c r="O100" s="109">
        <f t="shared" si="21"/>
        <v>598</v>
      </c>
      <c r="P100" s="109" t="s">
        <v>245</v>
      </c>
      <c r="Q100" s="107">
        <f t="shared" si="22"/>
        <v>598</v>
      </c>
      <c r="R100" s="107" t="s">
        <v>244</v>
      </c>
      <c r="S100" s="105">
        <f t="shared" si="23"/>
        <v>598</v>
      </c>
      <c r="T100" s="105" t="s">
        <v>244</v>
      </c>
      <c r="U100" s="111">
        <f t="shared" si="24"/>
        <v>598</v>
      </c>
      <c r="V100" s="111" t="s">
        <v>244</v>
      </c>
      <c r="W100" s="105">
        <f t="shared" si="25"/>
        <v>598</v>
      </c>
      <c r="X100" s="105" t="s">
        <v>244</v>
      </c>
      <c r="Y100" s="107">
        <f t="shared" si="26"/>
        <v>598</v>
      </c>
      <c r="Z100" s="107" t="s">
        <v>244</v>
      </c>
      <c r="AA100" s="105">
        <f t="shared" si="27"/>
        <v>598</v>
      </c>
      <c r="AB100" s="105" t="s">
        <v>244</v>
      </c>
    </row>
    <row r="101" spans="1:28" ht="14.1" customHeight="1" x14ac:dyDescent="0.25">
      <c r="A101" s="112">
        <f t="shared" si="14"/>
        <v>599</v>
      </c>
      <c r="B101" s="112" t="s">
        <v>245</v>
      </c>
      <c r="C101" s="109">
        <f t="shared" si="15"/>
        <v>599</v>
      </c>
      <c r="D101" s="109" t="s">
        <v>245</v>
      </c>
      <c r="E101" s="112">
        <f t="shared" si="16"/>
        <v>599</v>
      </c>
      <c r="F101" s="112" t="s">
        <v>245</v>
      </c>
      <c r="G101" s="109">
        <f t="shared" si="17"/>
        <v>599</v>
      </c>
      <c r="H101" s="109" t="s">
        <v>245</v>
      </c>
      <c r="I101" s="108">
        <f t="shared" si="28"/>
        <v>599</v>
      </c>
      <c r="J101" s="108" t="s">
        <v>245</v>
      </c>
      <c r="K101" s="109">
        <f t="shared" si="29"/>
        <v>599</v>
      </c>
      <c r="L101" s="109" t="s">
        <v>245</v>
      </c>
      <c r="M101" s="108">
        <f t="shared" si="20"/>
        <v>599</v>
      </c>
      <c r="N101" s="108" t="s">
        <v>245</v>
      </c>
      <c r="O101" s="109">
        <f t="shared" si="21"/>
        <v>599</v>
      </c>
      <c r="P101" s="109" t="s">
        <v>245</v>
      </c>
      <c r="Q101" s="107">
        <f t="shared" si="22"/>
        <v>599</v>
      </c>
      <c r="R101" s="107" t="s">
        <v>244</v>
      </c>
      <c r="S101" s="105">
        <f t="shared" si="23"/>
        <v>599</v>
      </c>
      <c r="T101" s="105" t="s">
        <v>244</v>
      </c>
      <c r="U101" s="111">
        <f t="shared" si="24"/>
        <v>599</v>
      </c>
      <c r="V101" s="111" t="s">
        <v>244</v>
      </c>
      <c r="W101" s="105">
        <f t="shared" si="25"/>
        <v>599</v>
      </c>
      <c r="X101" s="105" t="s">
        <v>244</v>
      </c>
      <c r="Y101" s="107">
        <f t="shared" si="26"/>
        <v>599</v>
      </c>
      <c r="Z101" s="107" t="s">
        <v>244</v>
      </c>
      <c r="AA101" s="105">
        <f t="shared" si="27"/>
        <v>599</v>
      </c>
      <c r="AB101" s="105" t="s">
        <v>244</v>
      </c>
    </row>
    <row r="102" spans="1:28" ht="14.1" customHeight="1" x14ac:dyDescent="0.25">
      <c r="A102" s="112">
        <f t="shared" si="14"/>
        <v>600</v>
      </c>
      <c r="B102" s="112" t="s">
        <v>245</v>
      </c>
      <c r="C102" s="109">
        <f t="shared" si="15"/>
        <v>600</v>
      </c>
      <c r="D102" s="109" t="s">
        <v>245</v>
      </c>
      <c r="E102" s="112">
        <f t="shared" si="16"/>
        <v>600</v>
      </c>
      <c r="F102" s="112" t="s">
        <v>245</v>
      </c>
      <c r="G102" s="109">
        <f t="shared" si="17"/>
        <v>600</v>
      </c>
      <c r="H102" s="109" t="s">
        <v>245</v>
      </c>
      <c r="I102" s="108">
        <f t="shared" si="28"/>
        <v>600</v>
      </c>
      <c r="J102" s="108" t="s">
        <v>245</v>
      </c>
      <c r="K102" s="109">
        <f t="shared" si="29"/>
        <v>600</v>
      </c>
      <c r="L102" s="109" t="s">
        <v>245</v>
      </c>
      <c r="M102" s="108">
        <f t="shared" si="20"/>
        <v>600</v>
      </c>
      <c r="N102" s="108" t="s">
        <v>245</v>
      </c>
      <c r="O102" s="109">
        <f t="shared" si="21"/>
        <v>600</v>
      </c>
      <c r="P102" s="109" t="s">
        <v>245</v>
      </c>
      <c r="Q102" s="107">
        <f t="shared" si="22"/>
        <v>600</v>
      </c>
      <c r="R102" s="107" t="s">
        <v>244</v>
      </c>
      <c r="S102" s="105">
        <f t="shared" si="23"/>
        <v>600</v>
      </c>
      <c r="T102" s="105" t="s">
        <v>244</v>
      </c>
      <c r="U102" s="111">
        <f t="shared" si="24"/>
        <v>600</v>
      </c>
      <c r="V102" s="111" t="s">
        <v>244</v>
      </c>
      <c r="W102" s="105">
        <f t="shared" si="25"/>
        <v>600</v>
      </c>
      <c r="X102" s="105" t="s">
        <v>244</v>
      </c>
      <c r="Y102" s="107">
        <f t="shared" si="26"/>
        <v>600</v>
      </c>
      <c r="Z102" s="107" t="s">
        <v>244</v>
      </c>
      <c r="AA102" s="105">
        <f t="shared" si="27"/>
        <v>600</v>
      </c>
      <c r="AB102" s="105" t="s">
        <v>244</v>
      </c>
    </row>
    <row r="103" spans="1:28" x14ac:dyDescent="0.25">
      <c r="A103" s="113"/>
      <c r="B103" s="113"/>
    </row>
  </sheetData>
  <mergeCells count="14">
    <mergeCell ref="Y1:Z1"/>
    <mergeCell ref="AA1:AB1"/>
    <mergeCell ref="M1:N1"/>
    <mergeCell ref="O1:P1"/>
    <mergeCell ref="Q1:R1"/>
    <mergeCell ref="S1:T1"/>
    <mergeCell ref="U1:V1"/>
    <mergeCell ref="W1:X1"/>
    <mergeCell ref="K1:L1"/>
    <mergeCell ref="A1:B1"/>
    <mergeCell ref="C1:D1"/>
    <mergeCell ref="E1:F1"/>
    <mergeCell ref="G1:H1"/>
    <mergeCell ref="I1:J1"/>
  </mergeCells>
  <pageMargins left="0.15763888888888888" right="0.15763888888888888" top="0.2298611111111111" bottom="0.2361111111111111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33"/>
  <sheetViews>
    <sheetView showGridLines="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8.42578125" style="4" customWidth="1"/>
    <col min="13" max="13" width="11" style="4" customWidth="1"/>
    <col min="14" max="14" width="1.85546875" style="5" customWidth="1"/>
    <col min="15" max="38" width="21.140625" style="5" customWidth="1"/>
    <col min="39" max="51" width="9.140625" style="6"/>
    <col min="52" max="254" width="9.140625" style="4"/>
    <col min="255" max="255" width="3.7109375" style="4" bestFit="1" customWidth="1"/>
    <col min="256" max="256" width="21.140625" style="4" customWidth="1"/>
    <col min="257" max="257" width="7.28515625" style="4" customWidth="1"/>
    <col min="258" max="258" width="9.5703125" style="4" customWidth="1"/>
    <col min="259" max="260" width="9.28515625" style="4" customWidth="1"/>
    <col min="261" max="262" width="8.140625" style="4" customWidth="1"/>
    <col min="263" max="265" width="8.28515625" style="4" customWidth="1"/>
    <col min="266" max="266" width="8.42578125" style="4" customWidth="1"/>
    <col min="267" max="267" width="11" style="4" customWidth="1"/>
    <col min="268" max="268" width="1.85546875" style="4" customWidth="1"/>
    <col min="269" max="275" width="16.85546875" style="4" customWidth="1"/>
    <col min="276" max="281" width="15.7109375" style="4" customWidth="1"/>
    <col min="282" max="282" width="18.42578125" style="4" bestFit="1" customWidth="1"/>
    <col min="283" max="294" width="15.7109375" style="4" customWidth="1"/>
    <col min="295" max="510" width="9.140625" style="4"/>
    <col min="511" max="511" width="3.7109375" style="4" bestFit="1" customWidth="1"/>
    <col min="512" max="512" width="21.140625" style="4" customWidth="1"/>
    <col min="513" max="513" width="7.28515625" style="4" customWidth="1"/>
    <col min="514" max="514" width="9.5703125" style="4" customWidth="1"/>
    <col min="515" max="516" width="9.28515625" style="4" customWidth="1"/>
    <col min="517" max="518" width="8.140625" style="4" customWidth="1"/>
    <col min="519" max="521" width="8.28515625" style="4" customWidth="1"/>
    <col min="522" max="522" width="8.42578125" style="4" customWidth="1"/>
    <col min="523" max="523" width="11" style="4" customWidth="1"/>
    <col min="524" max="524" width="1.85546875" style="4" customWidth="1"/>
    <col min="525" max="531" width="16.85546875" style="4" customWidth="1"/>
    <col min="532" max="537" width="15.7109375" style="4" customWidth="1"/>
    <col min="538" max="538" width="18.42578125" style="4" bestFit="1" customWidth="1"/>
    <col min="539" max="550" width="15.7109375" style="4" customWidth="1"/>
    <col min="551" max="766" width="9.140625" style="4"/>
    <col min="767" max="767" width="3.7109375" style="4" bestFit="1" customWidth="1"/>
    <col min="768" max="768" width="21.140625" style="4" customWidth="1"/>
    <col min="769" max="769" width="7.28515625" style="4" customWidth="1"/>
    <col min="770" max="770" width="9.5703125" style="4" customWidth="1"/>
    <col min="771" max="772" width="9.28515625" style="4" customWidth="1"/>
    <col min="773" max="774" width="8.140625" style="4" customWidth="1"/>
    <col min="775" max="777" width="8.28515625" style="4" customWidth="1"/>
    <col min="778" max="778" width="8.42578125" style="4" customWidth="1"/>
    <col min="779" max="779" width="11" style="4" customWidth="1"/>
    <col min="780" max="780" width="1.85546875" style="4" customWidth="1"/>
    <col min="781" max="787" width="16.85546875" style="4" customWidth="1"/>
    <col min="788" max="793" width="15.7109375" style="4" customWidth="1"/>
    <col min="794" max="794" width="18.42578125" style="4" bestFit="1" customWidth="1"/>
    <col min="795" max="806" width="15.7109375" style="4" customWidth="1"/>
    <col min="807" max="1022" width="9.140625" style="4"/>
    <col min="1023" max="1023" width="3.7109375" style="4" bestFit="1" customWidth="1"/>
    <col min="1024" max="1024" width="21.140625" style="4" customWidth="1"/>
    <col min="1025" max="1025" width="7.28515625" style="4" customWidth="1"/>
    <col min="1026" max="1026" width="9.5703125" style="4" customWidth="1"/>
    <col min="1027" max="1028" width="9.28515625" style="4" customWidth="1"/>
    <col min="1029" max="1030" width="8.140625" style="4" customWidth="1"/>
    <col min="1031" max="1033" width="8.28515625" style="4" customWidth="1"/>
    <col min="1034" max="1034" width="8.42578125" style="4" customWidth="1"/>
    <col min="1035" max="1035" width="11" style="4" customWidth="1"/>
    <col min="1036" max="1036" width="1.85546875" style="4" customWidth="1"/>
    <col min="1037" max="1043" width="16.85546875" style="4" customWidth="1"/>
    <col min="1044" max="1049" width="15.7109375" style="4" customWidth="1"/>
    <col min="1050" max="1050" width="18.42578125" style="4" bestFit="1" customWidth="1"/>
    <col min="1051" max="1062" width="15.7109375" style="4" customWidth="1"/>
    <col min="1063" max="1278" width="9.140625" style="4"/>
    <col min="1279" max="1279" width="3.7109375" style="4" bestFit="1" customWidth="1"/>
    <col min="1280" max="1280" width="21.140625" style="4" customWidth="1"/>
    <col min="1281" max="1281" width="7.28515625" style="4" customWidth="1"/>
    <col min="1282" max="1282" width="9.5703125" style="4" customWidth="1"/>
    <col min="1283" max="1284" width="9.28515625" style="4" customWidth="1"/>
    <col min="1285" max="1286" width="8.140625" style="4" customWidth="1"/>
    <col min="1287" max="1289" width="8.28515625" style="4" customWidth="1"/>
    <col min="1290" max="1290" width="8.42578125" style="4" customWidth="1"/>
    <col min="1291" max="1291" width="11" style="4" customWidth="1"/>
    <col min="1292" max="1292" width="1.85546875" style="4" customWidth="1"/>
    <col min="1293" max="1299" width="16.85546875" style="4" customWidth="1"/>
    <col min="1300" max="1305" width="15.7109375" style="4" customWidth="1"/>
    <col min="1306" max="1306" width="18.42578125" style="4" bestFit="1" customWidth="1"/>
    <col min="1307" max="1318" width="15.7109375" style="4" customWidth="1"/>
    <col min="1319" max="1534" width="9.140625" style="4"/>
    <col min="1535" max="1535" width="3.7109375" style="4" bestFit="1" customWidth="1"/>
    <col min="1536" max="1536" width="21.140625" style="4" customWidth="1"/>
    <col min="1537" max="1537" width="7.28515625" style="4" customWidth="1"/>
    <col min="1538" max="1538" width="9.5703125" style="4" customWidth="1"/>
    <col min="1539" max="1540" width="9.28515625" style="4" customWidth="1"/>
    <col min="1541" max="1542" width="8.140625" style="4" customWidth="1"/>
    <col min="1543" max="1545" width="8.28515625" style="4" customWidth="1"/>
    <col min="1546" max="1546" width="8.42578125" style="4" customWidth="1"/>
    <col min="1547" max="1547" width="11" style="4" customWidth="1"/>
    <col min="1548" max="1548" width="1.85546875" style="4" customWidth="1"/>
    <col min="1549" max="1555" width="16.85546875" style="4" customWidth="1"/>
    <col min="1556" max="1561" width="15.7109375" style="4" customWidth="1"/>
    <col min="1562" max="1562" width="18.42578125" style="4" bestFit="1" customWidth="1"/>
    <col min="1563" max="1574" width="15.7109375" style="4" customWidth="1"/>
    <col min="1575" max="1790" width="9.140625" style="4"/>
    <col min="1791" max="1791" width="3.7109375" style="4" bestFit="1" customWidth="1"/>
    <col min="1792" max="1792" width="21.140625" style="4" customWidth="1"/>
    <col min="1793" max="1793" width="7.28515625" style="4" customWidth="1"/>
    <col min="1794" max="1794" width="9.5703125" style="4" customWidth="1"/>
    <col min="1795" max="1796" width="9.28515625" style="4" customWidth="1"/>
    <col min="1797" max="1798" width="8.140625" style="4" customWidth="1"/>
    <col min="1799" max="1801" width="8.28515625" style="4" customWidth="1"/>
    <col min="1802" max="1802" width="8.42578125" style="4" customWidth="1"/>
    <col min="1803" max="1803" width="11" style="4" customWidth="1"/>
    <col min="1804" max="1804" width="1.85546875" style="4" customWidth="1"/>
    <col min="1805" max="1811" width="16.85546875" style="4" customWidth="1"/>
    <col min="1812" max="1817" width="15.7109375" style="4" customWidth="1"/>
    <col min="1818" max="1818" width="18.42578125" style="4" bestFit="1" customWidth="1"/>
    <col min="1819" max="1830" width="15.7109375" style="4" customWidth="1"/>
    <col min="1831" max="2046" width="9.140625" style="4"/>
    <col min="2047" max="2047" width="3.7109375" style="4" bestFit="1" customWidth="1"/>
    <col min="2048" max="2048" width="21.140625" style="4" customWidth="1"/>
    <col min="2049" max="2049" width="7.28515625" style="4" customWidth="1"/>
    <col min="2050" max="2050" width="9.5703125" style="4" customWidth="1"/>
    <col min="2051" max="2052" width="9.28515625" style="4" customWidth="1"/>
    <col min="2053" max="2054" width="8.140625" style="4" customWidth="1"/>
    <col min="2055" max="2057" width="8.28515625" style="4" customWidth="1"/>
    <col min="2058" max="2058" width="8.42578125" style="4" customWidth="1"/>
    <col min="2059" max="2059" width="11" style="4" customWidth="1"/>
    <col min="2060" max="2060" width="1.85546875" style="4" customWidth="1"/>
    <col min="2061" max="2067" width="16.85546875" style="4" customWidth="1"/>
    <col min="2068" max="2073" width="15.7109375" style="4" customWidth="1"/>
    <col min="2074" max="2074" width="18.42578125" style="4" bestFit="1" customWidth="1"/>
    <col min="2075" max="2086" width="15.7109375" style="4" customWidth="1"/>
    <col min="2087" max="2302" width="9.140625" style="4"/>
    <col min="2303" max="2303" width="3.7109375" style="4" bestFit="1" customWidth="1"/>
    <col min="2304" max="2304" width="21.140625" style="4" customWidth="1"/>
    <col min="2305" max="2305" width="7.28515625" style="4" customWidth="1"/>
    <col min="2306" max="2306" width="9.5703125" style="4" customWidth="1"/>
    <col min="2307" max="2308" width="9.28515625" style="4" customWidth="1"/>
    <col min="2309" max="2310" width="8.140625" style="4" customWidth="1"/>
    <col min="2311" max="2313" width="8.28515625" style="4" customWidth="1"/>
    <col min="2314" max="2314" width="8.42578125" style="4" customWidth="1"/>
    <col min="2315" max="2315" width="11" style="4" customWidth="1"/>
    <col min="2316" max="2316" width="1.85546875" style="4" customWidth="1"/>
    <col min="2317" max="2323" width="16.85546875" style="4" customWidth="1"/>
    <col min="2324" max="2329" width="15.7109375" style="4" customWidth="1"/>
    <col min="2330" max="2330" width="18.42578125" style="4" bestFit="1" customWidth="1"/>
    <col min="2331" max="2342" width="15.7109375" style="4" customWidth="1"/>
    <col min="2343" max="2558" width="9.140625" style="4"/>
    <col min="2559" max="2559" width="3.7109375" style="4" bestFit="1" customWidth="1"/>
    <col min="2560" max="2560" width="21.140625" style="4" customWidth="1"/>
    <col min="2561" max="2561" width="7.28515625" style="4" customWidth="1"/>
    <col min="2562" max="2562" width="9.5703125" style="4" customWidth="1"/>
    <col min="2563" max="2564" width="9.28515625" style="4" customWidth="1"/>
    <col min="2565" max="2566" width="8.140625" style="4" customWidth="1"/>
    <col min="2567" max="2569" width="8.28515625" style="4" customWidth="1"/>
    <col min="2570" max="2570" width="8.42578125" style="4" customWidth="1"/>
    <col min="2571" max="2571" width="11" style="4" customWidth="1"/>
    <col min="2572" max="2572" width="1.85546875" style="4" customWidth="1"/>
    <col min="2573" max="2579" width="16.85546875" style="4" customWidth="1"/>
    <col min="2580" max="2585" width="15.7109375" style="4" customWidth="1"/>
    <col min="2586" max="2586" width="18.42578125" style="4" bestFit="1" customWidth="1"/>
    <col min="2587" max="2598" width="15.7109375" style="4" customWidth="1"/>
    <col min="2599" max="2814" width="9.140625" style="4"/>
    <col min="2815" max="2815" width="3.7109375" style="4" bestFit="1" customWidth="1"/>
    <col min="2816" max="2816" width="21.140625" style="4" customWidth="1"/>
    <col min="2817" max="2817" width="7.28515625" style="4" customWidth="1"/>
    <col min="2818" max="2818" width="9.5703125" style="4" customWidth="1"/>
    <col min="2819" max="2820" width="9.28515625" style="4" customWidth="1"/>
    <col min="2821" max="2822" width="8.140625" style="4" customWidth="1"/>
    <col min="2823" max="2825" width="8.28515625" style="4" customWidth="1"/>
    <col min="2826" max="2826" width="8.42578125" style="4" customWidth="1"/>
    <col min="2827" max="2827" width="11" style="4" customWidth="1"/>
    <col min="2828" max="2828" width="1.85546875" style="4" customWidth="1"/>
    <col min="2829" max="2835" width="16.85546875" style="4" customWidth="1"/>
    <col min="2836" max="2841" width="15.7109375" style="4" customWidth="1"/>
    <col min="2842" max="2842" width="18.42578125" style="4" bestFit="1" customWidth="1"/>
    <col min="2843" max="2854" width="15.7109375" style="4" customWidth="1"/>
    <col min="2855" max="3070" width="9.140625" style="4"/>
    <col min="3071" max="3071" width="3.7109375" style="4" bestFit="1" customWidth="1"/>
    <col min="3072" max="3072" width="21.140625" style="4" customWidth="1"/>
    <col min="3073" max="3073" width="7.28515625" style="4" customWidth="1"/>
    <col min="3074" max="3074" width="9.5703125" style="4" customWidth="1"/>
    <col min="3075" max="3076" width="9.28515625" style="4" customWidth="1"/>
    <col min="3077" max="3078" width="8.140625" style="4" customWidth="1"/>
    <col min="3079" max="3081" width="8.28515625" style="4" customWidth="1"/>
    <col min="3082" max="3082" width="8.42578125" style="4" customWidth="1"/>
    <col min="3083" max="3083" width="11" style="4" customWidth="1"/>
    <col min="3084" max="3084" width="1.85546875" style="4" customWidth="1"/>
    <col min="3085" max="3091" width="16.85546875" style="4" customWidth="1"/>
    <col min="3092" max="3097" width="15.7109375" style="4" customWidth="1"/>
    <col min="3098" max="3098" width="18.42578125" style="4" bestFit="1" customWidth="1"/>
    <col min="3099" max="3110" width="15.7109375" style="4" customWidth="1"/>
    <col min="3111" max="3326" width="9.140625" style="4"/>
    <col min="3327" max="3327" width="3.7109375" style="4" bestFit="1" customWidth="1"/>
    <col min="3328" max="3328" width="21.140625" style="4" customWidth="1"/>
    <col min="3329" max="3329" width="7.28515625" style="4" customWidth="1"/>
    <col min="3330" max="3330" width="9.5703125" style="4" customWidth="1"/>
    <col min="3331" max="3332" width="9.28515625" style="4" customWidth="1"/>
    <col min="3333" max="3334" width="8.140625" style="4" customWidth="1"/>
    <col min="3335" max="3337" width="8.28515625" style="4" customWidth="1"/>
    <col min="3338" max="3338" width="8.42578125" style="4" customWidth="1"/>
    <col min="3339" max="3339" width="11" style="4" customWidth="1"/>
    <col min="3340" max="3340" width="1.85546875" style="4" customWidth="1"/>
    <col min="3341" max="3347" width="16.85546875" style="4" customWidth="1"/>
    <col min="3348" max="3353" width="15.7109375" style="4" customWidth="1"/>
    <col min="3354" max="3354" width="18.42578125" style="4" bestFit="1" customWidth="1"/>
    <col min="3355" max="3366" width="15.7109375" style="4" customWidth="1"/>
    <col min="3367" max="3582" width="9.140625" style="4"/>
    <col min="3583" max="3583" width="3.7109375" style="4" bestFit="1" customWidth="1"/>
    <col min="3584" max="3584" width="21.140625" style="4" customWidth="1"/>
    <col min="3585" max="3585" width="7.28515625" style="4" customWidth="1"/>
    <col min="3586" max="3586" width="9.5703125" style="4" customWidth="1"/>
    <col min="3587" max="3588" width="9.28515625" style="4" customWidth="1"/>
    <col min="3589" max="3590" width="8.140625" style="4" customWidth="1"/>
    <col min="3591" max="3593" width="8.28515625" style="4" customWidth="1"/>
    <col min="3594" max="3594" width="8.42578125" style="4" customWidth="1"/>
    <col min="3595" max="3595" width="11" style="4" customWidth="1"/>
    <col min="3596" max="3596" width="1.85546875" style="4" customWidth="1"/>
    <col min="3597" max="3603" width="16.85546875" style="4" customWidth="1"/>
    <col min="3604" max="3609" width="15.7109375" style="4" customWidth="1"/>
    <col min="3610" max="3610" width="18.42578125" style="4" bestFit="1" customWidth="1"/>
    <col min="3611" max="3622" width="15.7109375" style="4" customWidth="1"/>
    <col min="3623" max="3838" width="9.140625" style="4"/>
    <col min="3839" max="3839" width="3.7109375" style="4" bestFit="1" customWidth="1"/>
    <col min="3840" max="3840" width="21.140625" style="4" customWidth="1"/>
    <col min="3841" max="3841" width="7.28515625" style="4" customWidth="1"/>
    <col min="3842" max="3842" width="9.5703125" style="4" customWidth="1"/>
    <col min="3843" max="3844" width="9.28515625" style="4" customWidth="1"/>
    <col min="3845" max="3846" width="8.140625" style="4" customWidth="1"/>
    <col min="3847" max="3849" width="8.28515625" style="4" customWidth="1"/>
    <col min="3850" max="3850" width="8.42578125" style="4" customWidth="1"/>
    <col min="3851" max="3851" width="11" style="4" customWidth="1"/>
    <col min="3852" max="3852" width="1.85546875" style="4" customWidth="1"/>
    <col min="3853" max="3859" width="16.85546875" style="4" customWidth="1"/>
    <col min="3860" max="3865" width="15.7109375" style="4" customWidth="1"/>
    <col min="3866" max="3866" width="18.42578125" style="4" bestFit="1" customWidth="1"/>
    <col min="3867" max="3878" width="15.7109375" style="4" customWidth="1"/>
    <col min="3879" max="4094" width="9.140625" style="4"/>
    <col min="4095" max="4095" width="3.7109375" style="4" bestFit="1" customWidth="1"/>
    <col min="4096" max="4096" width="21.140625" style="4" customWidth="1"/>
    <col min="4097" max="4097" width="7.28515625" style="4" customWidth="1"/>
    <col min="4098" max="4098" width="9.5703125" style="4" customWidth="1"/>
    <col min="4099" max="4100" width="9.28515625" style="4" customWidth="1"/>
    <col min="4101" max="4102" width="8.140625" style="4" customWidth="1"/>
    <col min="4103" max="4105" width="8.28515625" style="4" customWidth="1"/>
    <col min="4106" max="4106" width="8.42578125" style="4" customWidth="1"/>
    <col min="4107" max="4107" width="11" style="4" customWidth="1"/>
    <col min="4108" max="4108" width="1.85546875" style="4" customWidth="1"/>
    <col min="4109" max="4115" width="16.85546875" style="4" customWidth="1"/>
    <col min="4116" max="4121" width="15.7109375" style="4" customWidth="1"/>
    <col min="4122" max="4122" width="18.42578125" style="4" bestFit="1" customWidth="1"/>
    <col min="4123" max="4134" width="15.7109375" style="4" customWidth="1"/>
    <col min="4135" max="4350" width="9.140625" style="4"/>
    <col min="4351" max="4351" width="3.7109375" style="4" bestFit="1" customWidth="1"/>
    <col min="4352" max="4352" width="21.140625" style="4" customWidth="1"/>
    <col min="4353" max="4353" width="7.28515625" style="4" customWidth="1"/>
    <col min="4354" max="4354" width="9.5703125" style="4" customWidth="1"/>
    <col min="4355" max="4356" width="9.28515625" style="4" customWidth="1"/>
    <col min="4357" max="4358" width="8.140625" style="4" customWidth="1"/>
    <col min="4359" max="4361" width="8.28515625" style="4" customWidth="1"/>
    <col min="4362" max="4362" width="8.42578125" style="4" customWidth="1"/>
    <col min="4363" max="4363" width="11" style="4" customWidth="1"/>
    <col min="4364" max="4364" width="1.85546875" style="4" customWidth="1"/>
    <col min="4365" max="4371" width="16.85546875" style="4" customWidth="1"/>
    <col min="4372" max="4377" width="15.7109375" style="4" customWidth="1"/>
    <col min="4378" max="4378" width="18.42578125" style="4" bestFit="1" customWidth="1"/>
    <col min="4379" max="4390" width="15.7109375" style="4" customWidth="1"/>
    <col min="4391" max="4606" width="9.140625" style="4"/>
    <col min="4607" max="4607" width="3.7109375" style="4" bestFit="1" customWidth="1"/>
    <col min="4608" max="4608" width="21.140625" style="4" customWidth="1"/>
    <col min="4609" max="4609" width="7.28515625" style="4" customWidth="1"/>
    <col min="4610" max="4610" width="9.5703125" style="4" customWidth="1"/>
    <col min="4611" max="4612" width="9.28515625" style="4" customWidth="1"/>
    <col min="4613" max="4614" width="8.140625" style="4" customWidth="1"/>
    <col min="4615" max="4617" width="8.28515625" style="4" customWidth="1"/>
    <col min="4618" max="4618" width="8.42578125" style="4" customWidth="1"/>
    <col min="4619" max="4619" width="11" style="4" customWidth="1"/>
    <col min="4620" max="4620" width="1.85546875" style="4" customWidth="1"/>
    <col min="4621" max="4627" width="16.85546875" style="4" customWidth="1"/>
    <col min="4628" max="4633" width="15.7109375" style="4" customWidth="1"/>
    <col min="4634" max="4634" width="18.42578125" style="4" bestFit="1" customWidth="1"/>
    <col min="4635" max="4646" width="15.7109375" style="4" customWidth="1"/>
    <col min="4647" max="4862" width="9.140625" style="4"/>
    <col min="4863" max="4863" width="3.7109375" style="4" bestFit="1" customWidth="1"/>
    <col min="4864" max="4864" width="21.140625" style="4" customWidth="1"/>
    <col min="4865" max="4865" width="7.28515625" style="4" customWidth="1"/>
    <col min="4866" max="4866" width="9.5703125" style="4" customWidth="1"/>
    <col min="4867" max="4868" width="9.28515625" style="4" customWidth="1"/>
    <col min="4869" max="4870" width="8.140625" style="4" customWidth="1"/>
    <col min="4871" max="4873" width="8.28515625" style="4" customWidth="1"/>
    <col min="4874" max="4874" width="8.42578125" style="4" customWidth="1"/>
    <col min="4875" max="4875" width="11" style="4" customWidth="1"/>
    <col min="4876" max="4876" width="1.85546875" style="4" customWidth="1"/>
    <col min="4877" max="4883" width="16.85546875" style="4" customWidth="1"/>
    <col min="4884" max="4889" width="15.7109375" style="4" customWidth="1"/>
    <col min="4890" max="4890" width="18.42578125" style="4" bestFit="1" customWidth="1"/>
    <col min="4891" max="4902" width="15.7109375" style="4" customWidth="1"/>
    <col min="4903" max="5118" width="9.140625" style="4"/>
    <col min="5119" max="5119" width="3.7109375" style="4" bestFit="1" customWidth="1"/>
    <col min="5120" max="5120" width="21.140625" style="4" customWidth="1"/>
    <col min="5121" max="5121" width="7.28515625" style="4" customWidth="1"/>
    <col min="5122" max="5122" width="9.5703125" style="4" customWidth="1"/>
    <col min="5123" max="5124" width="9.28515625" style="4" customWidth="1"/>
    <col min="5125" max="5126" width="8.140625" style="4" customWidth="1"/>
    <col min="5127" max="5129" width="8.28515625" style="4" customWidth="1"/>
    <col min="5130" max="5130" width="8.42578125" style="4" customWidth="1"/>
    <col min="5131" max="5131" width="11" style="4" customWidth="1"/>
    <col min="5132" max="5132" width="1.85546875" style="4" customWidth="1"/>
    <col min="5133" max="5139" width="16.85546875" style="4" customWidth="1"/>
    <col min="5140" max="5145" width="15.7109375" style="4" customWidth="1"/>
    <col min="5146" max="5146" width="18.42578125" style="4" bestFit="1" customWidth="1"/>
    <col min="5147" max="5158" width="15.7109375" style="4" customWidth="1"/>
    <col min="5159" max="5374" width="9.140625" style="4"/>
    <col min="5375" max="5375" width="3.7109375" style="4" bestFit="1" customWidth="1"/>
    <col min="5376" max="5376" width="21.140625" style="4" customWidth="1"/>
    <col min="5377" max="5377" width="7.28515625" style="4" customWidth="1"/>
    <col min="5378" max="5378" width="9.5703125" style="4" customWidth="1"/>
    <col min="5379" max="5380" width="9.28515625" style="4" customWidth="1"/>
    <col min="5381" max="5382" width="8.140625" style="4" customWidth="1"/>
    <col min="5383" max="5385" width="8.28515625" style="4" customWidth="1"/>
    <col min="5386" max="5386" width="8.42578125" style="4" customWidth="1"/>
    <col min="5387" max="5387" width="11" style="4" customWidth="1"/>
    <col min="5388" max="5388" width="1.85546875" style="4" customWidth="1"/>
    <col min="5389" max="5395" width="16.85546875" style="4" customWidth="1"/>
    <col min="5396" max="5401" width="15.7109375" style="4" customWidth="1"/>
    <col min="5402" max="5402" width="18.42578125" style="4" bestFit="1" customWidth="1"/>
    <col min="5403" max="5414" width="15.7109375" style="4" customWidth="1"/>
    <col min="5415" max="5630" width="9.140625" style="4"/>
    <col min="5631" max="5631" width="3.7109375" style="4" bestFit="1" customWidth="1"/>
    <col min="5632" max="5632" width="21.140625" style="4" customWidth="1"/>
    <col min="5633" max="5633" width="7.28515625" style="4" customWidth="1"/>
    <col min="5634" max="5634" width="9.5703125" style="4" customWidth="1"/>
    <col min="5635" max="5636" width="9.28515625" style="4" customWidth="1"/>
    <col min="5637" max="5638" width="8.140625" style="4" customWidth="1"/>
    <col min="5639" max="5641" width="8.28515625" style="4" customWidth="1"/>
    <col min="5642" max="5642" width="8.42578125" style="4" customWidth="1"/>
    <col min="5643" max="5643" width="11" style="4" customWidth="1"/>
    <col min="5644" max="5644" width="1.85546875" style="4" customWidth="1"/>
    <col min="5645" max="5651" width="16.85546875" style="4" customWidth="1"/>
    <col min="5652" max="5657" width="15.7109375" style="4" customWidth="1"/>
    <col min="5658" max="5658" width="18.42578125" style="4" bestFit="1" customWidth="1"/>
    <col min="5659" max="5670" width="15.7109375" style="4" customWidth="1"/>
    <col min="5671" max="5886" width="9.140625" style="4"/>
    <col min="5887" max="5887" width="3.7109375" style="4" bestFit="1" customWidth="1"/>
    <col min="5888" max="5888" width="21.140625" style="4" customWidth="1"/>
    <col min="5889" max="5889" width="7.28515625" style="4" customWidth="1"/>
    <col min="5890" max="5890" width="9.5703125" style="4" customWidth="1"/>
    <col min="5891" max="5892" width="9.28515625" style="4" customWidth="1"/>
    <col min="5893" max="5894" width="8.140625" style="4" customWidth="1"/>
    <col min="5895" max="5897" width="8.28515625" style="4" customWidth="1"/>
    <col min="5898" max="5898" width="8.42578125" style="4" customWidth="1"/>
    <col min="5899" max="5899" width="11" style="4" customWidth="1"/>
    <col min="5900" max="5900" width="1.85546875" style="4" customWidth="1"/>
    <col min="5901" max="5907" width="16.85546875" style="4" customWidth="1"/>
    <col min="5908" max="5913" width="15.7109375" style="4" customWidth="1"/>
    <col min="5914" max="5914" width="18.42578125" style="4" bestFit="1" customWidth="1"/>
    <col min="5915" max="5926" width="15.7109375" style="4" customWidth="1"/>
    <col min="5927" max="6142" width="9.140625" style="4"/>
    <col min="6143" max="6143" width="3.7109375" style="4" bestFit="1" customWidth="1"/>
    <col min="6144" max="6144" width="21.140625" style="4" customWidth="1"/>
    <col min="6145" max="6145" width="7.28515625" style="4" customWidth="1"/>
    <col min="6146" max="6146" width="9.5703125" style="4" customWidth="1"/>
    <col min="6147" max="6148" width="9.28515625" style="4" customWidth="1"/>
    <col min="6149" max="6150" width="8.140625" style="4" customWidth="1"/>
    <col min="6151" max="6153" width="8.28515625" style="4" customWidth="1"/>
    <col min="6154" max="6154" width="8.42578125" style="4" customWidth="1"/>
    <col min="6155" max="6155" width="11" style="4" customWidth="1"/>
    <col min="6156" max="6156" width="1.85546875" style="4" customWidth="1"/>
    <col min="6157" max="6163" width="16.85546875" style="4" customWidth="1"/>
    <col min="6164" max="6169" width="15.7109375" style="4" customWidth="1"/>
    <col min="6170" max="6170" width="18.42578125" style="4" bestFit="1" customWidth="1"/>
    <col min="6171" max="6182" width="15.7109375" style="4" customWidth="1"/>
    <col min="6183" max="6398" width="9.140625" style="4"/>
    <col min="6399" max="6399" width="3.7109375" style="4" bestFit="1" customWidth="1"/>
    <col min="6400" max="6400" width="21.140625" style="4" customWidth="1"/>
    <col min="6401" max="6401" width="7.28515625" style="4" customWidth="1"/>
    <col min="6402" max="6402" width="9.5703125" style="4" customWidth="1"/>
    <col min="6403" max="6404" width="9.28515625" style="4" customWidth="1"/>
    <col min="6405" max="6406" width="8.140625" style="4" customWidth="1"/>
    <col min="6407" max="6409" width="8.28515625" style="4" customWidth="1"/>
    <col min="6410" max="6410" width="8.42578125" style="4" customWidth="1"/>
    <col min="6411" max="6411" width="11" style="4" customWidth="1"/>
    <col min="6412" max="6412" width="1.85546875" style="4" customWidth="1"/>
    <col min="6413" max="6419" width="16.85546875" style="4" customWidth="1"/>
    <col min="6420" max="6425" width="15.7109375" style="4" customWidth="1"/>
    <col min="6426" max="6426" width="18.42578125" style="4" bestFit="1" customWidth="1"/>
    <col min="6427" max="6438" width="15.7109375" style="4" customWidth="1"/>
    <col min="6439" max="6654" width="9.140625" style="4"/>
    <col min="6655" max="6655" width="3.7109375" style="4" bestFit="1" customWidth="1"/>
    <col min="6656" max="6656" width="21.140625" style="4" customWidth="1"/>
    <col min="6657" max="6657" width="7.28515625" style="4" customWidth="1"/>
    <col min="6658" max="6658" width="9.5703125" style="4" customWidth="1"/>
    <col min="6659" max="6660" width="9.28515625" style="4" customWidth="1"/>
    <col min="6661" max="6662" width="8.140625" style="4" customWidth="1"/>
    <col min="6663" max="6665" width="8.28515625" style="4" customWidth="1"/>
    <col min="6666" max="6666" width="8.42578125" style="4" customWidth="1"/>
    <col min="6667" max="6667" width="11" style="4" customWidth="1"/>
    <col min="6668" max="6668" width="1.85546875" style="4" customWidth="1"/>
    <col min="6669" max="6675" width="16.85546875" style="4" customWidth="1"/>
    <col min="6676" max="6681" width="15.7109375" style="4" customWidth="1"/>
    <col min="6682" max="6682" width="18.42578125" style="4" bestFit="1" customWidth="1"/>
    <col min="6683" max="6694" width="15.7109375" style="4" customWidth="1"/>
    <col min="6695" max="6910" width="9.140625" style="4"/>
    <col min="6911" max="6911" width="3.7109375" style="4" bestFit="1" customWidth="1"/>
    <col min="6912" max="6912" width="21.140625" style="4" customWidth="1"/>
    <col min="6913" max="6913" width="7.28515625" style="4" customWidth="1"/>
    <col min="6914" max="6914" width="9.5703125" style="4" customWidth="1"/>
    <col min="6915" max="6916" width="9.28515625" style="4" customWidth="1"/>
    <col min="6917" max="6918" width="8.140625" style="4" customWidth="1"/>
    <col min="6919" max="6921" width="8.28515625" style="4" customWidth="1"/>
    <col min="6922" max="6922" width="8.42578125" style="4" customWidth="1"/>
    <col min="6923" max="6923" width="11" style="4" customWidth="1"/>
    <col min="6924" max="6924" width="1.85546875" style="4" customWidth="1"/>
    <col min="6925" max="6931" width="16.85546875" style="4" customWidth="1"/>
    <col min="6932" max="6937" width="15.7109375" style="4" customWidth="1"/>
    <col min="6938" max="6938" width="18.42578125" style="4" bestFit="1" customWidth="1"/>
    <col min="6939" max="6950" width="15.7109375" style="4" customWidth="1"/>
    <col min="6951" max="7166" width="9.140625" style="4"/>
    <col min="7167" max="7167" width="3.7109375" style="4" bestFit="1" customWidth="1"/>
    <col min="7168" max="7168" width="21.140625" style="4" customWidth="1"/>
    <col min="7169" max="7169" width="7.28515625" style="4" customWidth="1"/>
    <col min="7170" max="7170" width="9.5703125" style="4" customWidth="1"/>
    <col min="7171" max="7172" width="9.28515625" style="4" customWidth="1"/>
    <col min="7173" max="7174" width="8.140625" style="4" customWidth="1"/>
    <col min="7175" max="7177" width="8.28515625" style="4" customWidth="1"/>
    <col min="7178" max="7178" width="8.42578125" style="4" customWidth="1"/>
    <col min="7179" max="7179" width="11" style="4" customWidth="1"/>
    <col min="7180" max="7180" width="1.85546875" style="4" customWidth="1"/>
    <col min="7181" max="7187" width="16.85546875" style="4" customWidth="1"/>
    <col min="7188" max="7193" width="15.7109375" style="4" customWidth="1"/>
    <col min="7194" max="7194" width="18.42578125" style="4" bestFit="1" customWidth="1"/>
    <col min="7195" max="7206" width="15.7109375" style="4" customWidth="1"/>
    <col min="7207" max="7422" width="9.140625" style="4"/>
    <col min="7423" max="7423" width="3.7109375" style="4" bestFit="1" customWidth="1"/>
    <col min="7424" max="7424" width="21.140625" style="4" customWidth="1"/>
    <col min="7425" max="7425" width="7.28515625" style="4" customWidth="1"/>
    <col min="7426" max="7426" width="9.5703125" style="4" customWidth="1"/>
    <col min="7427" max="7428" width="9.28515625" style="4" customWidth="1"/>
    <col min="7429" max="7430" width="8.140625" style="4" customWidth="1"/>
    <col min="7431" max="7433" width="8.28515625" style="4" customWidth="1"/>
    <col min="7434" max="7434" width="8.42578125" style="4" customWidth="1"/>
    <col min="7435" max="7435" width="11" style="4" customWidth="1"/>
    <col min="7436" max="7436" width="1.85546875" style="4" customWidth="1"/>
    <col min="7437" max="7443" width="16.85546875" style="4" customWidth="1"/>
    <col min="7444" max="7449" width="15.7109375" style="4" customWidth="1"/>
    <col min="7450" max="7450" width="18.42578125" style="4" bestFit="1" customWidth="1"/>
    <col min="7451" max="7462" width="15.7109375" style="4" customWidth="1"/>
    <col min="7463" max="7678" width="9.140625" style="4"/>
    <col min="7679" max="7679" width="3.7109375" style="4" bestFit="1" customWidth="1"/>
    <col min="7680" max="7680" width="21.140625" style="4" customWidth="1"/>
    <col min="7681" max="7681" width="7.28515625" style="4" customWidth="1"/>
    <col min="7682" max="7682" width="9.5703125" style="4" customWidth="1"/>
    <col min="7683" max="7684" width="9.28515625" style="4" customWidth="1"/>
    <col min="7685" max="7686" width="8.140625" style="4" customWidth="1"/>
    <col min="7687" max="7689" width="8.28515625" style="4" customWidth="1"/>
    <col min="7690" max="7690" width="8.42578125" style="4" customWidth="1"/>
    <col min="7691" max="7691" width="11" style="4" customWidth="1"/>
    <col min="7692" max="7692" width="1.85546875" style="4" customWidth="1"/>
    <col min="7693" max="7699" width="16.85546875" style="4" customWidth="1"/>
    <col min="7700" max="7705" width="15.7109375" style="4" customWidth="1"/>
    <col min="7706" max="7706" width="18.42578125" style="4" bestFit="1" customWidth="1"/>
    <col min="7707" max="7718" width="15.7109375" style="4" customWidth="1"/>
    <col min="7719" max="7934" width="9.140625" style="4"/>
    <col min="7935" max="7935" width="3.7109375" style="4" bestFit="1" customWidth="1"/>
    <col min="7936" max="7936" width="21.140625" style="4" customWidth="1"/>
    <col min="7937" max="7937" width="7.28515625" style="4" customWidth="1"/>
    <col min="7938" max="7938" width="9.5703125" style="4" customWidth="1"/>
    <col min="7939" max="7940" width="9.28515625" style="4" customWidth="1"/>
    <col min="7941" max="7942" width="8.140625" style="4" customWidth="1"/>
    <col min="7943" max="7945" width="8.28515625" style="4" customWidth="1"/>
    <col min="7946" max="7946" width="8.42578125" style="4" customWidth="1"/>
    <col min="7947" max="7947" width="11" style="4" customWidth="1"/>
    <col min="7948" max="7948" width="1.85546875" style="4" customWidth="1"/>
    <col min="7949" max="7955" width="16.85546875" style="4" customWidth="1"/>
    <col min="7956" max="7961" width="15.7109375" style="4" customWidth="1"/>
    <col min="7962" max="7962" width="18.42578125" style="4" bestFit="1" customWidth="1"/>
    <col min="7963" max="7974" width="15.7109375" style="4" customWidth="1"/>
    <col min="7975" max="8190" width="9.140625" style="4"/>
    <col min="8191" max="8191" width="3.7109375" style="4" bestFit="1" customWidth="1"/>
    <col min="8192" max="8192" width="21.140625" style="4" customWidth="1"/>
    <col min="8193" max="8193" width="7.28515625" style="4" customWidth="1"/>
    <col min="8194" max="8194" width="9.5703125" style="4" customWidth="1"/>
    <col min="8195" max="8196" width="9.28515625" style="4" customWidth="1"/>
    <col min="8197" max="8198" width="8.140625" style="4" customWidth="1"/>
    <col min="8199" max="8201" width="8.28515625" style="4" customWidth="1"/>
    <col min="8202" max="8202" width="8.42578125" style="4" customWidth="1"/>
    <col min="8203" max="8203" width="11" style="4" customWidth="1"/>
    <col min="8204" max="8204" width="1.85546875" style="4" customWidth="1"/>
    <col min="8205" max="8211" width="16.85546875" style="4" customWidth="1"/>
    <col min="8212" max="8217" width="15.7109375" style="4" customWidth="1"/>
    <col min="8218" max="8218" width="18.42578125" style="4" bestFit="1" customWidth="1"/>
    <col min="8219" max="8230" width="15.7109375" style="4" customWidth="1"/>
    <col min="8231" max="8446" width="9.140625" style="4"/>
    <col min="8447" max="8447" width="3.7109375" style="4" bestFit="1" customWidth="1"/>
    <col min="8448" max="8448" width="21.140625" style="4" customWidth="1"/>
    <col min="8449" max="8449" width="7.28515625" style="4" customWidth="1"/>
    <col min="8450" max="8450" width="9.5703125" style="4" customWidth="1"/>
    <col min="8451" max="8452" width="9.28515625" style="4" customWidth="1"/>
    <col min="8453" max="8454" width="8.140625" style="4" customWidth="1"/>
    <col min="8455" max="8457" width="8.28515625" style="4" customWidth="1"/>
    <col min="8458" max="8458" width="8.42578125" style="4" customWidth="1"/>
    <col min="8459" max="8459" width="11" style="4" customWidth="1"/>
    <col min="8460" max="8460" width="1.85546875" style="4" customWidth="1"/>
    <col min="8461" max="8467" width="16.85546875" style="4" customWidth="1"/>
    <col min="8468" max="8473" width="15.7109375" style="4" customWidth="1"/>
    <col min="8474" max="8474" width="18.42578125" style="4" bestFit="1" customWidth="1"/>
    <col min="8475" max="8486" width="15.7109375" style="4" customWidth="1"/>
    <col min="8487" max="8702" width="9.140625" style="4"/>
    <col min="8703" max="8703" width="3.7109375" style="4" bestFit="1" customWidth="1"/>
    <col min="8704" max="8704" width="21.140625" style="4" customWidth="1"/>
    <col min="8705" max="8705" width="7.28515625" style="4" customWidth="1"/>
    <col min="8706" max="8706" width="9.5703125" style="4" customWidth="1"/>
    <col min="8707" max="8708" width="9.28515625" style="4" customWidth="1"/>
    <col min="8709" max="8710" width="8.140625" style="4" customWidth="1"/>
    <col min="8711" max="8713" width="8.28515625" style="4" customWidth="1"/>
    <col min="8714" max="8714" width="8.42578125" style="4" customWidth="1"/>
    <col min="8715" max="8715" width="11" style="4" customWidth="1"/>
    <col min="8716" max="8716" width="1.85546875" style="4" customWidth="1"/>
    <col min="8717" max="8723" width="16.85546875" style="4" customWidth="1"/>
    <col min="8724" max="8729" width="15.7109375" style="4" customWidth="1"/>
    <col min="8730" max="8730" width="18.42578125" style="4" bestFit="1" customWidth="1"/>
    <col min="8731" max="8742" width="15.7109375" style="4" customWidth="1"/>
    <col min="8743" max="8958" width="9.140625" style="4"/>
    <col min="8959" max="8959" width="3.7109375" style="4" bestFit="1" customWidth="1"/>
    <col min="8960" max="8960" width="21.140625" style="4" customWidth="1"/>
    <col min="8961" max="8961" width="7.28515625" style="4" customWidth="1"/>
    <col min="8962" max="8962" width="9.5703125" style="4" customWidth="1"/>
    <col min="8963" max="8964" width="9.28515625" style="4" customWidth="1"/>
    <col min="8965" max="8966" width="8.140625" style="4" customWidth="1"/>
    <col min="8967" max="8969" width="8.28515625" style="4" customWidth="1"/>
    <col min="8970" max="8970" width="8.42578125" style="4" customWidth="1"/>
    <col min="8971" max="8971" width="11" style="4" customWidth="1"/>
    <col min="8972" max="8972" width="1.85546875" style="4" customWidth="1"/>
    <col min="8973" max="8979" width="16.85546875" style="4" customWidth="1"/>
    <col min="8980" max="8985" width="15.7109375" style="4" customWidth="1"/>
    <col min="8986" max="8986" width="18.42578125" style="4" bestFit="1" customWidth="1"/>
    <col min="8987" max="8998" width="15.7109375" style="4" customWidth="1"/>
    <col min="8999" max="9214" width="9.140625" style="4"/>
    <col min="9215" max="9215" width="3.7109375" style="4" bestFit="1" customWidth="1"/>
    <col min="9216" max="9216" width="21.140625" style="4" customWidth="1"/>
    <col min="9217" max="9217" width="7.28515625" style="4" customWidth="1"/>
    <col min="9218" max="9218" width="9.5703125" style="4" customWidth="1"/>
    <col min="9219" max="9220" width="9.28515625" style="4" customWidth="1"/>
    <col min="9221" max="9222" width="8.140625" style="4" customWidth="1"/>
    <col min="9223" max="9225" width="8.28515625" style="4" customWidth="1"/>
    <col min="9226" max="9226" width="8.42578125" style="4" customWidth="1"/>
    <col min="9227" max="9227" width="11" style="4" customWidth="1"/>
    <col min="9228" max="9228" width="1.85546875" style="4" customWidth="1"/>
    <col min="9229" max="9235" width="16.85546875" style="4" customWidth="1"/>
    <col min="9236" max="9241" width="15.7109375" style="4" customWidth="1"/>
    <col min="9242" max="9242" width="18.42578125" style="4" bestFit="1" customWidth="1"/>
    <col min="9243" max="9254" width="15.7109375" style="4" customWidth="1"/>
    <col min="9255" max="9470" width="9.140625" style="4"/>
    <col min="9471" max="9471" width="3.7109375" style="4" bestFit="1" customWidth="1"/>
    <col min="9472" max="9472" width="21.140625" style="4" customWidth="1"/>
    <col min="9473" max="9473" width="7.28515625" style="4" customWidth="1"/>
    <col min="9474" max="9474" width="9.5703125" style="4" customWidth="1"/>
    <col min="9475" max="9476" width="9.28515625" style="4" customWidth="1"/>
    <col min="9477" max="9478" width="8.140625" style="4" customWidth="1"/>
    <col min="9479" max="9481" width="8.28515625" style="4" customWidth="1"/>
    <col min="9482" max="9482" width="8.42578125" style="4" customWidth="1"/>
    <col min="9483" max="9483" width="11" style="4" customWidth="1"/>
    <col min="9484" max="9484" width="1.85546875" style="4" customWidth="1"/>
    <col min="9485" max="9491" width="16.85546875" style="4" customWidth="1"/>
    <col min="9492" max="9497" width="15.7109375" style="4" customWidth="1"/>
    <col min="9498" max="9498" width="18.42578125" style="4" bestFit="1" customWidth="1"/>
    <col min="9499" max="9510" width="15.7109375" style="4" customWidth="1"/>
    <col min="9511" max="9726" width="9.140625" style="4"/>
    <col min="9727" max="9727" width="3.7109375" style="4" bestFit="1" customWidth="1"/>
    <col min="9728" max="9728" width="21.140625" style="4" customWidth="1"/>
    <col min="9729" max="9729" width="7.28515625" style="4" customWidth="1"/>
    <col min="9730" max="9730" width="9.5703125" style="4" customWidth="1"/>
    <col min="9731" max="9732" width="9.28515625" style="4" customWidth="1"/>
    <col min="9733" max="9734" width="8.140625" style="4" customWidth="1"/>
    <col min="9735" max="9737" width="8.28515625" style="4" customWidth="1"/>
    <col min="9738" max="9738" width="8.42578125" style="4" customWidth="1"/>
    <col min="9739" max="9739" width="11" style="4" customWidth="1"/>
    <col min="9740" max="9740" width="1.85546875" style="4" customWidth="1"/>
    <col min="9741" max="9747" width="16.85546875" style="4" customWidth="1"/>
    <col min="9748" max="9753" width="15.7109375" style="4" customWidth="1"/>
    <col min="9754" max="9754" width="18.42578125" style="4" bestFit="1" customWidth="1"/>
    <col min="9755" max="9766" width="15.7109375" style="4" customWidth="1"/>
    <col min="9767" max="9982" width="9.140625" style="4"/>
    <col min="9983" max="9983" width="3.7109375" style="4" bestFit="1" customWidth="1"/>
    <col min="9984" max="9984" width="21.140625" style="4" customWidth="1"/>
    <col min="9985" max="9985" width="7.28515625" style="4" customWidth="1"/>
    <col min="9986" max="9986" width="9.5703125" style="4" customWidth="1"/>
    <col min="9987" max="9988" width="9.28515625" style="4" customWidth="1"/>
    <col min="9989" max="9990" width="8.140625" style="4" customWidth="1"/>
    <col min="9991" max="9993" width="8.28515625" style="4" customWidth="1"/>
    <col min="9994" max="9994" width="8.42578125" style="4" customWidth="1"/>
    <col min="9995" max="9995" width="11" style="4" customWidth="1"/>
    <col min="9996" max="9996" width="1.85546875" style="4" customWidth="1"/>
    <col min="9997" max="10003" width="16.85546875" style="4" customWidth="1"/>
    <col min="10004" max="10009" width="15.7109375" style="4" customWidth="1"/>
    <col min="10010" max="10010" width="18.42578125" style="4" bestFit="1" customWidth="1"/>
    <col min="10011" max="10022" width="15.7109375" style="4" customWidth="1"/>
    <col min="10023" max="10238" width="9.140625" style="4"/>
    <col min="10239" max="10239" width="3.7109375" style="4" bestFit="1" customWidth="1"/>
    <col min="10240" max="10240" width="21.140625" style="4" customWidth="1"/>
    <col min="10241" max="10241" width="7.28515625" style="4" customWidth="1"/>
    <col min="10242" max="10242" width="9.5703125" style="4" customWidth="1"/>
    <col min="10243" max="10244" width="9.28515625" style="4" customWidth="1"/>
    <col min="10245" max="10246" width="8.140625" style="4" customWidth="1"/>
    <col min="10247" max="10249" width="8.28515625" style="4" customWidth="1"/>
    <col min="10250" max="10250" width="8.42578125" style="4" customWidth="1"/>
    <col min="10251" max="10251" width="11" style="4" customWidth="1"/>
    <col min="10252" max="10252" width="1.85546875" style="4" customWidth="1"/>
    <col min="10253" max="10259" width="16.85546875" style="4" customWidth="1"/>
    <col min="10260" max="10265" width="15.7109375" style="4" customWidth="1"/>
    <col min="10266" max="10266" width="18.42578125" style="4" bestFit="1" customWidth="1"/>
    <col min="10267" max="10278" width="15.7109375" style="4" customWidth="1"/>
    <col min="10279" max="10494" width="9.140625" style="4"/>
    <col min="10495" max="10495" width="3.7109375" style="4" bestFit="1" customWidth="1"/>
    <col min="10496" max="10496" width="21.140625" style="4" customWidth="1"/>
    <col min="10497" max="10497" width="7.28515625" style="4" customWidth="1"/>
    <col min="10498" max="10498" width="9.5703125" style="4" customWidth="1"/>
    <col min="10499" max="10500" width="9.28515625" style="4" customWidth="1"/>
    <col min="10501" max="10502" width="8.140625" style="4" customWidth="1"/>
    <col min="10503" max="10505" width="8.28515625" style="4" customWidth="1"/>
    <col min="10506" max="10506" width="8.42578125" style="4" customWidth="1"/>
    <col min="10507" max="10507" width="11" style="4" customWidth="1"/>
    <col min="10508" max="10508" width="1.85546875" style="4" customWidth="1"/>
    <col min="10509" max="10515" width="16.85546875" style="4" customWidth="1"/>
    <col min="10516" max="10521" width="15.7109375" style="4" customWidth="1"/>
    <col min="10522" max="10522" width="18.42578125" style="4" bestFit="1" customWidth="1"/>
    <col min="10523" max="10534" width="15.7109375" style="4" customWidth="1"/>
    <col min="10535" max="10750" width="9.140625" style="4"/>
    <col min="10751" max="10751" width="3.7109375" style="4" bestFit="1" customWidth="1"/>
    <col min="10752" max="10752" width="21.140625" style="4" customWidth="1"/>
    <col min="10753" max="10753" width="7.28515625" style="4" customWidth="1"/>
    <col min="10754" max="10754" width="9.5703125" style="4" customWidth="1"/>
    <col min="10755" max="10756" width="9.28515625" style="4" customWidth="1"/>
    <col min="10757" max="10758" width="8.140625" style="4" customWidth="1"/>
    <col min="10759" max="10761" width="8.28515625" style="4" customWidth="1"/>
    <col min="10762" max="10762" width="8.42578125" style="4" customWidth="1"/>
    <col min="10763" max="10763" width="11" style="4" customWidth="1"/>
    <col min="10764" max="10764" width="1.85546875" style="4" customWidth="1"/>
    <col min="10765" max="10771" width="16.85546875" style="4" customWidth="1"/>
    <col min="10772" max="10777" width="15.7109375" style="4" customWidth="1"/>
    <col min="10778" max="10778" width="18.42578125" style="4" bestFit="1" customWidth="1"/>
    <col min="10779" max="10790" width="15.7109375" style="4" customWidth="1"/>
    <col min="10791" max="11006" width="9.140625" style="4"/>
    <col min="11007" max="11007" width="3.7109375" style="4" bestFit="1" customWidth="1"/>
    <col min="11008" max="11008" width="21.140625" style="4" customWidth="1"/>
    <col min="11009" max="11009" width="7.28515625" style="4" customWidth="1"/>
    <col min="11010" max="11010" width="9.5703125" style="4" customWidth="1"/>
    <col min="11011" max="11012" width="9.28515625" style="4" customWidth="1"/>
    <col min="11013" max="11014" width="8.140625" style="4" customWidth="1"/>
    <col min="11015" max="11017" width="8.28515625" style="4" customWidth="1"/>
    <col min="11018" max="11018" width="8.42578125" style="4" customWidth="1"/>
    <col min="11019" max="11019" width="11" style="4" customWidth="1"/>
    <col min="11020" max="11020" width="1.85546875" style="4" customWidth="1"/>
    <col min="11021" max="11027" width="16.85546875" style="4" customWidth="1"/>
    <col min="11028" max="11033" width="15.7109375" style="4" customWidth="1"/>
    <col min="11034" max="11034" width="18.42578125" style="4" bestFit="1" customWidth="1"/>
    <col min="11035" max="11046" width="15.7109375" style="4" customWidth="1"/>
    <col min="11047" max="11262" width="9.140625" style="4"/>
    <col min="11263" max="11263" width="3.7109375" style="4" bestFit="1" customWidth="1"/>
    <col min="11264" max="11264" width="21.140625" style="4" customWidth="1"/>
    <col min="11265" max="11265" width="7.28515625" style="4" customWidth="1"/>
    <col min="11266" max="11266" width="9.5703125" style="4" customWidth="1"/>
    <col min="11267" max="11268" width="9.28515625" style="4" customWidth="1"/>
    <col min="11269" max="11270" width="8.140625" style="4" customWidth="1"/>
    <col min="11271" max="11273" width="8.28515625" style="4" customWidth="1"/>
    <col min="11274" max="11274" width="8.42578125" style="4" customWidth="1"/>
    <col min="11275" max="11275" width="11" style="4" customWidth="1"/>
    <col min="11276" max="11276" width="1.85546875" style="4" customWidth="1"/>
    <col min="11277" max="11283" width="16.85546875" style="4" customWidth="1"/>
    <col min="11284" max="11289" width="15.7109375" style="4" customWidth="1"/>
    <col min="11290" max="11290" width="18.42578125" style="4" bestFit="1" customWidth="1"/>
    <col min="11291" max="11302" width="15.7109375" style="4" customWidth="1"/>
    <col min="11303" max="11518" width="9.140625" style="4"/>
    <col min="11519" max="11519" width="3.7109375" style="4" bestFit="1" customWidth="1"/>
    <col min="11520" max="11520" width="21.140625" style="4" customWidth="1"/>
    <col min="11521" max="11521" width="7.28515625" style="4" customWidth="1"/>
    <col min="11522" max="11522" width="9.5703125" style="4" customWidth="1"/>
    <col min="11523" max="11524" width="9.28515625" style="4" customWidth="1"/>
    <col min="11525" max="11526" width="8.140625" style="4" customWidth="1"/>
    <col min="11527" max="11529" width="8.28515625" style="4" customWidth="1"/>
    <col min="11530" max="11530" width="8.42578125" style="4" customWidth="1"/>
    <col min="11531" max="11531" width="11" style="4" customWidth="1"/>
    <col min="11532" max="11532" width="1.85546875" style="4" customWidth="1"/>
    <col min="11533" max="11539" width="16.85546875" style="4" customWidth="1"/>
    <col min="11540" max="11545" width="15.7109375" style="4" customWidth="1"/>
    <col min="11546" max="11546" width="18.42578125" style="4" bestFit="1" customWidth="1"/>
    <col min="11547" max="11558" width="15.7109375" style="4" customWidth="1"/>
    <col min="11559" max="11774" width="9.140625" style="4"/>
    <col min="11775" max="11775" width="3.7109375" style="4" bestFit="1" customWidth="1"/>
    <col min="11776" max="11776" width="21.140625" style="4" customWidth="1"/>
    <col min="11777" max="11777" width="7.28515625" style="4" customWidth="1"/>
    <col min="11778" max="11778" width="9.5703125" style="4" customWidth="1"/>
    <col min="11779" max="11780" width="9.28515625" style="4" customWidth="1"/>
    <col min="11781" max="11782" width="8.140625" style="4" customWidth="1"/>
    <col min="11783" max="11785" width="8.28515625" style="4" customWidth="1"/>
    <col min="11786" max="11786" width="8.42578125" style="4" customWidth="1"/>
    <col min="11787" max="11787" width="11" style="4" customWidth="1"/>
    <col min="11788" max="11788" width="1.85546875" style="4" customWidth="1"/>
    <col min="11789" max="11795" width="16.85546875" style="4" customWidth="1"/>
    <col min="11796" max="11801" width="15.7109375" style="4" customWidth="1"/>
    <col min="11802" max="11802" width="18.42578125" style="4" bestFit="1" customWidth="1"/>
    <col min="11803" max="11814" width="15.7109375" style="4" customWidth="1"/>
    <col min="11815" max="12030" width="9.140625" style="4"/>
    <col min="12031" max="12031" width="3.7109375" style="4" bestFit="1" customWidth="1"/>
    <col min="12032" max="12032" width="21.140625" style="4" customWidth="1"/>
    <col min="12033" max="12033" width="7.28515625" style="4" customWidth="1"/>
    <col min="12034" max="12034" width="9.5703125" style="4" customWidth="1"/>
    <col min="12035" max="12036" width="9.28515625" style="4" customWidth="1"/>
    <col min="12037" max="12038" width="8.140625" style="4" customWidth="1"/>
    <col min="12039" max="12041" width="8.28515625" style="4" customWidth="1"/>
    <col min="12042" max="12042" width="8.42578125" style="4" customWidth="1"/>
    <col min="12043" max="12043" width="11" style="4" customWidth="1"/>
    <col min="12044" max="12044" width="1.85546875" style="4" customWidth="1"/>
    <col min="12045" max="12051" width="16.85546875" style="4" customWidth="1"/>
    <col min="12052" max="12057" width="15.7109375" style="4" customWidth="1"/>
    <col min="12058" max="12058" width="18.42578125" style="4" bestFit="1" customWidth="1"/>
    <col min="12059" max="12070" width="15.7109375" style="4" customWidth="1"/>
    <col min="12071" max="12286" width="9.140625" style="4"/>
    <col min="12287" max="12287" width="3.7109375" style="4" bestFit="1" customWidth="1"/>
    <col min="12288" max="12288" width="21.140625" style="4" customWidth="1"/>
    <col min="12289" max="12289" width="7.28515625" style="4" customWidth="1"/>
    <col min="12290" max="12290" width="9.5703125" style="4" customWidth="1"/>
    <col min="12291" max="12292" width="9.28515625" style="4" customWidth="1"/>
    <col min="12293" max="12294" width="8.140625" style="4" customWidth="1"/>
    <col min="12295" max="12297" width="8.28515625" style="4" customWidth="1"/>
    <col min="12298" max="12298" width="8.42578125" style="4" customWidth="1"/>
    <col min="12299" max="12299" width="11" style="4" customWidth="1"/>
    <col min="12300" max="12300" width="1.85546875" style="4" customWidth="1"/>
    <col min="12301" max="12307" width="16.85546875" style="4" customWidth="1"/>
    <col min="12308" max="12313" width="15.7109375" style="4" customWidth="1"/>
    <col min="12314" max="12314" width="18.42578125" style="4" bestFit="1" customWidth="1"/>
    <col min="12315" max="12326" width="15.7109375" style="4" customWidth="1"/>
    <col min="12327" max="12542" width="9.140625" style="4"/>
    <col min="12543" max="12543" width="3.7109375" style="4" bestFit="1" customWidth="1"/>
    <col min="12544" max="12544" width="21.140625" style="4" customWidth="1"/>
    <col min="12545" max="12545" width="7.28515625" style="4" customWidth="1"/>
    <col min="12546" max="12546" width="9.5703125" style="4" customWidth="1"/>
    <col min="12547" max="12548" width="9.28515625" style="4" customWidth="1"/>
    <col min="12549" max="12550" width="8.140625" style="4" customWidth="1"/>
    <col min="12551" max="12553" width="8.28515625" style="4" customWidth="1"/>
    <col min="12554" max="12554" width="8.42578125" style="4" customWidth="1"/>
    <col min="12555" max="12555" width="11" style="4" customWidth="1"/>
    <col min="12556" max="12556" width="1.85546875" style="4" customWidth="1"/>
    <col min="12557" max="12563" width="16.85546875" style="4" customWidth="1"/>
    <col min="12564" max="12569" width="15.7109375" style="4" customWidth="1"/>
    <col min="12570" max="12570" width="18.42578125" style="4" bestFit="1" customWidth="1"/>
    <col min="12571" max="12582" width="15.7109375" style="4" customWidth="1"/>
    <col min="12583" max="12798" width="9.140625" style="4"/>
    <col min="12799" max="12799" width="3.7109375" style="4" bestFit="1" customWidth="1"/>
    <col min="12800" max="12800" width="21.140625" style="4" customWidth="1"/>
    <col min="12801" max="12801" width="7.28515625" style="4" customWidth="1"/>
    <col min="12802" max="12802" width="9.5703125" style="4" customWidth="1"/>
    <col min="12803" max="12804" width="9.28515625" style="4" customWidth="1"/>
    <col min="12805" max="12806" width="8.140625" style="4" customWidth="1"/>
    <col min="12807" max="12809" width="8.28515625" style="4" customWidth="1"/>
    <col min="12810" max="12810" width="8.42578125" style="4" customWidth="1"/>
    <col min="12811" max="12811" width="11" style="4" customWidth="1"/>
    <col min="12812" max="12812" width="1.85546875" style="4" customWidth="1"/>
    <col min="12813" max="12819" width="16.85546875" style="4" customWidth="1"/>
    <col min="12820" max="12825" width="15.7109375" style="4" customWidth="1"/>
    <col min="12826" max="12826" width="18.42578125" style="4" bestFit="1" customWidth="1"/>
    <col min="12827" max="12838" width="15.7109375" style="4" customWidth="1"/>
    <col min="12839" max="13054" width="9.140625" style="4"/>
    <col min="13055" max="13055" width="3.7109375" style="4" bestFit="1" customWidth="1"/>
    <col min="13056" max="13056" width="21.140625" style="4" customWidth="1"/>
    <col min="13057" max="13057" width="7.28515625" style="4" customWidth="1"/>
    <col min="13058" max="13058" width="9.5703125" style="4" customWidth="1"/>
    <col min="13059" max="13060" width="9.28515625" style="4" customWidth="1"/>
    <col min="13061" max="13062" width="8.140625" style="4" customWidth="1"/>
    <col min="13063" max="13065" width="8.28515625" style="4" customWidth="1"/>
    <col min="13066" max="13066" width="8.42578125" style="4" customWidth="1"/>
    <col min="13067" max="13067" width="11" style="4" customWidth="1"/>
    <col min="13068" max="13068" width="1.85546875" style="4" customWidth="1"/>
    <col min="13069" max="13075" width="16.85546875" style="4" customWidth="1"/>
    <col min="13076" max="13081" width="15.7109375" style="4" customWidth="1"/>
    <col min="13082" max="13082" width="18.42578125" style="4" bestFit="1" customWidth="1"/>
    <col min="13083" max="13094" width="15.7109375" style="4" customWidth="1"/>
    <col min="13095" max="13310" width="9.140625" style="4"/>
    <col min="13311" max="13311" width="3.7109375" style="4" bestFit="1" customWidth="1"/>
    <col min="13312" max="13312" width="21.140625" style="4" customWidth="1"/>
    <col min="13313" max="13313" width="7.28515625" style="4" customWidth="1"/>
    <col min="13314" max="13314" width="9.5703125" style="4" customWidth="1"/>
    <col min="13315" max="13316" width="9.28515625" style="4" customWidth="1"/>
    <col min="13317" max="13318" width="8.140625" style="4" customWidth="1"/>
    <col min="13319" max="13321" width="8.28515625" style="4" customWidth="1"/>
    <col min="13322" max="13322" width="8.42578125" style="4" customWidth="1"/>
    <col min="13323" max="13323" width="11" style="4" customWidth="1"/>
    <col min="13324" max="13324" width="1.85546875" style="4" customWidth="1"/>
    <col min="13325" max="13331" width="16.85546875" style="4" customWidth="1"/>
    <col min="13332" max="13337" width="15.7109375" style="4" customWidth="1"/>
    <col min="13338" max="13338" width="18.42578125" style="4" bestFit="1" customWidth="1"/>
    <col min="13339" max="13350" width="15.7109375" style="4" customWidth="1"/>
    <col min="13351" max="13566" width="9.140625" style="4"/>
    <col min="13567" max="13567" width="3.7109375" style="4" bestFit="1" customWidth="1"/>
    <col min="13568" max="13568" width="21.140625" style="4" customWidth="1"/>
    <col min="13569" max="13569" width="7.28515625" style="4" customWidth="1"/>
    <col min="13570" max="13570" width="9.5703125" style="4" customWidth="1"/>
    <col min="13571" max="13572" width="9.28515625" style="4" customWidth="1"/>
    <col min="13573" max="13574" width="8.140625" style="4" customWidth="1"/>
    <col min="13575" max="13577" width="8.28515625" style="4" customWidth="1"/>
    <col min="13578" max="13578" width="8.42578125" style="4" customWidth="1"/>
    <col min="13579" max="13579" width="11" style="4" customWidth="1"/>
    <col min="13580" max="13580" width="1.85546875" style="4" customWidth="1"/>
    <col min="13581" max="13587" width="16.85546875" style="4" customWidth="1"/>
    <col min="13588" max="13593" width="15.7109375" style="4" customWidth="1"/>
    <col min="13594" max="13594" width="18.42578125" style="4" bestFit="1" customWidth="1"/>
    <col min="13595" max="13606" width="15.7109375" style="4" customWidth="1"/>
    <col min="13607" max="13822" width="9.140625" style="4"/>
    <col min="13823" max="13823" width="3.7109375" style="4" bestFit="1" customWidth="1"/>
    <col min="13824" max="13824" width="21.140625" style="4" customWidth="1"/>
    <col min="13825" max="13825" width="7.28515625" style="4" customWidth="1"/>
    <col min="13826" max="13826" width="9.5703125" style="4" customWidth="1"/>
    <col min="13827" max="13828" width="9.28515625" style="4" customWidth="1"/>
    <col min="13829" max="13830" width="8.140625" style="4" customWidth="1"/>
    <col min="13831" max="13833" width="8.28515625" style="4" customWidth="1"/>
    <col min="13834" max="13834" width="8.42578125" style="4" customWidth="1"/>
    <col min="13835" max="13835" width="11" style="4" customWidth="1"/>
    <col min="13836" max="13836" width="1.85546875" style="4" customWidth="1"/>
    <col min="13837" max="13843" width="16.85546875" style="4" customWidth="1"/>
    <col min="13844" max="13849" width="15.7109375" style="4" customWidth="1"/>
    <col min="13850" max="13850" width="18.42578125" style="4" bestFit="1" customWidth="1"/>
    <col min="13851" max="13862" width="15.7109375" style="4" customWidth="1"/>
    <col min="13863" max="14078" width="9.140625" style="4"/>
    <col min="14079" max="14079" width="3.7109375" style="4" bestFit="1" customWidth="1"/>
    <col min="14080" max="14080" width="21.140625" style="4" customWidth="1"/>
    <col min="14081" max="14081" width="7.28515625" style="4" customWidth="1"/>
    <col min="14082" max="14082" width="9.5703125" style="4" customWidth="1"/>
    <col min="14083" max="14084" width="9.28515625" style="4" customWidth="1"/>
    <col min="14085" max="14086" width="8.140625" style="4" customWidth="1"/>
    <col min="14087" max="14089" width="8.28515625" style="4" customWidth="1"/>
    <col min="14090" max="14090" width="8.42578125" style="4" customWidth="1"/>
    <col min="14091" max="14091" width="11" style="4" customWidth="1"/>
    <col min="14092" max="14092" width="1.85546875" style="4" customWidth="1"/>
    <col min="14093" max="14099" width="16.85546875" style="4" customWidth="1"/>
    <col min="14100" max="14105" width="15.7109375" style="4" customWidth="1"/>
    <col min="14106" max="14106" width="18.42578125" style="4" bestFit="1" customWidth="1"/>
    <col min="14107" max="14118" width="15.7109375" style="4" customWidth="1"/>
    <col min="14119" max="14334" width="9.140625" style="4"/>
    <col min="14335" max="14335" width="3.7109375" style="4" bestFit="1" customWidth="1"/>
    <col min="14336" max="14336" width="21.140625" style="4" customWidth="1"/>
    <col min="14337" max="14337" width="7.28515625" style="4" customWidth="1"/>
    <col min="14338" max="14338" width="9.5703125" style="4" customWidth="1"/>
    <col min="14339" max="14340" width="9.28515625" style="4" customWidth="1"/>
    <col min="14341" max="14342" width="8.140625" style="4" customWidth="1"/>
    <col min="14343" max="14345" width="8.28515625" style="4" customWidth="1"/>
    <col min="14346" max="14346" width="8.42578125" style="4" customWidth="1"/>
    <col min="14347" max="14347" width="11" style="4" customWidth="1"/>
    <col min="14348" max="14348" width="1.85546875" style="4" customWidth="1"/>
    <col min="14349" max="14355" width="16.85546875" style="4" customWidth="1"/>
    <col min="14356" max="14361" width="15.7109375" style="4" customWidth="1"/>
    <col min="14362" max="14362" width="18.42578125" style="4" bestFit="1" customWidth="1"/>
    <col min="14363" max="14374" width="15.7109375" style="4" customWidth="1"/>
    <col min="14375" max="14590" width="9.140625" style="4"/>
    <col min="14591" max="14591" width="3.7109375" style="4" bestFit="1" customWidth="1"/>
    <col min="14592" max="14592" width="21.140625" style="4" customWidth="1"/>
    <col min="14593" max="14593" width="7.28515625" style="4" customWidth="1"/>
    <col min="14594" max="14594" width="9.5703125" style="4" customWidth="1"/>
    <col min="14595" max="14596" width="9.28515625" style="4" customWidth="1"/>
    <col min="14597" max="14598" width="8.140625" style="4" customWidth="1"/>
    <col min="14599" max="14601" width="8.28515625" style="4" customWidth="1"/>
    <col min="14602" max="14602" width="8.42578125" style="4" customWidth="1"/>
    <col min="14603" max="14603" width="11" style="4" customWidth="1"/>
    <col min="14604" max="14604" width="1.85546875" style="4" customWidth="1"/>
    <col min="14605" max="14611" width="16.85546875" style="4" customWidth="1"/>
    <col min="14612" max="14617" width="15.7109375" style="4" customWidth="1"/>
    <col min="14618" max="14618" width="18.42578125" style="4" bestFit="1" customWidth="1"/>
    <col min="14619" max="14630" width="15.7109375" style="4" customWidth="1"/>
    <col min="14631" max="14846" width="9.140625" style="4"/>
    <col min="14847" max="14847" width="3.7109375" style="4" bestFit="1" customWidth="1"/>
    <col min="14848" max="14848" width="21.140625" style="4" customWidth="1"/>
    <col min="14849" max="14849" width="7.28515625" style="4" customWidth="1"/>
    <col min="14850" max="14850" width="9.5703125" style="4" customWidth="1"/>
    <col min="14851" max="14852" width="9.28515625" style="4" customWidth="1"/>
    <col min="14853" max="14854" width="8.140625" style="4" customWidth="1"/>
    <col min="14855" max="14857" width="8.28515625" style="4" customWidth="1"/>
    <col min="14858" max="14858" width="8.42578125" style="4" customWidth="1"/>
    <col min="14859" max="14859" width="11" style="4" customWidth="1"/>
    <col min="14860" max="14860" width="1.85546875" style="4" customWidth="1"/>
    <col min="14861" max="14867" width="16.85546875" style="4" customWidth="1"/>
    <col min="14868" max="14873" width="15.7109375" style="4" customWidth="1"/>
    <col min="14874" max="14874" width="18.42578125" style="4" bestFit="1" customWidth="1"/>
    <col min="14875" max="14886" width="15.7109375" style="4" customWidth="1"/>
    <col min="14887" max="15102" width="9.140625" style="4"/>
    <col min="15103" max="15103" width="3.7109375" style="4" bestFit="1" customWidth="1"/>
    <col min="15104" max="15104" width="21.140625" style="4" customWidth="1"/>
    <col min="15105" max="15105" width="7.28515625" style="4" customWidth="1"/>
    <col min="15106" max="15106" width="9.5703125" style="4" customWidth="1"/>
    <col min="15107" max="15108" width="9.28515625" style="4" customWidth="1"/>
    <col min="15109" max="15110" width="8.140625" style="4" customWidth="1"/>
    <col min="15111" max="15113" width="8.28515625" style="4" customWidth="1"/>
    <col min="15114" max="15114" width="8.42578125" style="4" customWidth="1"/>
    <col min="15115" max="15115" width="11" style="4" customWidth="1"/>
    <col min="15116" max="15116" width="1.85546875" style="4" customWidth="1"/>
    <col min="15117" max="15123" width="16.85546875" style="4" customWidth="1"/>
    <col min="15124" max="15129" width="15.7109375" style="4" customWidth="1"/>
    <col min="15130" max="15130" width="18.42578125" style="4" bestFit="1" customWidth="1"/>
    <col min="15131" max="15142" width="15.7109375" style="4" customWidth="1"/>
    <col min="15143" max="15358" width="9.140625" style="4"/>
    <col min="15359" max="15359" width="3.7109375" style="4" bestFit="1" customWidth="1"/>
    <col min="15360" max="15360" width="21.140625" style="4" customWidth="1"/>
    <col min="15361" max="15361" width="7.28515625" style="4" customWidth="1"/>
    <col min="15362" max="15362" width="9.5703125" style="4" customWidth="1"/>
    <col min="15363" max="15364" width="9.28515625" style="4" customWidth="1"/>
    <col min="15365" max="15366" width="8.140625" style="4" customWidth="1"/>
    <col min="15367" max="15369" width="8.28515625" style="4" customWidth="1"/>
    <col min="15370" max="15370" width="8.42578125" style="4" customWidth="1"/>
    <col min="15371" max="15371" width="11" style="4" customWidth="1"/>
    <col min="15372" max="15372" width="1.85546875" style="4" customWidth="1"/>
    <col min="15373" max="15379" width="16.85546875" style="4" customWidth="1"/>
    <col min="15380" max="15385" width="15.7109375" style="4" customWidth="1"/>
    <col min="15386" max="15386" width="18.42578125" style="4" bestFit="1" customWidth="1"/>
    <col min="15387" max="15398" width="15.7109375" style="4" customWidth="1"/>
    <col min="15399" max="15614" width="9.140625" style="4"/>
    <col min="15615" max="15615" width="3.7109375" style="4" bestFit="1" customWidth="1"/>
    <col min="15616" max="15616" width="21.140625" style="4" customWidth="1"/>
    <col min="15617" max="15617" width="7.28515625" style="4" customWidth="1"/>
    <col min="15618" max="15618" width="9.5703125" style="4" customWidth="1"/>
    <col min="15619" max="15620" width="9.28515625" style="4" customWidth="1"/>
    <col min="15621" max="15622" width="8.140625" style="4" customWidth="1"/>
    <col min="15623" max="15625" width="8.28515625" style="4" customWidth="1"/>
    <col min="15626" max="15626" width="8.42578125" style="4" customWidth="1"/>
    <col min="15627" max="15627" width="11" style="4" customWidth="1"/>
    <col min="15628" max="15628" width="1.85546875" style="4" customWidth="1"/>
    <col min="15629" max="15635" width="16.85546875" style="4" customWidth="1"/>
    <col min="15636" max="15641" width="15.7109375" style="4" customWidth="1"/>
    <col min="15642" max="15642" width="18.42578125" style="4" bestFit="1" customWidth="1"/>
    <col min="15643" max="15654" width="15.7109375" style="4" customWidth="1"/>
    <col min="15655" max="15870" width="9.140625" style="4"/>
    <col min="15871" max="15871" width="3.7109375" style="4" bestFit="1" customWidth="1"/>
    <col min="15872" max="15872" width="21.140625" style="4" customWidth="1"/>
    <col min="15873" max="15873" width="7.28515625" style="4" customWidth="1"/>
    <col min="15874" max="15874" width="9.5703125" style="4" customWidth="1"/>
    <col min="15875" max="15876" width="9.28515625" style="4" customWidth="1"/>
    <col min="15877" max="15878" width="8.140625" style="4" customWidth="1"/>
    <col min="15879" max="15881" width="8.28515625" style="4" customWidth="1"/>
    <col min="15882" max="15882" width="8.42578125" style="4" customWidth="1"/>
    <col min="15883" max="15883" width="11" style="4" customWidth="1"/>
    <col min="15884" max="15884" width="1.85546875" style="4" customWidth="1"/>
    <col min="15885" max="15891" width="16.85546875" style="4" customWidth="1"/>
    <col min="15892" max="15897" width="15.7109375" style="4" customWidth="1"/>
    <col min="15898" max="15898" width="18.42578125" style="4" bestFit="1" customWidth="1"/>
    <col min="15899" max="15910" width="15.7109375" style="4" customWidth="1"/>
    <col min="15911" max="16126" width="9.140625" style="4"/>
    <col min="16127" max="16127" width="3.7109375" style="4" bestFit="1" customWidth="1"/>
    <col min="16128" max="16128" width="21.140625" style="4" customWidth="1"/>
    <col min="16129" max="16129" width="7.28515625" style="4" customWidth="1"/>
    <col min="16130" max="16130" width="9.5703125" style="4" customWidth="1"/>
    <col min="16131" max="16132" width="9.28515625" style="4" customWidth="1"/>
    <col min="16133" max="16134" width="8.140625" style="4" customWidth="1"/>
    <col min="16135" max="16137" width="8.28515625" style="4" customWidth="1"/>
    <col min="16138" max="16138" width="8.42578125" style="4" customWidth="1"/>
    <col min="16139" max="16139" width="11" style="4" customWidth="1"/>
    <col min="16140" max="16140" width="1.85546875" style="4" customWidth="1"/>
    <col min="16141" max="16147" width="16.85546875" style="4" customWidth="1"/>
    <col min="16148" max="16153" width="15.7109375" style="4" customWidth="1"/>
    <col min="16154" max="16154" width="18.42578125" style="4" bestFit="1" customWidth="1"/>
    <col min="16155" max="16166" width="15.7109375" style="4" customWidth="1"/>
    <col min="16167" max="16384" width="9.140625" style="4"/>
  </cols>
  <sheetData>
    <row r="2" spans="1:38" x14ac:dyDescent="0.2">
      <c r="A2" s="4"/>
      <c r="B2" s="4"/>
    </row>
    <row r="5" spans="1:38" x14ac:dyDescent="0.2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9" spans="1:38" s="10" customFormat="1" ht="24.75" customHeight="1" x14ac:dyDescent="0.25">
      <c r="A9" s="224" t="s">
        <v>283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9"/>
      <c r="O9" s="208">
        <v>2021</v>
      </c>
      <c r="P9" s="209"/>
      <c r="Q9" s="205">
        <v>2020</v>
      </c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7"/>
    </row>
    <row r="10" spans="1:38" s="10" customFormat="1" ht="12.75" customHeight="1" x14ac:dyDescent="0.25">
      <c r="A10" s="222" t="s">
        <v>1</v>
      </c>
      <c r="B10" s="222" t="s">
        <v>2</v>
      </c>
      <c r="C10" s="222" t="s">
        <v>3</v>
      </c>
      <c r="D10" s="222" t="s">
        <v>4</v>
      </c>
      <c r="E10" s="215" t="s">
        <v>5</v>
      </c>
      <c r="F10" s="216"/>
      <c r="G10" s="222" t="s">
        <v>6</v>
      </c>
      <c r="H10" s="222"/>
      <c r="I10" s="222"/>
      <c r="J10" s="222"/>
      <c r="K10" s="222"/>
      <c r="L10" s="53" t="s">
        <v>7</v>
      </c>
      <c r="M10" s="12" t="s">
        <v>8</v>
      </c>
      <c r="N10" s="13"/>
      <c r="O10" s="120"/>
      <c r="P10" s="168">
        <v>44275</v>
      </c>
      <c r="Q10" s="147">
        <v>44185</v>
      </c>
      <c r="R10" s="120">
        <v>44185</v>
      </c>
      <c r="S10" s="120">
        <v>44171</v>
      </c>
      <c r="T10" s="120">
        <v>44163</v>
      </c>
      <c r="U10" s="120">
        <v>44163</v>
      </c>
      <c r="V10" s="120">
        <v>44143</v>
      </c>
      <c r="W10" s="120">
        <v>44128</v>
      </c>
      <c r="X10" s="120">
        <v>44128</v>
      </c>
      <c r="Y10" s="120">
        <v>44122</v>
      </c>
      <c r="Z10" s="120">
        <v>44121</v>
      </c>
      <c r="AA10" s="72">
        <v>44114</v>
      </c>
      <c r="AB10" s="120">
        <v>44114</v>
      </c>
      <c r="AC10" s="120">
        <v>44114</v>
      </c>
      <c r="AD10" s="120">
        <v>44107</v>
      </c>
      <c r="AE10" s="120">
        <v>44094</v>
      </c>
      <c r="AF10" s="120">
        <v>44094</v>
      </c>
      <c r="AG10" s="120">
        <v>44093</v>
      </c>
      <c r="AH10" s="120">
        <v>44086</v>
      </c>
      <c r="AI10" s="120">
        <v>44073</v>
      </c>
      <c r="AJ10" s="120">
        <v>44045</v>
      </c>
      <c r="AK10" s="120">
        <v>44045</v>
      </c>
      <c r="AL10" s="116">
        <v>44038</v>
      </c>
    </row>
    <row r="11" spans="1:38" s="10" customFormat="1" x14ac:dyDescent="0.25">
      <c r="A11" s="222"/>
      <c r="B11" s="222"/>
      <c r="C11" s="222"/>
      <c r="D11" s="222"/>
      <c r="E11" s="217"/>
      <c r="F11" s="218"/>
      <c r="G11" s="222">
        <v>1</v>
      </c>
      <c r="H11" s="222">
        <v>2</v>
      </c>
      <c r="I11" s="222">
        <v>3</v>
      </c>
      <c r="J11" s="222">
        <v>4</v>
      </c>
      <c r="K11" s="222">
        <v>5</v>
      </c>
      <c r="L11" s="11" t="s">
        <v>9</v>
      </c>
      <c r="M11" s="14" t="s">
        <v>10</v>
      </c>
      <c r="N11" s="13"/>
      <c r="O11" s="117"/>
      <c r="P11" s="169" t="s">
        <v>258</v>
      </c>
      <c r="Q11" s="165" t="s">
        <v>16</v>
      </c>
      <c r="R11" s="117" t="s">
        <v>511</v>
      </c>
      <c r="S11" s="117" t="s">
        <v>14</v>
      </c>
      <c r="T11" s="117" t="s">
        <v>12</v>
      </c>
      <c r="U11" s="117" t="s">
        <v>16</v>
      </c>
      <c r="V11" s="117" t="s">
        <v>16</v>
      </c>
      <c r="W11" s="117" t="s">
        <v>403</v>
      </c>
      <c r="X11" s="117" t="s">
        <v>404</v>
      </c>
      <c r="Y11" s="117" t="s">
        <v>419</v>
      </c>
      <c r="Z11" s="117" t="s">
        <v>344</v>
      </c>
      <c r="AA11" s="117" t="s">
        <v>404</v>
      </c>
      <c r="AB11" s="117" t="s">
        <v>432</v>
      </c>
      <c r="AC11" s="117" t="s">
        <v>16</v>
      </c>
      <c r="AD11" s="117" t="s">
        <v>12</v>
      </c>
      <c r="AE11" s="117" t="s">
        <v>15</v>
      </c>
      <c r="AF11" s="117" t="s">
        <v>11</v>
      </c>
      <c r="AG11" s="117" t="s">
        <v>452</v>
      </c>
      <c r="AH11" s="117" t="s">
        <v>404</v>
      </c>
      <c r="AI11" s="117" t="s">
        <v>405</v>
      </c>
      <c r="AJ11" s="117" t="s">
        <v>12</v>
      </c>
      <c r="AK11" s="117" t="s">
        <v>12</v>
      </c>
      <c r="AL11" s="117" t="s">
        <v>12</v>
      </c>
    </row>
    <row r="12" spans="1:38" s="10" customFormat="1" x14ac:dyDescent="0.25">
      <c r="A12" s="222"/>
      <c r="B12" s="222"/>
      <c r="C12" s="222"/>
      <c r="D12" s="222"/>
      <c r="E12" s="219"/>
      <c r="F12" s="220"/>
      <c r="G12" s="222"/>
      <c r="H12" s="222"/>
      <c r="I12" s="222"/>
      <c r="J12" s="222"/>
      <c r="K12" s="222"/>
      <c r="L12" s="16" t="s">
        <v>10</v>
      </c>
      <c r="M12" s="17" t="s">
        <v>17</v>
      </c>
      <c r="N12" s="18"/>
      <c r="O12" s="119"/>
      <c r="P12" s="170" t="s">
        <v>318</v>
      </c>
      <c r="Q12" s="166" t="s">
        <v>29</v>
      </c>
      <c r="R12" s="119" t="s">
        <v>513</v>
      </c>
      <c r="S12" s="119" t="s">
        <v>25</v>
      </c>
      <c r="T12" s="119" t="s">
        <v>496</v>
      </c>
      <c r="U12" s="119" t="s">
        <v>28</v>
      </c>
      <c r="V12" s="119" t="s">
        <v>27</v>
      </c>
      <c r="W12" s="119" t="s">
        <v>318</v>
      </c>
      <c r="X12" s="119" t="s">
        <v>20</v>
      </c>
      <c r="Y12" s="119" t="s">
        <v>10</v>
      </c>
      <c r="Z12" s="119" t="s">
        <v>299</v>
      </c>
      <c r="AA12" s="119" t="s">
        <v>23</v>
      </c>
      <c r="AB12" s="119" t="s">
        <v>433</v>
      </c>
      <c r="AC12" s="119" t="s">
        <v>18</v>
      </c>
      <c r="AD12" s="119" t="s">
        <v>437</v>
      </c>
      <c r="AE12" s="119" t="s">
        <v>447</v>
      </c>
      <c r="AF12" s="119" t="s">
        <v>275</v>
      </c>
      <c r="AG12" s="119" t="s">
        <v>19</v>
      </c>
      <c r="AH12" s="119" t="s">
        <v>19</v>
      </c>
      <c r="AI12" s="119" t="s">
        <v>23</v>
      </c>
      <c r="AJ12" s="119" t="s">
        <v>464</v>
      </c>
      <c r="AK12" s="119" t="s">
        <v>469</v>
      </c>
      <c r="AL12" s="119" t="s">
        <v>398</v>
      </c>
    </row>
    <row r="13" spans="1:38" x14ac:dyDescent="0.2">
      <c r="O13" s="54"/>
      <c r="P13" s="173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178"/>
    </row>
    <row r="14" spans="1:38" ht="14.1" customHeight="1" x14ac:dyDescent="0.25">
      <c r="A14" s="21">
        <f t="shared" ref="A14:A33" si="0">A13+1</f>
        <v>1</v>
      </c>
      <c r="B14" s="32" t="s">
        <v>293</v>
      </c>
      <c r="C14" s="33">
        <v>14686</v>
      </c>
      <c r="D14" s="34" t="s">
        <v>36</v>
      </c>
      <c r="E14" s="25">
        <f>MAX(O14:AD14)</f>
        <v>550</v>
      </c>
      <c r="F14" s="25" t="str">
        <f>VLOOKUP(E14,Tab!$C$2:$D$255,2,TRUE)</f>
        <v>Não</v>
      </c>
      <c r="G14" s="26">
        <f>LARGE(O14:AL14,1)</f>
        <v>550</v>
      </c>
      <c r="H14" s="26">
        <f>LARGE(O14:AL14,2)</f>
        <v>532</v>
      </c>
      <c r="I14" s="26">
        <f>LARGE(O14:AL14,3)</f>
        <v>531</v>
      </c>
      <c r="J14" s="26">
        <f>LARGE(O14:AL14,4)</f>
        <v>530</v>
      </c>
      <c r="K14" s="26">
        <f>LARGE(O14:AL14,5)</f>
        <v>529</v>
      </c>
      <c r="L14" s="27">
        <f>SUM(G14:K14)</f>
        <v>2672</v>
      </c>
      <c r="M14" s="28">
        <f>L14/5</f>
        <v>534.4</v>
      </c>
      <c r="N14" s="29"/>
      <c r="O14" s="31">
        <v>0</v>
      </c>
      <c r="P14" s="172">
        <v>474</v>
      </c>
      <c r="Q14" s="139">
        <v>0</v>
      </c>
      <c r="R14" s="31">
        <v>518</v>
      </c>
      <c r="S14" s="31">
        <v>528</v>
      </c>
      <c r="T14" s="31">
        <v>0</v>
      </c>
      <c r="U14" s="31">
        <v>532</v>
      </c>
      <c r="V14" s="31">
        <v>508</v>
      </c>
      <c r="W14" s="31">
        <v>529</v>
      </c>
      <c r="X14" s="31">
        <v>0</v>
      </c>
      <c r="Y14" s="31">
        <v>0</v>
      </c>
      <c r="Z14" s="31">
        <v>514</v>
      </c>
      <c r="AA14" s="31">
        <v>0</v>
      </c>
      <c r="AB14" s="31">
        <v>550</v>
      </c>
      <c r="AC14" s="31">
        <v>0</v>
      </c>
      <c r="AD14" s="31">
        <v>530</v>
      </c>
      <c r="AE14" s="31">
        <v>531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510</v>
      </c>
    </row>
    <row r="15" spans="1:38" ht="14.1" customHeight="1" x14ac:dyDescent="0.25">
      <c r="A15" s="21">
        <f t="shared" si="0"/>
        <v>2</v>
      </c>
      <c r="B15" s="57" t="s">
        <v>172</v>
      </c>
      <c r="C15" s="55">
        <v>14031</v>
      </c>
      <c r="D15" s="44" t="s">
        <v>63</v>
      </c>
      <c r="E15" s="25">
        <f>MAX(O15:AD15)</f>
        <v>533</v>
      </c>
      <c r="F15" s="25" t="str">
        <f>VLOOKUP(E15,Tab!$C$2:$D$255,2,TRUE)</f>
        <v>Não</v>
      </c>
      <c r="G15" s="26">
        <f>LARGE(O15:AL15,1)</f>
        <v>533</v>
      </c>
      <c r="H15" s="26">
        <f>LARGE(O15:AL15,2)</f>
        <v>527</v>
      </c>
      <c r="I15" s="26">
        <f>LARGE(O15:AL15,3)</f>
        <v>525</v>
      </c>
      <c r="J15" s="26">
        <f>LARGE(O15:AL15,4)</f>
        <v>522</v>
      </c>
      <c r="K15" s="26">
        <f>LARGE(O15:AL15,5)</f>
        <v>520</v>
      </c>
      <c r="L15" s="27">
        <f>SUM(G15:K15)</f>
        <v>2627</v>
      </c>
      <c r="M15" s="28">
        <f>L15/5</f>
        <v>525.4</v>
      </c>
      <c r="N15" s="29"/>
      <c r="O15" s="31">
        <v>0</v>
      </c>
      <c r="P15" s="172">
        <v>533</v>
      </c>
      <c r="Q15" s="139">
        <v>0</v>
      </c>
      <c r="R15" s="31">
        <v>522</v>
      </c>
      <c r="S15" s="31">
        <v>525</v>
      </c>
      <c r="T15" s="31">
        <v>0</v>
      </c>
      <c r="U15" s="31">
        <v>0</v>
      </c>
      <c r="V15" s="31">
        <v>0</v>
      </c>
      <c r="W15" s="31">
        <v>520</v>
      </c>
      <c r="X15" s="31">
        <v>0</v>
      </c>
      <c r="Y15" s="31">
        <v>0</v>
      </c>
      <c r="Z15" s="31">
        <v>514</v>
      </c>
      <c r="AA15" s="31">
        <v>0</v>
      </c>
      <c r="AB15" s="31">
        <v>0</v>
      </c>
      <c r="AC15" s="31">
        <v>0</v>
      </c>
      <c r="AD15" s="31">
        <v>527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</row>
    <row r="16" spans="1:38" ht="14.1" customHeight="1" x14ac:dyDescent="0.25">
      <c r="A16" s="21">
        <f t="shared" si="0"/>
        <v>3</v>
      </c>
      <c r="B16" s="57" t="s">
        <v>59</v>
      </c>
      <c r="C16" s="55">
        <v>13851</v>
      </c>
      <c r="D16" s="44" t="s">
        <v>58</v>
      </c>
      <c r="E16" s="25">
        <f>MAX(O16:AD16)</f>
        <v>526</v>
      </c>
      <c r="F16" s="25" t="str">
        <f>VLOOKUP(E16,Tab!$C$2:$D$255,2,TRUE)</f>
        <v>Não</v>
      </c>
      <c r="G16" s="26">
        <f>LARGE(O16:AL16,1)</f>
        <v>526</v>
      </c>
      <c r="H16" s="26">
        <f>LARGE(O16:AL16,2)</f>
        <v>523</v>
      </c>
      <c r="I16" s="26">
        <f>LARGE(O16:AL16,3)</f>
        <v>509</v>
      </c>
      <c r="J16" s="26">
        <f>LARGE(O16:AL16,4)</f>
        <v>507</v>
      </c>
      <c r="K16" s="26">
        <f>LARGE(O16:AL16,5)</f>
        <v>0</v>
      </c>
      <c r="L16" s="27">
        <f>SUM(G16:K16)</f>
        <v>2065</v>
      </c>
      <c r="M16" s="28">
        <f>L16/5</f>
        <v>413</v>
      </c>
      <c r="N16" s="29"/>
      <c r="O16" s="31">
        <v>0</v>
      </c>
      <c r="P16" s="172">
        <v>523</v>
      </c>
      <c r="Q16" s="139">
        <v>0</v>
      </c>
      <c r="R16" s="31">
        <v>0</v>
      </c>
      <c r="S16" s="31">
        <v>507</v>
      </c>
      <c r="T16" s="31">
        <v>0</v>
      </c>
      <c r="U16" s="31">
        <v>0</v>
      </c>
      <c r="V16" s="31">
        <v>509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526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</row>
    <row r="17" spans="1:51" s="5" customFormat="1" ht="14.1" customHeight="1" x14ac:dyDescent="0.25">
      <c r="A17" s="21">
        <f t="shared" si="0"/>
        <v>4</v>
      </c>
      <c r="B17" s="58" t="s">
        <v>364</v>
      </c>
      <c r="C17" s="33">
        <v>15214</v>
      </c>
      <c r="D17" s="38" t="s">
        <v>326</v>
      </c>
      <c r="E17" s="25">
        <f>MAX(O17:AD17)</f>
        <v>444</v>
      </c>
      <c r="F17" s="25" t="e">
        <f>VLOOKUP(E17,Tab!$C$2:$D$255,2,TRUE)</f>
        <v>#N/A</v>
      </c>
      <c r="G17" s="37">
        <f>LARGE(O17:AL17,1)</f>
        <v>444</v>
      </c>
      <c r="H17" s="37">
        <f>LARGE(O17:AL17,2)</f>
        <v>444</v>
      </c>
      <c r="I17" s="37">
        <f>LARGE(O17:AL17,3)</f>
        <v>435</v>
      </c>
      <c r="J17" s="37">
        <f>LARGE(O17:AL17,4)</f>
        <v>426</v>
      </c>
      <c r="K17" s="37">
        <f>LARGE(O17:AL17,5)</f>
        <v>0</v>
      </c>
      <c r="L17" s="27">
        <f>SUM(G17:K17)</f>
        <v>1749</v>
      </c>
      <c r="M17" s="28">
        <f>L17/5</f>
        <v>349.8</v>
      </c>
      <c r="N17" s="29"/>
      <c r="O17" s="31">
        <v>0</v>
      </c>
      <c r="P17" s="172">
        <v>0</v>
      </c>
      <c r="Q17" s="139">
        <v>444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426</v>
      </c>
      <c r="AH17" s="31">
        <v>0</v>
      </c>
      <c r="AI17" s="31">
        <v>444</v>
      </c>
      <c r="AJ17" s="31">
        <v>0</v>
      </c>
      <c r="AK17" s="31">
        <v>435</v>
      </c>
      <c r="AL17" s="31">
        <v>0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</row>
    <row r="18" spans="1:51" ht="14.1" customHeight="1" x14ac:dyDescent="0.25">
      <c r="A18" s="21">
        <f t="shared" si="0"/>
        <v>5</v>
      </c>
      <c r="B18" s="57" t="s">
        <v>356</v>
      </c>
      <c r="C18" s="55">
        <v>15090</v>
      </c>
      <c r="D18" s="150" t="s">
        <v>65</v>
      </c>
      <c r="E18" s="25">
        <f>MAX(O18:AD18)</f>
        <v>458</v>
      </c>
      <c r="F18" s="25" t="e">
        <f>VLOOKUP(E18,Tab!$C$2:$D$255,2,TRUE)</f>
        <v>#N/A</v>
      </c>
      <c r="G18" s="26">
        <f>LARGE(O18:AL18,1)</f>
        <v>458</v>
      </c>
      <c r="H18" s="26">
        <f>LARGE(O18:AL18,2)</f>
        <v>456</v>
      </c>
      <c r="I18" s="26">
        <f>LARGE(O18:AL18,3)</f>
        <v>446</v>
      </c>
      <c r="J18" s="26">
        <f>LARGE(O18:AL18,4)</f>
        <v>0</v>
      </c>
      <c r="K18" s="26">
        <f>LARGE(O18:AL18,5)</f>
        <v>0</v>
      </c>
      <c r="L18" s="27">
        <f>SUM(G18:K18)</f>
        <v>1360</v>
      </c>
      <c r="M18" s="28">
        <f>L18/5</f>
        <v>272</v>
      </c>
      <c r="N18" s="29"/>
      <c r="O18" s="31">
        <v>0</v>
      </c>
      <c r="P18" s="172">
        <v>446</v>
      </c>
      <c r="Q18" s="139">
        <v>0</v>
      </c>
      <c r="R18" s="31">
        <v>456</v>
      </c>
      <c r="S18" s="31">
        <v>458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</row>
    <row r="19" spans="1:51" ht="14.1" customHeight="1" x14ac:dyDescent="0.25">
      <c r="A19" s="21">
        <f t="shared" si="0"/>
        <v>6</v>
      </c>
      <c r="B19" s="56" t="s">
        <v>365</v>
      </c>
      <c r="C19" s="55">
        <v>15213</v>
      </c>
      <c r="D19" s="40" t="s">
        <v>326</v>
      </c>
      <c r="E19" s="25">
        <f>MAX(O19:AD19)</f>
        <v>464</v>
      </c>
      <c r="F19" s="25" t="e">
        <f>VLOOKUP(E19,Tab!$C$2:$D$255,2,TRUE)</f>
        <v>#N/A</v>
      </c>
      <c r="G19" s="26">
        <f>LARGE(O19:AL19,1)</f>
        <v>464</v>
      </c>
      <c r="H19" s="26">
        <f>LARGE(O19:AL19,2)</f>
        <v>455</v>
      </c>
      <c r="I19" s="26">
        <f>LARGE(O19:AL19,3)</f>
        <v>433</v>
      </c>
      <c r="J19" s="26">
        <f>LARGE(O19:AL19,4)</f>
        <v>0</v>
      </c>
      <c r="K19" s="26">
        <f>LARGE(O19:AL19,5)</f>
        <v>0</v>
      </c>
      <c r="L19" s="27">
        <f>SUM(G19:K19)</f>
        <v>1352</v>
      </c>
      <c r="M19" s="28">
        <f>L19/5</f>
        <v>270.39999999999998</v>
      </c>
      <c r="N19" s="29"/>
      <c r="O19" s="31">
        <v>0</v>
      </c>
      <c r="P19" s="172">
        <v>0</v>
      </c>
      <c r="Q19" s="139">
        <v>464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455</v>
      </c>
      <c r="AH19" s="31">
        <v>0</v>
      </c>
      <c r="AI19" s="31">
        <v>0</v>
      </c>
      <c r="AJ19" s="31">
        <v>0</v>
      </c>
      <c r="AK19" s="31">
        <v>433</v>
      </c>
      <c r="AL19" s="31">
        <v>0</v>
      </c>
    </row>
    <row r="20" spans="1:51" ht="14.1" customHeight="1" x14ac:dyDescent="0.25">
      <c r="A20" s="21">
        <f t="shared" si="0"/>
        <v>7</v>
      </c>
      <c r="B20" s="57" t="s">
        <v>515</v>
      </c>
      <c r="C20" s="55">
        <v>14429</v>
      </c>
      <c r="D20" s="150" t="s">
        <v>44</v>
      </c>
      <c r="E20" s="25">
        <f>MAX(O20:AD20)</f>
        <v>500</v>
      </c>
      <c r="F20" s="25" t="str">
        <f>VLOOKUP(E20,Tab!$C$2:$D$255,2,TRUE)</f>
        <v>Não</v>
      </c>
      <c r="G20" s="26">
        <f>LARGE(O20:AL20,1)</f>
        <v>500</v>
      </c>
      <c r="H20" s="26">
        <f>LARGE(O20:AL20,2)</f>
        <v>473</v>
      </c>
      <c r="I20" s="26">
        <f>LARGE(O20:AL20,3)</f>
        <v>0</v>
      </c>
      <c r="J20" s="26">
        <f>LARGE(O20:AL20,4)</f>
        <v>0</v>
      </c>
      <c r="K20" s="26">
        <f>LARGE(O20:AL20,5)</f>
        <v>0</v>
      </c>
      <c r="L20" s="27">
        <f>SUM(G20:K20)</f>
        <v>973</v>
      </c>
      <c r="M20" s="28">
        <f>L20/5</f>
        <v>194.6</v>
      </c>
      <c r="N20" s="29"/>
      <c r="O20" s="31">
        <v>0</v>
      </c>
      <c r="P20" s="172">
        <v>0</v>
      </c>
      <c r="Q20" s="139">
        <v>0</v>
      </c>
      <c r="R20" s="31">
        <v>473</v>
      </c>
      <c r="S20" s="31">
        <v>500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</row>
    <row r="21" spans="1:51" ht="14.1" customHeight="1" x14ac:dyDescent="0.25">
      <c r="A21" s="21">
        <f t="shared" si="0"/>
        <v>8</v>
      </c>
      <c r="B21" s="57" t="s">
        <v>481</v>
      </c>
      <c r="C21" s="55">
        <v>14921</v>
      </c>
      <c r="D21" s="150" t="s">
        <v>44</v>
      </c>
      <c r="E21" s="25">
        <f>MAX(O21:AD21)</f>
        <v>475</v>
      </c>
      <c r="F21" s="25" t="e">
        <f>VLOOKUP(E21,Tab!$C$2:$D$255,2,TRUE)</f>
        <v>#N/A</v>
      </c>
      <c r="G21" s="26">
        <f>LARGE(O21:AL21,1)</f>
        <v>475</v>
      </c>
      <c r="H21" s="26">
        <f>LARGE(O21:AL21,2)</f>
        <v>475</v>
      </c>
      <c r="I21" s="26">
        <f>LARGE(O21:AL21,3)</f>
        <v>0</v>
      </c>
      <c r="J21" s="26">
        <f>LARGE(O21:AL21,4)</f>
        <v>0</v>
      </c>
      <c r="K21" s="26">
        <f>LARGE(O21:AL21,5)</f>
        <v>0</v>
      </c>
      <c r="L21" s="27">
        <f>SUM(G21:K21)</f>
        <v>950</v>
      </c>
      <c r="M21" s="28">
        <f>L21/5</f>
        <v>190</v>
      </c>
      <c r="N21" s="29"/>
      <c r="O21" s="31">
        <v>0</v>
      </c>
      <c r="P21" s="172">
        <v>0</v>
      </c>
      <c r="Q21" s="139">
        <v>0</v>
      </c>
      <c r="R21" s="31">
        <v>0</v>
      </c>
      <c r="S21" s="31">
        <v>475</v>
      </c>
      <c r="T21" s="31">
        <v>0</v>
      </c>
      <c r="U21" s="31">
        <v>0</v>
      </c>
      <c r="V21" s="31">
        <v>475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</row>
    <row r="22" spans="1:51" ht="14.1" customHeight="1" x14ac:dyDescent="0.25">
      <c r="A22" s="21">
        <f t="shared" si="0"/>
        <v>9</v>
      </c>
      <c r="B22" s="57" t="s">
        <v>332</v>
      </c>
      <c r="C22" s="55">
        <v>13581</v>
      </c>
      <c r="D22" s="150" t="s">
        <v>77</v>
      </c>
      <c r="E22" s="25">
        <f>MAX(O22:AD22)</f>
        <v>460</v>
      </c>
      <c r="F22" s="25" t="e">
        <f>VLOOKUP(E22,Tab!$C$2:$D$255,2,TRUE)</f>
        <v>#N/A</v>
      </c>
      <c r="G22" s="26">
        <f>LARGE(O22:AL22,1)</f>
        <v>460</v>
      </c>
      <c r="H22" s="26">
        <f>LARGE(O22:AL22,2)</f>
        <v>443</v>
      </c>
      <c r="I22" s="26">
        <f>LARGE(O22:AL22,3)</f>
        <v>0</v>
      </c>
      <c r="J22" s="26">
        <f>LARGE(O22:AL22,4)</f>
        <v>0</v>
      </c>
      <c r="K22" s="26">
        <f>LARGE(O22:AL22,5)</f>
        <v>0</v>
      </c>
      <c r="L22" s="27">
        <f>SUM(G22:K22)</f>
        <v>903</v>
      </c>
      <c r="M22" s="28">
        <f>L22/5</f>
        <v>180.6</v>
      </c>
      <c r="N22" s="29"/>
      <c r="O22" s="31">
        <v>0</v>
      </c>
      <c r="P22" s="172">
        <v>0</v>
      </c>
      <c r="Q22" s="139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443</v>
      </c>
      <c r="Y22" s="31">
        <v>0</v>
      </c>
      <c r="Z22" s="31">
        <v>0</v>
      </c>
      <c r="AA22" s="31">
        <v>460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</row>
    <row r="23" spans="1:51" ht="13.5" customHeight="1" x14ac:dyDescent="0.25">
      <c r="A23" s="21">
        <f t="shared" si="0"/>
        <v>10</v>
      </c>
      <c r="B23" s="57" t="s">
        <v>449</v>
      </c>
      <c r="C23" s="55">
        <v>15114</v>
      </c>
      <c r="D23" s="150" t="s">
        <v>337</v>
      </c>
      <c r="E23" s="25">
        <f>MAX(O23:AD23)</f>
        <v>0</v>
      </c>
      <c r="F23" s="25" t="e">
        <f>VLOOKUP(E23,Tab!$C$2:$D$255,2,TRUE)</f>
        <v>#N/A</v>
      </c>
      <c r="G23" s="26">
        <f>LARGE(O23:AL23,1)</f>
        <v>412</v>
      </c>
      <c r="H23" s="26">
        <f>LARGE(O23:AL23,2)</f>
        <v>402</v>
      </c>
      <c r="I23" s="26">
        <f>LARGE(O23:AL23,3)</f>
        <v>0</v>
      </c>
      <c r="J23" s="26">
        <f>LARGE(O23:AL23,4)</f>
        <v>0</v>
      </c>
      <c r="K23" s="26">
        <f>LARGE(O23:AL23,5)</f>
        <v>0</v>
      </c>
      <c r="L23" s="27">
        <f>SUM(G23:K23)</f>
        <v>814</v>
      </c>
      <c r="M23" s="28">
        <f>L23/5</f>
        <v>162.80000000000001</v>
      </c>
      <c r="N23" s="29"/>
      <c r="O23" s="31">
        <v>0</v>
      </c>
      <c r="P23" s="172">
        <v>0</v>
      </c>
      <c r="Q23" s="139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402</v>
      </c>
      <c r="AG23" s="31">
        <v>0</v>
      </c>
      <c r="AH23" s="31">
        <v>0</v>
      </c>
      <c r="AI23" s="31">
        <v>0</v>
      </c>
      <c r="AJ23" s="31">
        <v>412</v>
      </c>
      <c r="AK23" s="31">
        <v>0</v>
      </c>
      <c r="AL23" s="31">
        <v>0</v>
      </c>
    </row>
    <row r="24" spans="1:51" x14ac:dyDescent="0.25">
      <c r="A24" s="21">
        <f t="shared" si="0"/>
        <v>11</v>
      </c>
      <c r="B24" s="57" t="s">
        <v>450</v>
      </c>
      <c r="C24" s="55">
        <v>15103</v>
      </c>
      <c r="D24" s="150" t="s">
        <v>337</v>
      </c>
      <c r="E24" s="25">
        <f>MAX(O24:AD24)</f>
        <v>0</v>
      </c>
      <c r="F24" s="25" t="e">
        <f>VLOOKUP(E24,Tab!$C$2:$D$255,2,TRUE)</f>
        <v>#N/A</v>
      </c>
      <c r="G24" s="26">
        <f>LARGE(O24:AL24,1)</f>
        <v>312</v>
      </c>
      <c r="H24" s="26">
        <f>LARGE(O24:AL24,2)</f>
        <v>249</v>
      </c>
      <c r="I24" s="26">
        <f>LARGE(O24:AL24,3)</f>
        <v>0</v>
      </c>
      <c r="J24" s="26">
        <f>LARGE(O24:AL24,4)</f>
        <v>0</v>
      </c>
      <c r="K24" s="26">
        <f>LARGE(O24:AL24,5)</f>
        <v>0</v>
      </c>
      <c r="L24" s="27">
        <f>SUM(G24:K24)</f>
        <v>561</v>
      </c>
      <c r="M24" s="28">
        <f>L24/5</f>
        <v>112.2</v>
      </c>
      <c r="N24" s="29"/>
      <c r="O24" s="31">
        <v>0</v>
      </c>
      <c r="P24" s="172">
        <v>0</v>
      </c>
      <c r="Q24" s="139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312</v>
      </c>
      <c r="AG24" s="31">
        <v>0</v>
      </c>
      <c r="AH24" s="31">
        <v>0</v>
      </c>
      <c r="AI24" s="31">
        <v>0</v>
      </c>
      <c r="AJ24" s="31">
        <v>249</v>
      </c>
      <c r="AK24" s="31">
        <v>0</v>
      </c>
      <c r="AL24" s="31">
        <v>0</v>
      </c>
    </row>
    <row r="25" spans="1:51" x14ac:dyDescent="0.25">
      <c r="A25" s="21">
        <f t="shared" si="0"/>
        <v>12</v>
      </c>
      <c r="B25" s="57" t="s">
        <v>122</v>
      </c>
      <c r="C25" s="55">
        <v>14159</v>
      </c>
      <c r="D25" s="150" t="s">
        <v>460</v>
      </c>
      <c r="E25" s="25">
        <f>MAX(O25:AD25)</f>
        <v>459</v>
      </c>
      <c r="F25" s="25" t="e">
        <f>VLOOKUP(E25,Tab!$C$2:$D$255,2,TRUE)</f>
        <v>#N/A</v>
      </c>
      <c r="G25" s="26">
        <f>LARGE(O25:AL25,1)</f>
        <v>459</v>
      </c>
      <c r="H25" s="26">
        <f>LARGE(O25:AL25,2)</f>
        <v>0</v>
      </c>
      <c r="I25" s="26">
        <f>LARGE(O25:AL25,3)</f>
        <v>0</v>
      </c>
      <c r="J25" s="26">
        <f>LARGE(O25:AL25,4)</f>
        <v>0</v>
      </c>
      <c r="K25" s="26">
        <f>LARGE(O25:AL25,5)</f>
        <v>0</v>
      </c>
      <c r="L25" s="27">
        <f>SUM(G25:K25)</f>
        <v>459</v>
      </c>
      <c r="M25" s="28">
        <f>L25/5</f>
        <v>91.8</v>
      </c>
      <c r="N25" s="29"/>
      <c r="O25" s="31">
        <v>0</v>
      </c>
      <c r="P25" s="172">
        <v>0</v>
      </c>
      <c r="Q25" s="139">
        <v>0</v>
      </c>
      <c r="R25" s="31">
        <v>0</v>
      </c>
      <c r="S25" s="31">
        <v>0</v>
      </c>
      <c r="T25" s="31">
        <v>459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</row>
    <row r="26" spans="1:51" x14ac:dyDescent="0.25">
      <c r="A26" s="21">
        <f t="shared" si="0"/>
        <v>13</v>
      </c>
      <c r="B26" s="57" t="s">
        <v>435</v>
      </c>
      <c r="C26" s="55">
        <v>15346</v>
      </c>
      <c r="D26" s="150" t="s">
        <v>106</v>
      </c>
      <c r="E26" s="25">
        <f>MAX(O26:AD26)</f>
        <v>438</v>
      </c>
      <c r="F26" s="25" t="e">
        <f>VLOOKUP(E26,Tab!$C$2:$D$255,2,TRUE)</f>
        <v>#N/A</v>
      </c>
      <c r="G26" s="26">
        <f>LARGE(O26:AL26,1)</f>
        <v>438</v>
      </c>
      <c r="H26" s="26">
        <f>LARGE(O26:AL26,2)</f>
        <v>0</v>
      </c>
      <c r="I26" s="26">
        <f>LARGE(O26:AL26,3)</f>
        <v>0</v>
      </c>
      <c r="J26" s="26">
        <f>LARGE(O26:AL26,4)</f>
        <v>0</v>
      </c>
      <c r="K26" s="26">
        <f>LARGE(O26:AL26,5)</f>
        <v>0</v>
      </c>
      <c r="L26" s="27">
        <f>SUM(G26:K26)</f>
        <v>438</v>
      </c>
      <c r="M26" s="28">
        <f>L26/5</f>
        <v>87.6</v>
      </c>
      <c r="N26" s="29"/>
      <c r="O26" s="31">
        <v>0</v>
      </c>
      <c r="P26" s="172">
        <v>0</v>
      </c>
      <c r="Q26" s="139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438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</row>
    <row r="27" spans="1:51" x14ac:dyDescent="0.25">
      <c r="A27" s="21">
        <f t="shared" si="0"/>
        <v>14</v>
      </c>
      <c r="B27" s="57" t="s">
        <v>461</v>
      </c>
      <c r="C27" s="55">
        <v>14158</v>
      </c>
      <c r="D27" s="150" t="s">
        <v>460</v>
      </c>
      <c r="E27" s="25">
        <f>MAX(O27:AD27)</f>
        <v>0</v>
      </c>
      <c r="F27" s="25" t="e">
        <f>VLOOKUP(E27,Tab!$C$2:$D$255,2,TRUE)</f>
        <v>#N/A</v>
      </c>
      <c r="G27" s="26">
        <f>LARGE(O27:AL27,1)</f>
        <v>430</v>
      </c>
      <c r="H27" s="26">
        <f>LARGE(O27:AL27,2)</f>
        <v>0</v>
      </c>
      <c r="I27" s="26">
        <f>LARGE(O27:AL27,3)</f>
        <v>0</v>
      </c>
      <c r="J27" s="26">
        <f>LARGE(O27:AL27,4)</f>
        <v>0</v>
      </c>
      <c r="K27" s="26">
        <f>LARGE(O27:AL27,5)</f>
        <v>0</v>
      </c>
      <c r="L27" s="27">
        <f>SUM(G27:K27)</f>
        <v>430</v>
      </c>
      <c r="M27" s="28">
        <f>L27/5</f>
        <v>86</v>
      </c>
      <c r="N27" s="29"/>
      <c r="O27" s="31">
        <v>0</v>
      </c>
      <c r="P27" s="172">
        <v>0</v>
      </c>
      <c r="Q27" s="139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430</v>
      </c>
      <c r="AJ27" s="31">
        <v>0</v>
      </c>
      <c r="AK27" s="31">
        <v>0</v>
      </c>
      <c r="AL27" s="31">
        <v>0</v>
      </c>
    </row>
    <row r="28" spans="1:51" x14ac:dyDescent="0.25">
      <c r="A28" s="21">
        <f t="shared" si="0"/>
        <v>15</v>
      </c>
      <c r="B28" s="57" t="s">
        <v>332</v>
      </c>
      <c r="C28" s="55">
        <v>13581</v>
      </c>
      <c r="D28" s="150" t="s">
        <v>77</v>
      </c>
      <c r="E28" s="25">
        <f>MAX(O28:AD28)</f>
        <v>0</v>
      </c>
      <c r="F28" s="25" t="e">
        <f>VLOOKUP(E28,Tab!$C$2:$D$255,2,TRUE)</f>
        <v>#N/A</v>
      </c>
      <c r="G28" s="26">
        <f>LARGE(O28:AL28,1)</f>
        <v>424</v>
      </c>
      <c r="H28" s="26">
        <f>LARGE(O28:AL28,2)</f>
        <v>0</v>
      </c>
      <c r="I28" s="26">
        <f>LARGE(O28:AL28,3)</f>
        <v>0</v>
      </c>
      <c r="J28" s="26">
        <f>LARGE(O28:AL28,4)</f>
        <v>0</v>
      </c>
      <c r="K28" s="26">
        <f>LARGE(O28:AL28,5)</f>
        <v>0</v>
      </c>
      <c r="L28" s="27">
        <f>SUM(G28:K28)</f>
        <v>424</v>
      </c>
      <c r="M28" s="28">
        <f>L28/5</f>
        <v>84.8</v>
      </c>
      <c r="N28" s="29"/>
      <c r="O28" s="31">
        <v>0</v>
      </c>
      <c r="P28" s="172">
        <v>0</v>
      </c>
      <c r="Q28" s="139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424</v>
      </c>
      <c r="AI28" s="31">
        <v>0</v>
      </c>
      <c r="AJ28" s="31">
        <v>0</v>
      </c>
      <c r="AK28" s="31">
        <v>0</v>
      </c>
      <c r="AL28" s="31">
        <v>0</v>
      </c>
    </row>
    <row r="29" spans="1:51" x14ac:dyDescent="0.25">
      <c r="A29" s="21">
        <f t="shared" si="0"/>
        <v>16</v>
      </c>
      <c r="B29" s="57"/>
      <c r="C29" s="55"/>
      <c r="D29" s="150"/>
      <c r="E29" s="25">
        <f>MAX(O29:AD29)</f>
        <v>0</v>
      </c>
      <c r="F29" s="25" t="e">
        <f>VLOOKUP(E29,Tab!$C$2:$D$255,2,TRUE)</f>
        <v>#N/A</v>
      </c>
      <c r="G29" s="26">
        <f>LARGE(O29:AL29,1)</f>
        <v>0</v>
      </c>
      <c r="H29" s="26">
        <f>LARGE(O29:AL29,2)</f>
        <v>0</v>
      </c>
      <c r="I29" s="26">
        <f>LARGE(O29:AL29,3)</f>
        <v>0</v>
      </c>
      <c r="J29" s="26">
        <f>LARGE(O29:AL29,4)</f>
        <v>0</v>
      </c>
      <c r="K29" s="26">
        <f>LARGE(O29:AL29,5)</f>
        <v>0</v>
      </c>
      <c r="L29" s="27">
        <f>SUM(G29:K29)</f>
        <v>0</v>
      </c>
      <c r="M29" s="28">
        <f>L29/5</f>
        <v>0</v>
      </c>
      <c r="N29" s="29"/>
      <c r="O29" s="31">
        <v>0</v>
      </c>
      <c r="P29" s="172">
        <v>0</v>
      </c>
      <c r="Q29" s="139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1">
        <v>0</v>
      </c>
    </row>
    <row r="30" spans="1:51" x14ac:dyDescent="0.25">
      <c r="A30" s="21">
        <f t="shared" si="0"/>
        <v>17</v>
      </c>
      <c r="B30" s="58"/>
      <c r="C30" s="55"/>
      <c r="D30" s="150"/>
      <c r="E30" s="25">
        <f>MAX(O30:AD30)</f>
        <v>0</v>
      </c>
      <c r="F30" s="25" t="e">
        <f>VLOOKUP(E30,Tab!$C$2:$D$255,2,TRUE)</f>
        <v>#N/A</v>
      </c>
      <c r="G30" s="26">
        <f>LARGE(O30:AL30,1)</f>
        <v>0</v>
      </c>
      <c r="H30" s="26">
        <f>LARGE(O30:AL30,2)</f>
        <v>0</v>
      </c>
      <c r="I30" s="26">
        <f>LARGE(O30:AL30,3)</f>
        <v>0</v>
      </c>
      <c r="J30" s="26">
        <f>LARGE(O30:AL30,4)</f>
        <v>0</v>
      </c>
      <c r="K30" s="26">
        <f>LARGE(O30:AL30,5)</f>
        <v>0</v>
      </c>
      <c r="L30" s="27">
        <f>SUM(G30:K30)</f>
        <v>0</v>
      </c>
      <c r="M30" s="28">
        <f>L30/5</f>
        <v>0</v>
      </c>
      <c r="N30" s="29"/>
      <c r="O30" s="31">
        <v>0</v>
      </c>
      <c r="P30" s="172">
        <v>0</v>
      </c>
      <c r="Q30" s="139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</row>
    <row r="31" spans="1:51" x14ac:dyDescent="0.25">
      <c r="A31" s="21">
        <f t="shared" si="0"/>
        <v>18</v>
      </c>
      <c r="B31" s="58"/>
      <c r="C31" s="33"/>
      <c r="D31" s="38"/>
      <c r="E31" s="25">
        <f>MAX(O31:AD31)</f>
        <v>0</v>
      </c>
      <c r="F31" s="25" t="e">
        <f>VLOOKUP(E31,Tab!$C$2:$D$255,2,TRUE)</f>
        <v>#N/A</v>
      </c>
      <c r="G31" s="26">
        <f>LARGE(O31:AL31,1)</f>
        <v>0</v>
      </c>
      <c r="H31" s="26">
        <f>LARGE(O31:AL31,2)</f>
        <v>0</v>
      </c>
      <c r="I31" s="26">
        <f>LARGE(O31:AL31,3)</f>
        <v>0</v>
      </c>
      <c r="J31" s="26">
        <f>LARGE(O31:AL31,4)</f>
        <v>0</v>
      </c>
      <c r="K31" s="26">
        <f>LARGE(O31:AL31,5)</f>
        <v>0</v>
      </c>
      <c r="L31" s="27">
        <f>SUM(G31:K31)</f>
        <v>0</v>
      </c>
      <c r="M31" s="28">
        <f>L31/5</f>
        <v>0</v>
      </c>
      <c r="N31" s="29"/>
      <c r="O31" s="31">
        <v>0</v>
      </c>
      <c r="P31" s="172">
        <v>0</v>
      </c>
      <c r="Q31" s="139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</row>
    <row r="32" spans="1:51" x14ac:dyDescent="0.25">
      <c r="A32" s="21">
        <f t="shared" si="0"/>
        <v>19</v>
      </c>
      <c r="B32" s="51"/>
      <c r="C32" s="33"/>
      <c r="D32" s="148"/>
      <c r="E32" s="25">
        <f>MAX(O32:AD32)</f>
        <v>0</v>
      </c>
      <c r="F32" s="25" t="e">
        <f>VLOOKUP(E32,Tab!$C$2:$D$255,2,TRUE)</f>
        <v>#N/A</v>
      </c>
      <c r="G32" s="26">
        <f>LARGE(O32:AL32,1)</f>
        <v>0</v>
      </c>
      <c r="H32" s="26">
        <f>LARGE(O32:AL32,2)</f>
        <v>0</v>
      </c>
      <c r="I32" s="26">
        <f>LARGE(O32:AL32,3)</f>
        <v>0</v>
      </c>
      <c r="J32" s="26">
        <f>LARGE(O32:AL32,4)</f>
        <v>0</v>
      </c>
      <c r="K32" s="26">
        <f>LARGE(O32:AL32,5)</f>
        <v>0</v>
      </c>
      <c r="L32" s="27">
        <f>SUM(G32:K32)</f>
        <v>0</v>
      </c>
      <c r="M32" s="28">
        <f>L32/5</f>
        <v>0</v>
      </c>
      <c r="N32" s="29"/>
      <c r="O32" s="31">
        <v>0</v>
      </c>
      <c r="P32" s="172">
        <v>0</v>
      </c>
      <c r="Q32" s="139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</row>
    <row r="33" spans="1:38" x14ac:dyDescent="0.25">
      <c r="A33" s="21">
        <f t="shared" si="0"/>
        <v>20</v>
      </c>
      <c r="B33" s="57"/>
      <c r="C33" s="55"/>
      <c r="D33" s="150"/>
      <c r="E33" s="25">
        <f>MAX(O33:AD33)</f>
        <v>0</v>
      </c>
      <c r="F33" s="25" t="e">
        <f>VLOOKUP(E33,Tab!$C$2:$D$255,2,TRUE)</f>
        <v>#N/A</v>
      </c>
      <c r="G33" s="26">
        <f>LARGE(O33:AL33,1)</f>
        <v>0</v>
      </c>
      <c r="H33" s="26">
        <f>LARGE(O33:AL33,2)</f>
        <v>0</v>
      </c>
      <c r="I33" s="26">
        <f>LARGE(O33:AL33,3)</f>
        <v>0</v>
      </c>
      <c r="J33" s="26">
        <f>LARGE(O33:AL33,4)</f>
        <v>0</v>
      </c>
      <c r="K33" s="26">
        <f>LARGE(O33:AL33,5)</f>
        <v>0</v>
      </c>
      <c r="L33" s="27">
        <f>SUM(G33:K33)</f>
        <v>0</v>
      </c>
      <c r="M33" s="28">
        <f>L33/5</f>
        <v>0</v>
      </c>
      <c r="N33" s="29"/>
      <c r="O33" s="31">
        <v>0</v>
      </c>
      <c r="P33" s="172">
        <v>0</v>
      </c>
      <c r="Q33" s="139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</row>
  </sheetData>
  <sortState ref="B14:AL33">
    <sortCondition descending="1" ref="L14:L33"/>
    <sortCondition descending="1" ref="E14:E33"/>
  </sortState>
  <mergeCells count="15">
    <mergeCell ref="O9:P9"/>
    <mergeCell ref="Q9:AL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89" priority="1" stopIfTrue="1" operator="between">
      <formula>563</formula>
      <formula>569</formula>
    </cfRule>
    <cfRule type="cellIs" dxfId="88" priority="2" stopIfTrue="1" operator="between">
      <formula>570</formula>
      <formula>571</formula>
    </cfRule>
    <cfRule type="cellIs" dxfId="87" priority="3" stopIfTrue="1" operator="between">
      <formula>572</formula>
      <formula>600</formula>
    </cfRule>
  </conditionalFormatting>
  <conditionalFormatting sqref="E14:E33">
    <cfRule type="cellIs" dxfId="86" priority="4" stopIfTrue="1" operator="between">
      <formula>563</formula>
      <formula>600</formula>
    </cfRule>
  </conditionalFormatting>
  <conditionalFormatting sqref="F14:F33">
    <cfRule type="cellIs" dxfId="85" priority="5" stopIfTrue="1" operator="equal">
      <formula>"A"</formula>
    </cfRule>
    <cfRule type="cellIs" dxfId="84" priority="6" stopIfTrue="1" operator="equal">
      <formula>"B"</formula>
    </cfRule>
    <cfRule type="cellIs" dxfId="83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8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3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1" style="4" customWidth="1"/>
    <col min="14" max="14" width="1.42578125" style="5" customWidth="1"/>
    <col min="15" max="35" width="19.85546875" style="5" customWidth="1"/>
    <col min="36" max="36" width="21.140625" style="5" customWidth="1"/>
    <col min="37" max="46" width="19.85546875" style="5" customWidth="1"/>
    <col min="47" max="47" width="21.140625" style="5" customWidth="1"/>
    <col min="48" max="52" width="19.85546875" style="5" customWidth="1"/>
    <col min="53" max="75" width="9.140625" style="6"/>
    <col min="76" max="246" width="9.140625" style="4"/>
    <col min="247" max="247" width="3.7109375" style="4" bestFit="1" customWidth="1"/>
    <col min="248" max="248" width="21.140625" style="4" customWidth="1"/>
    <col min="249" max="249" width="7.28515625" style="4" customWidth="1"/>
    <col min="250" max="250" width="9.5703125" style="4" customWidth="1"/>
    <col min="251" max="252" width="9.28515625" style="4" customWidth="1"/>
    <col min="253" max="254" width="8.140625" style="4" customWidth="1"/>
    <col min="255" max="257" width="8.28515625" style="4" customWidth="1"/>
    <col min="258" max="258" width="10" style="4" customWidth="1"/>
    <col min="259" max="259" width="11" style="4" customWidth="1"/>
    <col min="260" max="260" width="1.42578125" style="4" customWidth="1"/>
    <col min="261" max="269" width="16.85546875" style="4" customWidth="1"/>
    <col min="270" max="276" width="15.5703125" style="4" customWidth="1"/>
    <col min="277" max="278" width="10.7109375" style="4" customWidth="1"/>
    <col min="279" max="281" width="15.5703125" style="4" customWidth="1"/>
    <col min="282" max="282" width="18.42578125" style="4" bestFit="1" customWidth="1"/>
    <col min="283" max="289" width="15.5703125" style="4" customWidth="1"/>
    <col min="290" max="290" width="17.85546875" style="4" bestFit="1" customWidth="1"/>
    <col min="291" max="300" width="18" style="4" customWidth="1"/>
    <col min="301" max="304" width="15.5703125" style="4" customWidth="1"/>
    <col min="305" max="306" width="15.7109375" style="4" customWidth="1"/>
    <col min="307" max="308" width="17" style="4" customWidth="1"/>
    <col min="309" max="502" width="9.140625" style="4"/>
    <col min="503" max="503" width="3.7109375" style="4" bestFit="1" customWidth="1"/>
    <col min="504" max="504" width="21.140625" style="4" customWidth="1"/>
    <col min="505" max="505" width="7.28515625" style="4" customWidth="1"/>
    <col min="506" max="506" width="9.5703125" style="4" customWidth="1"/>
    <col min="507" max="508" width="9.28515625" style="4" customWidth="1"/>
    <col min="509" max="510" width="8.140625" style="4" customWidth="1"/>
    <col min="511" max="513" width="8.28515625" style="4" customWidth="1"/>
    <col min="514" max="514" width="10" style="4" customWidth="1"/>
    <col min="515" max="515" width="11" style="4" customWidth="1"/>
    <col min="516" max="516" width="1.42578125" style="4" customWidth="1"/>
    <col min="517" max="525" width="16.85546875" style="4" customWidth="1"/>
    <col min="526" max="532" width="15.5703125" style="4" customWidth="1"/>
    <col min="533" max="534" width="10.7109375" style="4" customWidth="1"/>
    <col min="535" max="537" width="15.5703125" style="4" customWidth="1"/>
    <col min="538" max="538" width="18.42578125" style="4" bestFit="1" customWidth="1"/>
    <col min="539" max="545" width="15.5703125" style="4" customWidth="1"/>
    <col min="546" max="546" width="17.85546875" style="4" bestFit="1" customWidth="1"/>
    <col min="547" max="556" width="18" style="4" customWidth="1"/>
    <col min="557" max="560" width="15.5703125" style="4" customWidth="1"/>
    <col min="561" max="562" width="15.7109375" style="4" customWidth="1"/>
    <col min="563" max="564" width="17" style="4" customWidth="1"/>
    <col min="565" max="758" width="9.140625" style="4"/>
    <col min="759" max="759" width="3.7109375" style="4" bestFit="1" customWidth="1"/>
    <col min="760" max="760" width="21.140625" style="4" customWidth="1"/>
    <col min="761" max="761" width="7.28515625" style="4" customWidth="1"/>
    <col min="762" max="762" width="9.5703125" style="4" customWidth="1"/>
    <col min="763" max="764" width="9.28515625" style="4" customWidth="1"/>
    <col min="765" max="766" width="8.140625" style="4" customWidth="1"/>
    <col min="767" max="769" width="8.28515625" style="4" customWidth="1"/>
    <col min="770" max="770" width="10" style="4" customWidth="1"/>
    <col min="771" max="771" width="11" style="4" customWidth="1"/>
    <col min="772" max="772" width="1.42578125" style="4" customWidth="1"/>
    <col min="773" max="781" width="16.85546875" style="4" customWidth="1"/>
    <col min="782" max="788" width="15.5703125" style="4" customWidth="1"/>
    <col min="789" max="790" width="10.7109375" style="4" customWidth="1"/>
    <col min="791" max="793" width="15.5703125" style="4" customWidth="1"/>
    <col min="794" max="794" width="18.42578125" style="4" bestFit="1" customWidth="1"/>
    <col min="795" max="801" width="15.5703125" style="4" customWidth="1"/>
    <col min="802" max="802" width="17.85546875" style="4" bestFit="1" customWidth="1"/>
    <col min="803" max="812" width="18" style="4" customWidth="1"/>
    <col min="813" max="816" width="15.5703125" style="4" customWidth="1"/>
    <col min="817" max="818" width="15.7109375" style="4" customWidth="1"/>
    <col min="819" max="820" width="17" style="4" customWidth="1"/>
    <col min="821" max="1014" width="9.140625" style="4"/>
    <col min="1015" max="1015" width="3.7109375" style="4" bestFit="1" customWidth="1"/>
    <col min="1016" max="1016" width="21.140625" style="4" customWidth="1"/>
    <col min="1017" max="1017" width="7.28515625" style="4" customWidth="1"/>
    <col min="1018" max="1018" width="9.5703125" style="4" customWidth="1"/>
    <col min="1019" max="1020" width="9.28515625" style="4" customWidth="1"/>
    <col min="1021" max="1022" width="8.140625" style="4" customWidth="1"/>
    <col min="1023" max="1025" width="8.28515625" style="4" customWidth="1"/>
    <col min="1026" max="1026" width="10" style="4" customWidth="1"/>
    <col min="1027" max="1027" width="11" style="4" customWidth="1"/>
    <col min="1028" max="1028" width="1.42578125" style="4" customWidth="1"/>
    <col min="1029" max="1037" width="16.85546875" style="4" customWidth="1"/>
    <col min="1038" max="1044" width="15.5703125" style="4" customWidth="1"/>
    <col min="1045" max="1046" width="10.7109375" style="4" customWidth="1"/>
    <col min="1047" max="1049" width="15.5703125" style="4" customWidth="1"/>
    <col min="1050" max="1050" width="18.42578125" style="4" bestFit="1" customWidth="1"/>
    <col min="1051" max="1057" width="15.5703125" style="4" customWidth="1"/>
    <col min="1058" max="1058" width="17.85546875" style="4" bestFit="1" customWidth="1"/>
    <col min="1059" max="1068" width="18" style="4" customWidth="1"/>
    <col min="1069" max="1072" width="15.5703125" style="4" customWidth="1"/>
    <col min="1073" max="1074" width="15.7109375" style="4" customWidth="1"/>
    <col min="1075" max="1076" width="17" style="4" customWidth="1"/>
    <col min="1077" max="1270" width="9.140625" style="4"/>
    <col min="1271" max="1271" width="3.7109375" style="4" bestFit="1" customWidth="1"/>
    <col min="1272" max="1272" width="21.140625" style="4" customWidth="1"/>
    <col min="1273" max="1273" width="7.28515625" style="4" customWidth="1"/>
    <col min="1274" max="1274" width="9.5703125" style="4" customWidth="1"/>
    <col min="1275" max="1276" width="9.28515625" style="4" customWidth="1"/>
    <col min="1277" max="1278" width="8.140625" style="4" customWidth="1"/>
    <col min="1279" max="1281" width="8.28515625" style="4" customWidth="1"/>
    <col min="1282" max="1282" width="10" style="4" customWidth="1"/>
    <col min="1283" max="1283" width="11" style="4" customWidth="1"/>
    <col min="1284" max="1284" width="1.42578125" style="4" customWidth="1"/>
    <col min="1285" max="1293" width="16.85546875" style="4" customWidth="1"/>
    <col min="1294" max="1300" width="15.5703125" style="4" customWidth="1"/>
    <col min="1301" max="1302" width="10.7109375" style="4" customWidth="1"/>
    <col min="1303" max="1305" width="15.5703125" style="4" customWidth="1"/>
    <col min="1306" max="1306" width="18.42578125" style="4" bestFit="1" customWidth="1"/>
    <col min="1307" max="1313" width="15.5703125" style="4" customWidth="1"/>
    <col min="1314" max="1314" width="17.85546875" style="4" bestFit="1" customWidth="1"/>
    <col min="1315" max="1324" width="18" style="4" customWidth="1"/>
    <col min="1325" max="1328" width="15.5703125" style="4" customWidth="1"/>
    <col min="1329" max="1330" width="15.7109375" style="4" customWidth="1"/>
    <col min="1331" max="1332" width="17" style="4" customWidth="1"/>
    <col min="1333" max="1526" width="9.140625" style="4"/>
    <col min="1527" max="1527" width="3.7109375" style="4" bestFit="1" customWidth="1"/>
    <col min="1528" max="1528" width="21.140625" style="4" customWidth="1"/>
    <col min="1529" max="1529" width="7.28515625" style="4" customWidth="1"/>
    <col min="1530" max="1530" width="9.5703125" style="4" customWidth="1"/>
    <col min="1531" max="1532" width="9.28515625" style="4" customWidth="1"/>
    <col min="1533" max="1534" width="8.140625" style="4" customWidth="1"/>
    <col min="1535" max="1537" width="8.28515625" style="4" customWidth="1"/>
    <col min="1538" max="1538" width="10" style="4" customWidth="1"/>
    <col min="1539" max="1539" width="11" style="4" customWidth="1"/>
    <col min="1540" max="1540" width="1.42578125" style="4" customWidth="1"/>
    <col min="1541" max="1549" width="16.85546875" style="4" customWidth="1"/>
    <col min="1550" max="1556" width="15.5703125" style="4" customWidth="1"/>
    <col min="1557" max="1558" width="10.7109375" style="4" customWidth="1"/>
    <col min="1559" max="1561" width="15.5703125" style="4" customWidth="1"/>
    <col min="1562" max="1562" width="18.42578125" style="4" bestFit="1" customWidth="1"/>
    <col min="1563" max="1569" width="15.5703125" style="4" customWidth="1"/>
    <col min="1570" max="1570" width="17.85546875" style="4" bestFit="1" customWidth="1"/>
    <col min="1571" max="1580" width="18" style="4" customWidth="1"/>
    <col min="1581" max="1584" width="15.5703125" style="4" customWidth="1"/>
    <col min="1585" max="1586" width="15.7109375" style="4" customWidth="1"/>
    <col min="1587" max="1588" width="17" style="4" customWidth="1"/>
    <col min="1589" max="1782" width="9.140625" style="4"/>
    <col min="1783" max="1783" width="3.7109375" style="4" bestFit="1" customWidth="1"/>
    <col min="1784" max="1784" width="21.140625" style="4" customWidth="1"/>
    <col min="1785" max="1785" width="7.28515625" style="4" customWidth="1"/>
    <col min="1786" max="1786" width="9.5703125" style="4" customWidth="1"/>
    <col min="1787" max="1788" width="9.28515625" style="4" customWidth="1"/>
    <col min="1789" max="1790" width="8.140625" style="4" customWidth="1"/>
    <col min="1791" max="1793" width="8.28515625" style="4" customWidth="1"/>
    <col min="1794" max="1794" width="10" style="4" customWidth="1"/>
    <col min="1795" max="1795" width="11" style="4" customWidth="1"/>
    <col min="1796" max="1796" width="1.42578125" style="4" customWidth="1"/>
    <col min="1797" max="1805" width="16.85546875" style="4" customWidth="1"/>
    <col min="1806" max="1812" width="15.5703125" style="4" customWidth="1"/>
    <col min="1813" max="1814" width="10.7109375" style="4" customWidth="1"/>
    <col min="1815" max="1817" width="15.5703125" style="4" customWidth="1"/>
    <col min="1818" max="1818" width="18.42578125" style="4" bestFit="1" customWidth="1"/>
    <col min="1819" max="1825" width="15.5703125" style="4" customWidth="1"/>
    <col min="1826" max="1826" width="17.85546875" style="4" bestFit="1" customWidth="1"/>
    <col min="1827" max="1836" width="18" style="4" customWidth="1"/>
    <col min="1837" max="1840" width="15.5703125" style="4" customWidth="1"/>
    <col min="1841" max="1842" width="15.7109375" style="4" customWidth="1"/>
    <col min="1843" max="1844" width="17" style="4" customWidth="1"/>
    <col min="1845" max="2038" width="9.140625" style="4"/>
    <col min="2039" max="2039" width="3.7109375" style="4" bestFit="1" customWidth="1"/>
    <col min="2040" max="2040" width="21.140625" style="4" customWidth="1"/>
    <col min="2041" max="2041" width="7.28515625" style="4" customWidth="1"/>
    <col min="2042" max="2042" width="9.5703125" style="4" customWidth="1"/>
    <col min="2043" max="2044" width="9.28515625" style="4" customWidth="1"/>
    <col min="2045" max="2046" width="8.140625" style="4" customWidth="1"/>
    <col min="2047" max="2049" width="8.28515625" style="4" customWidth="1"/>
    <col min="2050" max="2050" width="10" style="4" customWidth="1"/>
    <col min="2051" max="2051" width="11" style="4" customWidth="1"/>
    <col min="2052" max="2052" width="1.42578125" style="4" customWidth="1"/>
    <col min="2053" max="2061" width="16.85546875" style="4" customWidth="1"/>
    <col min="2062" max="2068" width="15.5703125" style="4" customWidth="1"/>
    <col min="2069" max="2070" width="10.7109375" style="4" customWidth="1"/>
    <col min="2071" max="2073" width="15.5703125" style="4" customWidth="1"/>
    <col min="2074" max="2074" width="18.42578125" style="4" bestFit="1" customWidth="1"/>
    <col min="2075" max="2081" width="15.5703125" style="4" customWidth="1"/>
    <col min="2082" max="2082" width="17.85546875" style="4" bestFit="1" customWidth="1"/>
    <col min="2083" max="2092" width="18" style="4" customWidth="1"/>
    <col min="2093" max="2096" width="15.5703125" style="4" customWidth="1"/>
    <col min="2097" max="2098" width="15.7109375" style="4" customWidth="1"/>
    <col min="2099" max="2100" width="17" style="4" customWidth="1"/>
    <col min="2101" max="2294" width="9.140625" style="4"/>
    <col min="2295" max="2295" width="3.7109375" style="4" bestFit="1" customWidth="1"/>
    <col min="2296" max="2296" width="21.140625" style="4" customWidth="1"/>
    <col min="2297" max="2297" width="7.28515625" style="4" customWidth="1"/>
    <col min="2298" max="2298" width="9.5703125" style="4" customWidth="1"/>
    <col min="2299" max="2300" width="9.28515625" style="4" customWidth="1"/>
    <col min="2301" max="2302" width="8.140625" style="4" customWidth="1"/>
    <col min="2303" max="2305" width="8.28515625" style="4" customWidth="1"/>
    <col min="2306" max="2306" width="10" style="4" customWidth="1"/>
    <col min="2307" max="2307" width="11" style="4" customWidth="1"/>
    <col min="2308" max="2308" width="1.42578125" style="4" customWidth="1"/>
    <col min="2309" max="2317" width="16.85546875" style="4" customWidth="1"/>
    <col min="2318" max="2324" width="15.5703125" style="4" customWidth="1"/>
    <col min="2325" max="2326" width="10.7109375" style="4" customWidth="1"/>
    <col min="2327" max="2329" width="15.5703125" style="4" customWidth="1"/>
    <col min="2330" max="2330" width="18.42578125" style="4" bestFit="1" customWidth="1"/>
    <col min="2331" max="2337" width="15.5703125" style="4" customWidth="1"/>
    <col min="2338" max="2338" width="17.85546875" style="4" bestFit="1" customWidth="1"/>
    <col min="2339" max="2348" width="18" style="4" customWidth="1"/>
    <col min="2349" max="2352" width="15.5703125" style="4" customWidth="1"/>
    <col min="2353" max="2354" width="15.7109375" style="4" customWidth="1"/>
    <col min="2355" max="2356" width="17" style="4" customWidth="1"/>
    <col min="2357" max="2550" width="9.140625" style="4"/>
    <col min="2551" max="2551" width="3.7109375" style="4" bestFit="1" customWidth="1"/>
    <col min="2552" max="2552" width="21.140625" style="4" customWidth="1"/>
    <col min="2553" max="2553" width="7.28515625" style="4" customWidth="1"/>
    <col min="2554" max="2554" width="9.5703125" style="4" customWidth="1"/>
    <col min="2555" max="2556" width="9.28515625" style="4" customWidth="1"/>
    <col min="2557" max="2558" width="8.140625" style="4" customWidth="1"/>
    <col min="2559" max="2561" width="8.28515625" style="4" customWidth="1"/>
    <col min="2562" max="2562" width="10" style="4" customWidth="1"/>
    <col min="2563" max="2563" width="11" style="4" customWidth="1"/>
    <col min="2564" max="2564" width="1.42578125" style="4" customWidth="1"/>
    <col min="2565" max="2573" width="16.85546875" style="4" customWidth="1"/>
    <col min="2574" max="2580" width="15.5703125" style="4" customWidth="1"/>
    <col min="2581" max="2582" width="10.7109375" style="4" customWidth="1"/>
    <col min="2583" max="2585" width="15.5703125" style="4" customWidth="1"/>
    <col min="2586" max="2586" width="18.42578125" style="4" bestFit="1" customWidth="1"/>
    <col min="2587" max="2593" width="15.5703125" style="4" customWidth="1"/>
    <col min="2594" max="2594" width="17.85546875" style="4" bestFit="1" customWidth="1"/>
    <col min="2595" max="2604" width="18" style="4" customWidth="1"/>
    <col min="2605" max="2608" width="15.5703125" style="4" customWidth="1"/>
    <col min="2609" max="2610" width="15.7109375" style="4" customWidth="1"/>
    <col min="2611" max="2612" width="17" style="4" customWidth="1"/>
    <col min="2613" max="2806" width="9.140625" style="4"/>
    <col min="2807" max="2807" width="3.7109375" style="4" bestFit="1" customWidth="1"/>
    <col min="2808" max="2808" width="21.140625" style="4" customWidth="1"/>
    <col min="2809" max="2809" width="7.28515625" style="4" customWidth="1"/>
    <col min="2810" max="2810" width="9.5703125" style="4" customWidth="1"/>
    <col min="2811" max="2812" width="9.28515625" style="4" customWidth="1"/>
    <col min="2813" max="2814" width="8.140625" style="4" customWidth="1"/>
    <col min="2815" max="2817" width="8.28515625" style="4" customWidth="1"/>
    <col min="2818" max="2818" width="10" style="4" customWidth="1"/>
    <col min="2819" max="2819" width="11" style="4" customWidth="1"/>
    <col min="2820" max="2820" width="1.42578125" style="4" customWidth="1"/>
    <col min="2821" max="2829" width="16.85546875" style="4" customWidth="1"/>
    <col min="2830" max="2836" width="15.5703125" style="4" customWidth="1"/>
    <col min="2837" max="2838" width="10.7109375" style="4" customWidth="1"/>
    <col min="2839" max="2841" width="15.5703125" style="4" customWidth="1"/>
    <col min="2842" max="2842" width="18.42578125" style="4" bestFit="1" customWidth="1"/>
    <col min="2843" max="2849" width="15.5703125" style="4" customWidth="1"/>
    <col min="2850" max="2850" width="17.85546875" style="4" bestFit="1" customWidth="1"/>
    <col min="2851" max="2860" width="18" style="4" customWidth="1"/>
    <col min="2861" max="2864" width="15.5703125" style="4" customWidth="1"/>
    <col min="2865" max="2866" width="15.7109375" style="4" customWidth="1"/>
    <col min="2867" max="2868" width="17" style="4" customWidth="1"/>
    <col min="2869" max="3062" width="9.140625" style="4"/>
    <col min="3063" max="3063" width="3.7109375" style="4" bestFit="1" customWidth="1"/>
    <col min="3064" max="3064" width="21.140625" style="4" customWidth="1"/>
    <col min="3065" max="3065" width="7.28515625" style="4" customWidth="1"/>
    <col min="3066" max="3066" width="9.5703125" style="4" customWidth="1"/>
    <col min="3067" max="3068" width="9.28515625" style="4" customWidth="1"/>
    <col min="3069" max="3070" width="8.140625" style="4" customWidth="1"/>
    <col min="3071" max="3073" width="8.28515625" style="4" customWidth="1"/>
    <col min="3074" max="3074" width="10" style="4" customWidth="1"/>
    <col min="3075" max="3075" width="11" style="4" customWidth="1"/>
    <col min="3076" max="3076" width="1.42578125" style="4" customWidth="1"/>
    <col min="3077" max="3085" width="16.85546875" style="4" customWidth="1"/>
    <col min="3086" max="3092" width="15.5703125" style="4" customWidth="1"/>
    <col min="3093" max="3094" width="10.7109375" style="4" customWidth="1"/>
    <col min="3095" max="3097" width="15.5703125" style="4" customWidth="1"/>
    <col min="3098" max="3098" width="18.42578125" style="4" bestFit="1" customWidth="1"/>
    <col min="3099" max="3105" width="15.5703125" style="4" customWidth="1"/>
    <col min="3106" max="3106" width="17.85546875" style="4" bestFit="1" customWidth="1"/>
    <col min="3107" max="3116" width="18" style="4" customWidth="1"/>
    <col min="3117" max="3120" width="15.5703125" style="4" customWidth="1"/>
    <col min="3121" max="3122" width="15.7109375" style="4" customWidth="1"/>
    <col min="3123" max="3124" width="17" style="4" customWidth="1"/>
    <col min="3125" max="3318" width="9.140625" style="4"/>
    <col min="3319" max="3319" width="3.7109375" style="4" bestFit="1" customWidth="1"/>
    <col min="3320" max="3320" width="21.140625" style="4" customWidth="1"/>
    <col min="3321" max="3321" width="7.28515625" style="4" customWidth="1"/>
    <col min="3322" max="3322" width="9.5703125" style="4" customWidth="1"/>
    <col min="3323" max="3324" width="9.28515625" style="4" customWidth="1"/>
    <col min="3325" max="3326" width="8.140625" style="4" customWidth="1"/>
    <col min="3327" max="3329" width="8.28515625" style="4" customWidth="1"/>
    <col min="3330" max="3330" width="10" style="4" customWidth="1"/>
    <col min="3331" max="3331" width="11" style="4" customWidth="1"/>
    <col min="3332" max="3332" width="1.42578125" style="4" customWidth="1"/>
    <col min="3333" max="3341" width="16.85546875" style="4" customWidth="1"/>
    <col min="3342" max="3348" width="15.5703125" style="4" customWidth="1"/>
    <col min="3349" max="3350" width="10.7109375" style="4" customWidth="1"/>
    <col min="3351" max="3353" width="15.5703125" style="4" customWidth="1"/>
    <col min="3354" max="3354" width="18.42578125" style="4" bestFit="1" customWidth="1"/>
    <col min="3355" max="3361" width="15.5703125" style="4" customWidth="1"/>
    <col min="3362" max="3362" width="17.85546875" style="4" bestFit="1" customWidth="1"/>
    <col min="3363" max="3372" width="18" style="4" customWidth="1"/>
    <col min="3373" max="3376" width="15.5703125" style="4" customWidth="1"/>
    <col min="3377" max="3378" width="15.7109375" style="4" customWidth="1"/>
    <col min="3379" max="3380" width="17" style="4" customWidth="1"/>
    <col min="3381" max="3574" width="9.140625" style="4"/>
    <col min="3575" max="3575" width="3.7109375" style="4" bestFit="1" customWidth="1"/>
    <col min="3576" max="3576" width="21.140625" style="4" customWidth="1"/>
    <col min="3577" max="3577" width="7.28515625" style="4" customWidth="1"/>
    <col min="3578" max="3578" width="9.5703125" style="4" customWidth="1"/>
    <col min="3579" max="3580" width="9.28515625" style="4" customWidth="1"/>
    <col min="3581" max="3582" width="8.140625" style="4" customWidth="1"/>
    <col min="3583" max="3585" width="8.28515625" style="4" customWidth="1"/>
    <col min="3586" max="3586" width="10" style="4" customWidth="1"/>
    <col min="3587" max="3587" width="11" style="4" customWidth="1"/>
    <col min="3588" max="3588" width="1.42578125" style="4" customWidth="1"/>
    <col min="3589" max="3597" width="16.85546875" style="4" customWidth="1"/>
    <col min="3598" max="3604" width="15.5703125" style="4" customWidth="1"/>
    <col min="3605" max="3606" width="10.7109375" style="4" customWidth="1"/>
    <col min="3607" max="3609" width="15.5703125" style="4" customWidth="1"/>
    <col min="3610" max="3610" width="18.42578125" style="4" bestFit="1" customWidth="1"/>
    <col min="3611" max="3617" width="15.5703125" style="4" customWidth="1"/>
    <col min="3618" max="3618" width="17.85546875" style="4" bestFit="1" customWidth="1"/>
    <col min="3619" max="3628" width="18" style="4" customWidth="1"/>
    <col min="3629" max="3632" width="15.5703125" style="4" customWidth="1"/>
    <col min="3633" max="3634" width="15.7109375" style="4" customWidth="1"/>
    <col min="3635" max="3636" width="17" style="4" customWidth="1"/>
    <col min="3637" max="3830" width="9.140625" style="4"/>
    <col min="3831" max="3831" width="3.7109375" style="4" bestFit="1" customWidth="1"/>
    <col min="3832" max="3832" width="21.140625" style="4" customWidth="1"/>
    <col min="3833" max="3833" width="7.28515625" style="4" customWidth="1"/>
    <col min="3834" max="3834" width="9.5703125" style="4" customWidth="1"/>
    <col min="3835" max="3836" width="9.28515625" style="4" customWidth="1"/>
    <col min="3837" max="3838" width="8.140625" style="4" customWidth="1"/>
    <col min="3839" max="3841" width="8.28515625" style="4" customWidth="1"/>
    <col min="3842" max="3842" width="10" style="4" customWidth="1"/>
    <col min="3843" max="3843" width="11" style="4" customWidth="1"/>
    <col min="3844" max="3844" width="1.42578125" style="4" customWidth="1"/>
    <col min="3845" max="3853" width="16.85546875" style="4" customWidth="1"/>
    <col min="3854" max="3860" width="15.5703125" style="4" customWidth="1"/>
    <col min="3861" max="3862" width="10.7109375" style="4" customWidth="1"/>
    <col min="3863" max="3865" width="15.5703125" style="4" customWidth="1"/>
    <col min="3866" max="3866" width="18.42578125" style="4" bestFit="1" customWidth="1"/>
    <col min="3867" max="3873" width="15.5703125" style="4" customWidth="1"/>
    <col min="3874" max="3874" width="17.85546875" style="4" bestFit="1" customWidth="1"/>
    <col min="3875" max="3884" width="18" style="4" customWidth="1"/>
    <col min="3885" max="3888" width="15.5703125" style="4" customWidth="1"/>
    <col min="3889" max="3890" width="15.7109375" style="4" customWidth="1"/>
    <col min="3891" max="3892" width="17" style="4" customWidth="1"/>
    <col min="3893" max="4086" width="9.140625" style="4"/>
    <col min="4087" max="4087" width="3.7109375" style="4" bestFit="1" customWidth="1"/>
    <col min="4088" max="4088" width="21.140625" style="4" customWidth="1"/>
    <col min="4089" max="4089" width="7.28515625" style="4" customWidth="1"/>
    <col min="4090" max="4090" width="9.5703125" style="4" customWidth="1"/>
    <col min="4091" max="4092" width="9.28515625" style="4" customWidth="1"/>
    <col min="4093" max="4094" width="8.140625" style="4" customWidth="1"/>
    <col min="4095" max="4097" width="8.28515625" style="4" customWidth="1"/>
    <col min="4098" max="4098" width="10" style="4" customWidth="1"/>
    <col min="4099" max="4099" width="11" style="4" customWidth="1"/>
    <col min="4100" max="4100" width="1.42578125" style="4" customWidth="1"/>
    <col min="4101" max="4109" width="16.85546875" style="4" customWidth="1"/>
    <col min="4110" max="4116" width="15.5703125" style="4" customWidth="1"/>
    <col min="4117" max="4118" width="10.7109375" style="4" customWidth="1"/>
    <col min="4119" max="4121" width="15.5703125" style="4" customWidth="1"/>
    <col min="4122" max="4122" width="18.42578125" style="4" bestFit="1" customWidth="1"/>
    <col min="4123" max="4129" width="15.5703125" style="4" customWidth="1"/>
    <col min="4130" max="4130" width="17.85546875" style="4" bestFit="1" customWidth="1"/>
    <col min="4131" max="4140" width="18" style="4" customWidth="1"/>
    <col min="4141" max="4144" width="15.5703125" style="4" customWidth="1"/>
    <col min="4145" max="4146" width="15.7109375" style="4" customWidth="1"/>
    <col min="4147" max="4148" width="17" style="4" customWidth="1"/>
    <col min="4149" max="4342" width="9.140625" style="4"/>
    <col min="4343" max="4343" width="3.7109375" style="4" bestFit="1" customWidth="1"/>
    <col min="4344" max="4344" width="21.140625" style="4" customWidth="1"/>
    <col min="4345" max="4345" width="7.28515625" style="4" customWidth="1"/>
    <col min="4346" max="4346" width="9.5703125" style="4" customWidth="1"/>
    <col min="4347" max="4348" width="9.28515625" style="4" customWidth="1"/>
    <col min="4349" max="4350" width="8.140625" style="4" customWidth="1"/>
    <col min="4351" max="4353" width="8.28515625" style="4" customWidth="1"/>
    <col min="4354" max="4354" width="10" style="4" customWidth="1"/>
    <col min="4355" max="4355" width="11" style="4" customWidth="1"/>
    <col min="4356" max="4356" width="1.42578125" style="4" customWidth="1"/>
    <col min="4357" max="4365" width="16.85546875" style="4" customWidth="1"/>
    <col min="4366" max="4372" width="15.5703125" style="4" customWidth="1"/>
    <col min="4373" max="4374" width="10.7109375" style="4" customWidth="1"/>
    <col min="4375" max="4377" width="15.5703125" style="4" customWidth="1"/>
    <col min="4378" max="4378" width="18.42578125" style="4" bestFit="1" customWidth="1"/>
    <col min="4379" max="4385" width="15.5703125" style="4" customWidth="1"/>
    <col min="4386" max="4386" width="17.85546875" style="4" bestFit="1" customWidth="1"/>
    <col min="4387" max="4396" width="18" style="4" customWidth="1"/>
    <col min="4397" max="4400" width="15.5703125" style="4" customWidth="1"/>
    <col min="4401" max="4402" width="15.7109375" style="4" customWidth="1"/>
    <col min="4403" max="4404" width="17" style="4" customWidth="1"/>
    <col min="4405" max="4598" width="9.140625" style="4"/>
    <col min="4599" max="4599" width="3.7109375" style="4" bestFit="1" customWidth="1"/>
    <col min="4600" max="4600" width="21.140625" style="4" customWidth="1"/>
    <col min="4601" max="4601" width="7.28515625" style="4" customWidth="1"/>
    <col min="4602" max="4602" width="9.5703125" style="4" customWidth="1"/>
    <col min="4603" max="4604" width="9.28515625" style="4" customWidth="1"/>
    <col min="4605" max="4606" width="8.140625" style="4" customWidth="1"/>
    <col min="4607" max="4609" width="8.28515625" style="4" customWidth="1"/>
    <col min="4610" max="4610" width="10" style="4" customWidth="1"/>
    <col min="4611" max="4611" width="11" style="4" customWidth="1"/>
    <col min="4612" max="4612" width="1.42578125" style="4" customWidth="1"/>
    <col min="4613" max="4621" width="16.85546875" style="4" customWidth="1"/>
    <col min="4622" max="4628" width="15.5703125" style="4" customWidth="1"/>
    <col min="4629" max="4630" width="10.7109375" style="4" customWidth="1"/>
    <col min="4631" max="4633" width="15.5703125" style="4" customWidth="1"/>
    <col min="4634" max="4634" width="18.42578125" style="4" bestFit="1" customWidth="1"/>
    <col min="4635" max="4641" width="15.5703125" style="4" customWidth="1"/>
    <col min="4642" max="4642" width="17.85546875" style="4" bestFit="1" customWidth="1"/>
    <col min="4643" max="4652" width="18" style="4" customWidth="1"/>
    <col min="4653" max="4656" width="15.5703125" style="4" customWidth="1"/>
    <col min="4657" max="4658" width="15.7109375" style="4" customWidth="1"/>
    <col min="4659" max="4660" width="17" style="4" customWidth="1"/>
    <col min="4661" max="4854" width="9.140625" style="4"/>
    <col min="4855" max="4855" width="3.7109375" style="4" bestFit="1" customWidth="1"/>
    <col min="4856" max="4856" width="21.140625" style="4" customWidth="1"/>
    <col min="4857" max="4857" width="7.28515625" style="4" customWidth="1"/>
    <col min="4858" max="4858" width="9.5703125" style="4" customWidth="1"/>
    <col min="4859" max="4860" width="9.28515625" style="4" customWidth="1"/>
    <col min="4861" max="4862" width="8.140625" style="4" customWidth="1"/>
    <col min="4863" max="4865" width="8.28515625" style="4" customWidth="1"/>
    <col min="4866" max="4866" width="10" style="4" customWidth="1"/>
    <col min="4867" max="4867" width="11" style="4" customWidth="1"/>
    <col min="4868" max="4868" width="1.42578125" style="4" customWidth="1"/>
    <col min="4869" max="4877" width="16.85546875" style="4" customWidth="1"/>
    <col min="4878" max="4884" width="15.5703125" style="4" customWidth="1"/>
    <col min="4885" max="4886" width="10.7109375" style="4" customWidth="1"/>
    <col min="4887" max="4889" width="15.5703125" style="4" customWidth="1"/>
    <col min="4890" max="4890" width="18.42578125" style="4" bestFit="1" customWidth="1"/>
    <col min="4891" max="4897" width="15.5703125" style="4" customWidth="1"/>
    <col min="4898" max="4898" width="17.85546875" style="4" bestFit="1" customWidth="1"/>
    <col min="4899" max="4908" width="18" style="4" customWidth="1"/>
    <col min="4909" max="4912" width="15.5703125" style="4" customWidth="1"/>
    <col min="4913" max="4914" width="15.7109375" style="4" customWidth="1"/>
    <col min="4915" max="4916" width="17" style="4" customWidth="1"/>
    <col min="4917" max="5110" width="9.140625" style="4"/>
    <col min="5111" max="5111" width="3.7109375" style="4" bestFit="1" customWidth="1"/>
    <col min="5112" max="5112" width="21.140625" style="4" customWidth="1"/>
    <col min="5113" max="5113" width="7.28515625" style="4" customWidth="1"/>
    <col min="5114" max="5114" width="9.5703125" style="4" customWidth="1"/>
    <col min="5115" max="5116" width="9.28515625" style="4" customWidth="1"/>
    <col min="5117" max="5118" width="8.140625" style="4" customWidth="1"/>
    <col min="5119" max="5121" width="8.28515625" style="4" customWidth="1"/>
    <col min="5122" max="5122" width="10" style="4" customWidth="1"/>
    <col min="5123" max="5123" width="11" style="4" customWidth="1"/>
    <col min="5124" max="5124" width="1.42578125" style="4" customWidth="1"/>
    <col min="5125" max="5133" width="16.85546875" style="4" customWidth="1"/>
    <col min="5134" max="5140" width="15.5703125" style="4" customWidth="1"/>
    <col min="5141" max="5142" width="10.7109375" style="4" customWidth="1"/>
    <col min="5143" max="5145" width="15.5703125" style="4" customWidth="1"/>
    <col min="5146" max="5146" width="18.42578125" style="4" bestFit="1" customWidth="1"/>
    <col min="5147" max="5153" width="15.5703125" style="4" customWidth="1"/>
    <col min="5154" max="5154" width="17.85546875" style="4" bestFit="1" customWidth="1"/>
    <col min="5155" max="5164" width="18" style="4" customWidth="1"/>
    <col min="5165" max="5168" width="15.5703125" style="4" customWidth="1"/>
    <col min="5169" max="5170" width="15.7109375" style="4" customWidth="1"/>
    <col min="5171" max="5172" width="17" style="4" customWidth="1"/>
    <col min="5173" max="5366" width="9.140625" style="4"/>
    <col min="5367" max="5367" width="3.7109375" style="4" bestFit="1" customWidth="1"/>
    <col min="5368" max="5368" width="21.140625" style="4" customWidth="1"/>
    <col min="5369" max="5369" width="7.28515625" style="4" customWidth="1"/>
    <col min="5370" max="5370" width="9.5703125" style="4" customWidth="1"/>
    <col min="5371" max="5372" width="9.28515625" style="4" customWidth="1"/>
    <col min="5373" max="5374" width="8.140625" style="4" customWidth="1"/>
    <col min="5375" max="5377" width="8.28515625" style="4" customWidth="1"/>
    <col min="5378" max="5378" width="10" style="4" customWidth="1"/>
    <col min="5379" max="5379" width="11" style="4" customWidth="1"/>
    <col min="5380" max="5380" width="1.42578125" style="4" customWidth="1"/>
    <col min="5381" max="5389" width="16.85546875" style="4" customWidth="1"/>
    <col min="5390" max="5396" width="15.5703125" style="4" customWidth="1"/>
    <col min="5397" max="5398" width="10.7109375" style="4" customWidth="1"/>
    <col min="5399" max="5401" width="15.5703125" style="4" customWidth="1"/>
    <col min="5402" max="5402" width="18.42578125" style="4" bestFit="1" customWidth="1"/>
    <col min="5403" max="5409" width="15.5703125" style="4" customWidth="1"/>
    <col min="5410" max="5410" width="17.85546875" style="4" bestFit="1" customWidth="1"/>
    <col min="5411" max="5420" width="18" style="4" customWidth="1"/>
    <col min="5421" max="5424" width="15.5703125" style="4" customWidth="1"/>
    <col min="5425" max="5426" width="15.7109375" style="4" customWidth="1"/>
    <col min="5427" max="5428" width="17" style="4" customWidth="1"/>
    <col min="5429" max="5622" width="9.140625" style="4"/>
    <col min="5623" max="5623" width="3.7109375" style="4" bestFit="1" customWidth="1"/>
    <col min="5624" max="5624" width="21.140625" style="4" customWidth="1"/>
    <col min="5625" max="5625" width="7.28515625" style="4" customWidth="1"/>
    <col min="5626" max="5626" width="9.5703125" style="4" customWidth="1"/>
    <col min="5627" max="5628" width="9.28515625" style="4" customWidth="1"/>
    <col min="5629" max="5630" width="8.140625" style="4" customWidth="1"/>
    <col min="5631" max="5633" width="8.28515625" style="4" customWidth="1"/>
    <col min="5634" max="5634" width="10" style="4" customWidth="1"/>
    <col min="5635" max="5635" width="11" style="4" customWidth="1"/>
    <col min="5636" max="5636" width="1.42578125" style="4" customWidth="1"/>
    <col min="5637" max="5645" width="16.85546875" style="4" customWidth="1"/>
    <col min="5646" max="5652" width="15.5703125" style="4" customWidth="1"/>
    <col min="5653" max="5654" width="10.7109375" style="4" customWidth="1"/>
    <col min="5655" max="5657" width="15.5703125" style="4" customWidth="1"/>
    <col min="5658" max="5658" width="18.42578125" style="4" bestFit="1" customWidth="1"/>
    <col min="5659" max="5665" width="15.5703125" style="4" customWidth="1"/>
    <col min="5666" max="5666" width="17.85546875" style="4" bestFit="1" customWidth="1"/>
    <col min="5667" max="5676" width="18" style="4" customWidth="1"/>
    <col min="5677" max="5680" width="15.5703125" style="4" customWidth="1"/>
    <col min="5681" max="5682" width="15.7109375" style="4" customWidth="1"/>
    <col min="5683" max="5684" width="17" style="4" customWidth="1"/>
    <col min="5685" max="5878" width="9.140625" style="4"/>
    <col min="5879" max="5879" width="3.7109375" style="4" bestFit="1" customWidth="1"/>
    <col min="5880" max="5880" width="21.140625" style="4" customWidth="1"/>
    <col min="5881" max="5881" width="7.28515625" style="4" customWidth="1"/>
    <col min="5882" max="5882" width="9.5703125" style="4" customWidth="1"/>
    <col min="5883" max="5884" width="9.28515625" style="4" customWidth="1"/>
    <col min="5885" max="5886" width="8.140625" style="4" customWidth="1"/>
    <col min="5887" max="5889" width="8.28515625" style="4" customWidth="1"/>
    <col min="5890" max="5890" width="10" style="4" customWidth="1"/>
    <col min="5891" max="5891" width="11" style="4" customWidth="1"/>
    <col min="5892" max="5892" width="1.42578125" style="4" customWidth="1"/>
    <col min="5893" max="5901" width="16.85546875" style="4" customWidth="1"/>
    <col min="5902" max="5908" width="15.5703125" style="4" customWidth="1"/>
    <col min="5909" max="5910" width="10.7109375" style="4" customWidth="1"/>
    <col min="5911" max="5913" width="15.5703125" style="4" customWidth="1"/>
    <col min="5914" max="5914" width="18.42578125" style="4" bestFit="1" customWidth="1"/>
    <col min="5915" max="5921" width="15.5703125" style="4" customWidth="1"/>
    <col min="5922" max="5922" width="17.85546875" style="4" bestFit="1" customWidth="1"/>
    <col min="5923" max="5932" width="18" style="4" customWidth="1"/>
    <col min="5933" max="5936" width="15.5703125" style="4" customWidth="1"/>
    <col min="5937" max="5938" width="15.7109375" style="4" customWidth="1"/>
    <col min="5939" max="5940" width="17" style="4" customWidth="1"/>
    <col min="5941" max="6134" width="9.140625" style="4"/>
    <col min="6135" max="6135" width="3.7109375" style="4" bestFit="1" customWidth="1"/>
    <col min="6136" max="6136" width="21.140625" style="4" customWidth="1"/>
    <col min="6137" max="6137" width="7.28515625" style="4" customWidth="1"/>
    <col min="6138" max="6138" width="9.5703125" style="4" customWidth="1"/>
    <col min="6139" max="6140" width="9.28515625" style="4" customWidth="1"/>
    <col min="6141" max="6142" width="8.140625" style="4" customWidth="1"/>
    <col min="6143" max="6145" width="8.28515625" style="4" customWidth="1"/>
    <col min="6146" max="6146" width="10" style="4" customWidth="1"/>
    <col min="6147" max="6147" width="11" style="4" customWidth="1"/>
    <col min="6148" max="6148" width="1.42578125" style="4" customWidth="1"/>
    <col min="6149" max="6157" width="16.85546875" style="4" customWidth="1"/>
    <col min="6158" max="6164" width="15.5703125" style="4" customWidth="1"/>
    <col min="6165" max="6166" width="10.7109375" style="4" customWidth="1"/>
    <col min="6167" max="6169" width="15.5703125" style="4" customWidth="1"/>
    <col min="6170" max="6170" width="18.42578125" style="4" bestFit="1" customWidth="1"/>
    <col min="6171" max="6177" width="15.5703125" style="4" customWidth="1"/>
    <col min="6178" max="6178" width="17.85546875" style="4" bestFit="1" customWidth="1"/>
    <col min="6179" max="6188" width="18" style="4" customWidth="1"/>
    <col min="6189" max="6192" width="15.5703125" style="4" customWidth="1"/>
    <col min="6193" max="6194" width="15.7109375" style="4" customWidth="1"/>
    <col min="6195" max="6196" width="17" style="4" customWidth="1"/>
    <col min="6197" max="6390" width="9.140625" style="4"/>
    <col min="6391" max="6391" width="3.7109375" style="4" bestFit="1" customWidth="1"/>
    <col min="6392" max="6392" width="21.140625" style="4" customWidth="1"/>
    <col min="6393" max="6393" width="7.28515625" style="4" customWidth="1"/>
    <col min="6394" max="6394" width="9.5703125" style="4" customWidth="1"/>
    <col min="6395" max="6396" width="9.28515625" style="4" customWidth="1"/>
    <col min="6397" max="6398" width="8.140625" style="4" customWidth="1"/>
    <col min="6399" max="6401" width="8.28515625" style="4" customWidth="1"/>
    <col min="6402" max="6402" width="10" style="4" customWidth="1"/>
    <col min="6403" max="6403" width="11" style="4" customWidth="1"/>
    <col min="6404" max="6404" width="1.42578125" style="4" customWidth="1"/>
    <col min="6405" max="6413" width="16.85546875" style="4" customWidth="1"/>
    <col min="6414" max="6420" width="15.5703125" style="4" customWidth="1"/>
    <col min="6421" max="6422" width="10.7109375" style="4" customWidth="1"/>
    <col min="6423" max="6425" width="15.5703125" style="4" customWidth="1"/>
    <col min="6426" max="6426" width="18.42578125" style="4" bestFit="1" customWidth="1"/>
    <col min="6427" max="6433" width="15.5703125" style="4" customWidth="1"/>
    <col min="6434" max="6434" width="17.85546875" style="4" bestFit="1" customWidth="1"/>
    <col min="6435" max="6444" width="18" style="4" customWidth="1"/>
    <col min="6445" max="6448" width="15.5703125" style="4" customWidth="1"/>
    <col min="6449" max="6450" width="15.7109375" style="4" customWidth="1"/>
    <col min="6451" max="6452" width="17" style="4" customWidth="1"/>
    <col min="6453" max="6646" width="9.140625" style="4"/>
    <col min="6647" max="6647" width="3.7109375" style="4" bestFit="1" customWidth="1"/>
    <col min="6648" max="6648" width="21.140625" style="4" customWidth="1"/>
    <col min="6649" max="6649" width="7.28515625" style="4" customWidth="1"/>
    <col min="6650" max="6650" width="9.5703125" style="4" customWidth="1"/>
    <col min="6651" max="6652" width="9.28515625" style="4" customWidth="1"/>
    <col min="6653" max="6654" width="8.140625" style="4" customWidth="1"/>
    <col min="6655" max="6657" width="8.28515625" style="4" customWidth="1"/>
    <col min="6658" max="6658" width="10" style="4" customWidth="1"/>
    <col min="6659" max="6659" width="11" style="4" customWidth="1"/>
    <col min="6660" max="6660" width="1.42578125" style="4" customWidth="1"/>
    <col min="6661" max="6669" width="16.85546875" style="4" customWidth="1"/>
    <col min="6670" max="6676" width="15.5703125" style="4" customWidth="1"/>
    <col min="6677" max="6678" width="10.7109375" style="4" customWidth="1"/>
    <col min="6679" max="6681" width="15.5703125" style="4" customWidth="1"/>
    <col min="6682" max="6682" width="18.42578125" style="4" bestFit="1" customWidth="1"/>
    <col min="6683" max="6689" width="15.5703125" style="4" customWidth="1"/>
    <col min="6690" max="6690" width="17.85546875" style="4" bestFit="1" customWidth="1"/>
    <col min="6691" max="6700" width="18" style="4" customWidth="1"/>
    <col min="6701" max="6704" width="15.5703125" style="4" customWidth="1"/>
    <col min="6705" max="6706" width="15.7109375" style="4" customWidth="1"/>
    <col min="6707" max="6708" width="17" style="4" customWidth="1"/>
    <col min="6709" max="6902" width="9.140625" style="4"/>
    <col min="6903" max="6903" width="3.7109375" style="4" bestFit="1" customWidth="1"/>
    <col min="6904" max="6904" width="21.140625" style="4" customWidth="1"/>
    <col min="6905" max="6905" width="7.28515625" style="4" customWidth="1"/>
    <col min="6906" max="6906" width="9.5703125" style="4" customWidth="1"/>
    <col min="6907" max="6908" width="9.28515625" style="4" customWidth="1"/>
    <col min="6909" max="6910" width="8.140625" style="4" customWidth="1"/>
    <col min="6911" max="6913" width="8.28515625" style="4" customWidth="1"/>
    <col min="6914" max="6914" width="10" style="4" customWidth="1"/>
    <col min="6915" max="6915" width="11" style="4" customWidth="1"/>
    <col min="6916" max="6916" width="1.42578125" style="4" customWidth="1"/>
    <col min="6917" max="6925" width="16.85546875" style="4" customWidth="1"/>
    <col min="6926" max="6932" width="15.5703125" style="4" customWidth="1"/>
    <col min="6933" max="6934" width="10.7109375" style="4" customWidth="1"/>
    <col min="6935" max="6937" width="15.5703125" style="4" customWidth="1"/>
    <col min="6938" max="6938" width="18.42578125" style="4" bestFit="1" customWidth="1"/>
    <col min="6939" max="6945" width="15.5703125" style="4" customWidth="1"/>
    <col min="6946" max="6946" width="17.85546875" style="4" bestFit="1" customWidth="1"/>
    <col min="6947" max="6956" width="18" style="4" customWidth="1"/>
    <col min="6957" max="6960" width="15.5703125" style="4" customWidth="1"/>
    <col min="6961" max="6962" width="15.7109375" style="4" customWidth="1"/>
    <col min="6963" max="6964" width="17" style="4" customWidth="1"/>
    <col min="6965" max="7158" width="9.140625" style="4"/>
    <col min="7159" max="7159" width="3.7109375" style="4" bestFit="1" customWidth="1"/>
    <col min="7160" max="7160" width="21.140625" style="4" customWidth="1"/>
    <col min="7161" max="7161" width="7.28515625" style="4" customWidth="1"/>
    <col min="7162" max="7162" width="9.5703125" style="4" customWidth="1"/>
    <col min="7163" max="7164" width="9.28515625" style="4" customWidth="1"/>
    <col min="7165" max="7166" width="8.140625" style="4" customWidth="1"/>
    <col min="7167" max="7169" width="8.28515625" style="4" customWidth="1"/>
    <col min="7170" max="7170" width="10" style="4" customWidth="1"/>
    <col min="7171" max="7171" width="11" style="4" customWidth="1"/>
    <col min="7172" max="7172" width="1.42578125" style="4" customWidth="1"/>
    <col min="7173" max="7181" width="16.85546875" style="4" customWidth="1"/>
    <col min="7182" max="7188" width="15.5703125" style="4" customWidth="1"/>
    <col min="7189" max="7190" width="10.7109375" style="4" customWidth="1"/>
    <col min="7191" max="7193" width="15.5703125" style="4" customWidth="1"/>
    <col min="7194" max="7194" width="18.42578125" style="4" bestFit="1" customWidth="1"/>
    <col min="7195" max="7201" width="15.5703125" style="4" customWidth="1"/>
    <col min="7202" max="7202" width="17.85546875" style="4" bestFit="1" customWidth="1"/>
    <col min="7203" max="7212" width="18" style="4" customWidth="1"/>
    <col min="7213" max="7216" width="15.5703125" style="4" customWidth="1"/>
    <col min="7217" max="7218" width="15.7109375" style="4" customWidth="1"/>
    <col min="7219" max="7220" width="17" style="4" customWidth="1"/>
    <col min="7221" max="7414" width="9.140625" style="4"/>
    <col min="7415" max="7415" width="3.7109375" style="4" bestFit="1" customWidth="1"/>
    <col min="7416" max="7416" width="21.140625" style="4" customWidth="1"/>
    <col min="7417" max="7417" width="7.28515625" style="4" customWidth="1"/>
    <col min="7418" max="7418" width="9.5703125" style="4" customWidth="1"/>
    <col min="7419" max="7420" width="9.28515625" style="4" customWidth="1"/>
    <col min="7421" max="7422" width="8.140625" style="4" customWidth="1"/>
    <col min="7423" max="7425" width="8.28515625" style="4" customWidth="1"/>
    <col min="7426" max="7426" width="10" style="4" customWidth="1"/>
    <col min="7427" max="7427" width="11" style="4" customWidth="1"/>
    <col min="7428" max="7428" width="1.42578125" style="4" customWidth="1"/>
    <col min="7429" max="7437" width="16.85546875" style="4" customWidth="1"/>
    <col min="7438" max="7444" width="15.5703125" style="4" customWidth="1"/>
    <col min="7445" max="7446" width="10.7109375" style="4" customWidth="1"/>
    <col min="7447" max="7449" width="15.5703125" style="4" customWidth="1"/>
    <col min="7450" max="7450" width="18.42578125" style="4" bestFit="1" customWidth="1"/>
    <col min="7451" max="7457" width="15.5703125" style="4" customWidth="1"/>
    <col min="7458" max="7458" width="17.85546875" style="4" bestFit="1" customWidth="1"/>
    <col min="7459" max="7468" width="18" style="4" customWidth="1"/>
    <col min="7469" max="7472" width="15.5703125" style="4" customWidth="1"/>
    <col min="7473" max="7474" width="15.7109375" style="4" customWidth="1"/>
    <col min="7475" max="7476" width="17" style="4" customWidth="1"/>
    <col min="7477" max="7670" width="9.140625" style="4"/>
    <col min="7671" max="7671" width="3.7109375" style="4" bestFit="1" customWidth="1"/>
    <col min="7672" max="7672" width="21.140625" style="4" customWidth="1"/>
    <col min="7673" max="7673" width="7.28515625" style="4" customWidth="1"/>
    <col min="7674" max="7674" width="9.5703125" style="4" customWidth="1"/>
    <col min="7675" max="7676" width="9.28515625" style="4" customWidth="1"/>
    <col min="7677" max="7678" width="8.140625" style="4" customWidth="1"/>
    <col min="7679" max="7681" width="8.28515625" style="4" customWidth="1"/>
    <col min="7682" max="7682" width="10" style="4" customWidth="1"/>
    <col min="7683" max="7683" width="11" style="4" customWidth="1"/>
    <col min="7684" max="7684" width="1.42578125" style="4" customWidth="1"/>
    <col min="7685" max="7693" width="16.85546875" style="4" customWidth="1"/>
    <col min="7694" max="7700" width="15.5703125" style="4" customWidth="1"/>
    <col min="7701" max="7702" width="10.7109375" style="4" customWidth="1"/>
    <col min="7703" max="7705" width="15.5703125" style="4" customWidth="1"/>
    <col min="7706" max="7706" width="18.42578125" style="4" bestFit="1" customWidth="1"/>
    <col min="7707" max="7713" width="15.5703125" style="4" customWidth="1"/>
    <col min="7714" max="7714" width="17.85546875" style="4" bestFit="1" customWidth="1"/>
    <col min="7715" max="7724" width="18" style="4" customWidth="1"/>
    <col min="7725" max="7728" width="15.5703125" style="4" customWidth="1"/>
    <col min="7729" max="7730" width="15.7109375" style="4" customWidth="1"/>
    <col min="7731" max="7732" width="17" style="4" customWidth="1"/>
    <col min="7733" max="7926" width="9.140625" style="4"/>
    <col min="7927" max="7927" width="3.7109375" style="4" bestFit="1" customWidth="1"/>
    <col min="7928" max="7928" width="21.140625" style="4" customWidth="1"/>
    <col min="7929" max="7929" width="7.28515625" style="4" customWidth="1"/>
    <col min="7930" max="7930" width="9.5703125" style="4" customWidth="1"/>
    <col min="7931" max="7932" width="9.28515625" style="4" customWidth="1"/>
    <col min="7933" max="7934" width="8.140625" style="4" customWidth="1"/>
    <col min="7935" max="7937" width="8.28515625" style="4" customWidth="1"/>
    <col min="7938" max="7938" width="10" style="4" customWidth="1"/>
    <col min="7939" max="7939" width="11" style="4" customWidth="1"/>
    <col min="7940" max="7940" width="1.42578125" style="4" customWidth="1"/>
    <col min="7941" max="7949" width="16.85546875" style="4" customWidth="1"/>
    <col min="7950" max="7956" width="15.5703125" style="4" customWidth="1"/>
    <col min="7957" max="7958" width="10.7109375" style="4" customWidth="1"/>
    <col min="7959" max="7961" width="15.5703125" style="4" customWidth="1"/>
    <col min="7962" max="7962" width="18.42578125" style="4" bestFit="1" customWidth="1"/>
    <col min="7963" max="7969" width="15.5703125" style="4" customWidth="1"/>
    <col min="7970" max="7970" width="17.85546875" style="4" bestFit="1" customWidth="1"/>
    <col min="7971" max="7980" width="18" style="4" customWidth="1"/>
    <col min="7981" max="7984" width="15.5703125" style="4" customWidth="1"/>
    <col min="7985" max="7986" width="15.7109375" style="4" customWidth="1"/>
    <col min="7987" max="7988" width="17" style="4" customWidth="1"/>
    <col min="7989" max="8182" width="9.140625" style="4"/>
    <col min="8183" max="8183" width="3.7109375" style="4" bestFit="1" customWidth="1"/>
    <col min="8184" max="8184" width="21.140625" style="4" customWidth="1"/>
    <col min="8185" max="8185" width="7.28515625" style="4" customWidth="1"/>
    <col min="8186" max="8186" width="9.5703125" style="4" customWidth="1"/>
    <col min="8187" max="8188" width="9.28515625" style="4" customWidth="1"/>
    <col min="8189" max="8190" width="8.140625" style="4" customWidth="1"/>
    <col min="8191" max="8193" width="8.28515625" style="4" customWidth="1"/>
    <col min="8194" max="8194" width="10" style="4" customWidth="1"/>
    <col min="8195" max="8195" width="11" style="4" customWidth="1"/>
    <col min="8196" max="8196" width="1.42578125" style="4" customWidth="1"/>
    <col min="8197" max="8205" width="16.85546875" style="4" customWidth="1"/>
    <col min="8206" max="8212" width="15.5703125" style="4" customWidth="1"/>
    <col min="8213" max="8214" width="10.7109375" style="4" customWidth="1"/>
    <col min="8215" max="8217" width="15.5703125" style="4" customWidth="1"/>
    <col min="8218" max="8218" width="18.42578125" style="4" bestFit="1" customWidth="1"/>
    <col min="8219" max="8225" width="15.5703125" style="4" customWidth="1"/>
    <col min="8226" max="8226" width="17.85546875" style="4" bestFit="1" customWidth="1"/>
    <col min="8227" max="8236" width="18" style="4" customWidth="1"/>
    <col min="8237" max="8240" width="15.5703125" style="4" customWidth="1"/>
    <col min="8241" max="8242" width="15.7109375" style="4" customWidth="1"/>
    <col min="8243" max="8244" width="17" style="4" customWidth="1"/>
    <col min="8245" max="8438" width="9.140625" style="4"/>
    <col min="8439" max="8439" width="3.7109375" style="4" bestFit="1" customWidth="1"/>
    <col min="8440" max="8440" width="21.140625" style="4" customWidth="1"/>
    <col min="8441" max="8441" width="7.28515625" style="4" customWidth="1"/>
    <col min="8442" max="8442" width="9.5703125" style="4" customWidth="1"/>
    <col min="8443" max="8444" width="9.28515625" style="4" customWidth="1"/>
    <col min="8445" max="8446" width="8.140625" style="4" customWidth="1"/>
    <col min="8447" max="8449" width="8.28515625" style="4" customWidth="1"/>
    <col min="8450" max="8450" width="10" style="4" customWidth="1"/>
    <col min="8451" max="8451" width="11" style="4" customWidth="1"/>
    <col min="8452" max="8452" width="1.42578125" style="4" customWidth="1"/>
    <col min="8453" max="8461" width="16.85546875" style="4" customWidth="1"/>
    <col min="8462" max="8468" width="15.5703125" style="4" customWidth="1"/>
    <col min="8469" max="8470" width="10.7109375" style="4" customWidth="1"/>
    <col min="8471" max="8473" width="15.5703125" style="4" customWidth="1"/>
    <col min="8474" max="8474" width="18.42578125" style="4" bestFit="1" customWidth="1"/>
    <col min="8475" max="8481" width="15.5703125" style="4" customWidth="1"/>
    <col min="8482" max="8482" width="17.85546875" style="4" bestFit="1" customWidth="1"/>
    <col min="8483" max="8492" width="18" style="4" customWidth="1"/>
    <col min="8493" max="8496" width="15.5703125" style="4" customWidth="1"/>
    <col min="8497" max="8498" width="15.7109375" style="4" customWidth="1"/>
    <col min="8499" max="8500" width="17" style="4" customWidth="1"/>
    <col min="8501" max="8694" width="9.140625" style="4"/>
    <col min="8695" max="8695" width="3.7109375" style="4" bestFit="1" customWidth="1"/>
    <col min="8696" max="8696" width="21.140625" style="4" customWidth="1"/>
    <col min="8697" max="8697" width="7.28515625" style="4" customWidth="1"/>
    <col min="8698" max="8698" width="9.5703125" style="4" customWidth="1"/>
    <col min="8699" max="8700" width="9.28515625" style="4" customWidth="1"/>
    <col min="8701" max="8702" width="8.140625" style="4" customWidth="1"/>
    <col min="8703" max="8705" width="8.28515625" style="4" customWidth="1"/>
    <col min="8706" max="8706" width="10" style="4" customWidth="1"/>
    <col min="8707" max="8707" width="11" style="4" customWidth="1"/>
    <col min="8708" max="8708" width="1.42578125" style="4" customWidth="1"/>
    <col min="8709" max="8717" width="16.85546875" style="4" customWidth="1"/>
    <col min="8718" max="8724" width="15.5703125" style="4" customWidth="1"/>
    <col min="8725" max="8726" width="10.7109375" style="4" customWidth="1"/>
    <col min="8727" max="8729" width="15.5703125" style="4" customWidth="1"/>
    <col min="8730" max="8730" width="18.42578125" style="4" bestFit="1" customWidth="1"/>
    <col min="8731" max="8737" width="15.5703125" style="4" customWidth="1"/>
    <col min="8738" max="8738" width="17.85546875" style="4" bestFit="1" customWidth="1"/>
    <col min="8739" max="8748" width="18" style="4" customWidth="1"/>
    <col min="8749" max="8752" width="15.5703125" style="4" customWidth="1"/>
    <col min="8753" max="8754" width="15.7109375" style="4" customWidth="1"/>
    <col min="8755" max="8756" width="17" style="4" customWidth="1"/>
    <col min="8757" max="8950" width="9.140625" style="4"/>
    <col min="8951" max="8951" width="3.7109375" style="4" bestFit="1" customWidth="1"/>
    <col min="8952" max="8952" width="21.140625" style="4" customWidth="1"/>
    <col min="8953" max="8953" width="7.28515625" style="4" customWidth="1"/>
    <col min="8954" max="8954" width="9.5703125" style="4" customWidth="1"/>
    <col min="8955" max="8956" width="9.28515625" style="4" customWidth="1"/>
    <col min="8957" max="8958" width="8.140625" style="4" customWidth="1"/>
    <col min="8959" max="8961" width="8.28515625" style="4" customWidth="1"/>
    <col min="8962" max="8962" width="10" style="4" customWidth="1"/>
    <col min="8963" max="8963" width="11" style="4" customWidth="1"/>
    <col min="8964" max="8964" width="1.42578125" style="4" customWidth="1"/>
    <col min="8965" max="8973" width="16.85546875" style="4" customWidth="1"/>
    <col min="8974" max="8980" width="15.5703125" style="4" customWidth="1"/>
    <col min="8981" max="8982" width="10.7109375" style="4" customWidth="1"/>
    <col min="8983" max="8985" width="15.5703125" style="4" customWidth="1"/>
    <col min="8986" max="8986" width="18.42578125" style="4" bestFit="1" customWidth="1"/>
    <col min="8987" max="8993" width="15.5703125" style="4" customWidth="1"/>
    <col min="8994" max="8994" width="17.85546875" style="4" bestFit="1" customWidth="1"/>
    <col min="8995" max="9004" width="18" style="4" customWidth="1"/>
    <col min="9005" max="9008" width="15.5703125" style="4" customWidth="1"/>
    <col min="9009" max="9010" width="15.7109375" style="4" customWidth="1"/>
    <col min="9011" max="9012" width="17" style="4" customWidth="1"/>
    <col min="9013" max="9206" width="9.140625" style="4"/>
    <col min="9207" max="9207" width="3.7109375" style="4" bestFit="1" customWidth="1"/>
    <col min="9208" max="9208" width="21.140625" style="4" customWidth="1"/>
    <col min="9209" max="9209" width="7.28515625" style="4" customWidth="1"/>
    <col min="9210" max="9210" width="9.5703125" style="4" customWidth="1"/>
    <col min="9211" max="9212" width="9.28515625" style="4" customWidth="1"/>
    <col min="9213" max="9214" width="8.140625" style="4" customWidth="1"/>
    <col min="9215" max="9217" width="8.28515625" style="4" customWidth="1"/>
    <col min="9218" max="9218" width="10" style="4" customWidth="1"/>
    <col min="9219" max="9219" width="11" style="4" customWidth="1"/>
    <col min="9220" max="9220" width="1.42578125" style="4" customWidth="1"/>
    <col min="9221" max="9229" width="16.85546875" style="4" customWidth="1"/>
    <col min="9230" max="9236" width="15.5703125" style="4" customWidth="1"/>
    <col min="9237" max="9238" width="10.7109375" style="4" customWidth="1"/>
    <col min="9239" max="9241" width="15.5703125" style="4" customWidth="1"/>
    <col min="9242" max="9242" width="18.42578125" style="4" bestFit="1" customWidth="1"/>
    <col min="9243" max="9249" width="15.5703125" style="4" customWidth="1"/>
    <col min="9250" max="9250" width="17.85546875" style="4" bestFit="1" customWidth="1"/>
    <col min="9251" max="9260" width="18" style="4" customWidth="1"/>
    <col min="9261" max="9264" width="15.5703125" style="4" customWidth="1"/>
    <col min="9265" max="9266" width="15.7109375" style="4" customWidth="1"/>
    <col min="9267" max="9268" width="17" style="4" customWidth="1"/>
    <col min="9269" max="9462" width="9.140625" style="4"/>
    <col min="9463" max="9463" width="3.7109375" style="4" bestFit="1" customWidth="1"/>
    <col min="9464" max="9464" width="21.140625" style="4" customWidth="1"/>
    <col min="9465" max="9465" width="7.28515625" style="4" customWidth="1"/>
    <col min="9466" max="9466" width="9.5703125" style="4" customWidth="1"/>
    <col min="9467" max="9468" width="9.28515625" style="4" customWidth="1"/>
    <col min="9469" max="9470" width="8.140625" style="4" customWidth="1"/>
    <col min="9471" max="9473" width="8.28515625" style="4" customWidth="1"/>
    <col min="9474" max="9474" width="10" style="4" customWidth="1"/>
    <col min="9475" max="9475" width="11" style="4" customWidth="1"/>
    <col min="9476" max="9476" width="1.42578125" style="4" customWidth="1"/>
    <col min="9477" max="9485" width="16.85546875" style="4" customWidth="1"/>
    <col min="9486" max="9492" width="15.5703125" style="4" customWidth="1"/>
    <col min="9493" max="9494" width="10.7109375" style="4" customWidth="1"/>
    <col min="9495" max="9497" width="15.5703125" style="4" customWidth="1"/>
    <col min="9498" max="9498" width="18.42578125" style="4" bestFit="1" customWidth="1"/>
    <col min="9499" max="9505" width="15.5703125" style="4" customWidth="1"/>
    <col min="9506" max="9506" width="17.85546875" style="4" bestFit="1" customWidth="1"/>
    <col min="9507" max="9516" width="18" style="4" customWidth="1"/>
    <col min="9517" max="9520" width="15.5703125" style="4" customWidth="1"/>
    <col min="9521" max="9522" width="15.7109375" style="4" customWidth="1"/>
    <col min="9523" max="9524" width="17" style="4" customWidth="1"/>
    <col min="9525" max="9718" width="9.140625" style="4"/>
    <col min="9719" max="9719" width="3.7109375" style="4" bestFit="1" customWidth="1"/>
    <col min="9720" max="9720" width="21.140625" style="4" customWidth="1"/>
    <col min="9721" max="9721" width="7.28515625" style="4" customWidth="1"/>
    <col min="9722" max="9722" width="9.5703125" style="4" customWidth="1"/>
    <col min="9723" max="9724" width="9.28515625" style="4" customWidth="1"/>
    <col min="9725" max="9726" width="8.140625" style="4" customWidth="1"/>
    <col min="9727" max="9729" width="8.28515625" style="4" customWidth="1"/>
    <col min="9730" max="9730" width="10" style="4" customWidth="1"/>
    <col min="9731" max="9731" width="11" style="4" customWidth="1"/>
    <col min="9732" max="9732" width="1.42578125" style="4" customWidth="1"/>
    <col min="9733" max="9741" width="16.85546875" style="4" customWidth="1"/>
    <col min="9742" max="9748" width="15.5703125" style="4" customWidth="1"/>
    <col min="9749" max="9750" width="10.7109375" style="4" customWidth="1"/>
    <col min="9751" max="9753" width="15.5703125" style="4" customWidth="1"/>
    <col min="9754" max="9754" width="18.42578125" style="4" bestFit="1" customWidth="1"/>
    <col min="9755" max="9761" width="15.5703125" style="4" customWidth="1"/>
    <col min="9762" max="9762" width="17.85546875" style="4" bestFit="1" customWidth="1"/>
    <col min="9763" max="9772" width="18" style="4" customWidth="1"/>
    <col min="9773" max="9776" width="15.5703125" style="4" customWidth="1"/>
    <col min="9777" max="9778" width="15.7109375" style="4" customWidth="1"/>
    <col min="9779" max="9780" width="17" style="4" customWidth="1"/>
    <col min="9781" max="9974" width="9.140625" style="4"/>
    <col min="9975" max="9975" width="3.7109375" style="4" bestFit="1" customWidth="1"/>
    <col min="9976" max="9976" width="21.140625" style="4" customWidth="1"/>
    <col min="9977" max="9977" width="7.28515625" style="4" customWidth="1"/>
    <col min="9978" max="9978" width="9.5703125" style="4" customWidth="1"/>
    <col min="9979" max="9980" width="9.28515625" style="4" customWidth="1"/>
    <col min="9981" max="9982" width="8.140625" style="4" customWidth="1"/>
    <col min="9983" max="9985" width="8.28515625" style="4" customWidth="1"/>
    <col min="9986" max="9986" width="10" style="4" customWidth="1"/>
    <col min="9987" max="9987" width="11" style="4" customWidth="1"/>
    <col min="9988" max="9988" width="1.42578125" style="4" customWidth="1"/>
    <col min="9989" max="9997" width="16.85546875" style="4" customWidth="1"/>
    <col min="9998" max="10004" width="15.5703125" style="4" customWidth="1"/>
    <col min="10005" max="10006" width="10.7109375" style="4" customWidth="1"/>
    <col min="10007" max="10009" width="15.5703125" style="4" customWidth="1"/>
    <col min="10010" max="10010" width="18.42578125" style="4" bestFit="1" customWidth="1"/>
    <col min="10011" max="10017" width="15.5703125" style="4" customWidth="1"/>
    <col min="10018" max="10018" width="17.85546875" style="4" bestFit="1" customWidth="1"/>
    <col min="10019" max="10028" width="18" style="4" customWidth="1"/>
    <col min="10029" max="10032" width="15.5703125" style="4" customWidth="1"/>
    <col min="10033" max="10034" width="15.7109375" style="4" customWidth="1"/>
    <col min="10035" max="10036" width="17" style="4" customWidth="1"/>
    <col min="10037" max="10230" width="9.140625" style="4"/>
    <col min="10231" max="10231" width="3.7109375" style="4" bestFit="1" customWidth="1"/>
    <col min="10232" max="10232" width="21.140625" style="4" customWidth="1"/>
    <col min="10233" max="10233" width="7.28515625" style="4" customWidth="1"/>
    <col min="10234" max="10234" width="9.5703125" style="4" customWidth="1"/>
    <col min="10235" max="10236" width="9.28515625" style="4" customWidth="1"/>
    <col min="10237" max="10238" width="8.140625" style="4" customWidth="1"/>
    <col min="10239" max="10241" width="8.28515625" style="4" customWidth="1"/>
    <col min="10242" max="10242" width="10" style="4" customWidth="1"/>
    <col min="10243" max="10243" width="11" style="4" customWidth="1"/>
    <col min="10244" max="10244" width="1.42578125" style="4" customWidth="1"/>
    <col min="10245" max="10253" width="16.85546875" style="4" customWidth="1"/>
    <col min="10254" max="10260" width="15.5703125" style="4" customWidth="1"/>
    <col min="10261" max="10262" width="10.7109375" style="4" customWidth="1"/>
    <col min="10263" max="10265" width="15.5703125" style="4" customWidth="1"/>
    <col min="10266" max="10266" width="18.42578125" style="4" bestFit="1" customWidth="1"/>
    <col min="10267" max="10273" width="15.5703125" style="4" customWidth="1"/>
    <col min="10274" max="10274" width="17.85546875" style="4" bestFit="1" customWidth="1"/>
    <col min="10275" max="10284" width="18" style="4" customWidth="1"/>
    <col min="10285" max="10288" width="15.5703125" style="4" customWidth="1"/>
    <col min="10289" max="10290" width="15.7109375" style="4" customWidth="1"/>
    <col min="10291" max="10292" width="17" style="4" customWidth="1"/>
    <col min="10293" max="10486" width="9.140625" style="4"/>
    <col min="10487" max="10487" width="3.7109375" style="4" bestFit="1" customWidth="1"/>
    <col min="10488" max="10488" width="21.140625" style="4" customWidth="1"/>
    <col min="10489" max="10489" width="7.28515625" style="4" customWidth="1"/>
    <col min="10490" max="10490" width="9.5703125" style="4" customWidth="1"/>
    <col min="10491" max="10492" width="9.28515625" style="4" customWidth="1"/>
    <col min="10493" max="10494" width="8.140625" style="4" customWidth="1"/>
    <col min="10495" max="10497" width="8.28515625" style="4" customWidth="1"/>
    <col min="10498" max="10498" width="10" style="4" customWidth="1"/>
    <col min="10499" max="10499" width="11" style="4" customWidth="1"/>
    <col min="10500" max="10500" width="1.42578125" style="4" customWidth="1"/>
    <col min="10501" max="10509" width="16.85546875" style="4" customWidth="1"/>
    <col min="10510" max="10516" width="15.5703125" style="4" customWidth="1"/>
    <col min="10517" max="10518" width="10.7109375" style="4" customWidth="1"/>
    <col min="10519" max="10521" width="15.5703125" style="4" customWidth="1"/>
    <col min="10522" max="10522" width="18.42578125" style="4" bestFit="1" customWidth="1"/>
    <col min="10523" max="10529" width="15.5703125" style="4" customWidth="1"/>
    <col min="10530" max="10530" width="17.85546875" style="4" bestFit="1" customWidth="1"/>
    <col min="10531" max="10540" width="18" style="4" customWidth="1"/>
    <col min="10541" max="10544" width="15.5703125" style="4" customWidth="1"/>
    <col min="10545" max="10546" width="15.7109375" style="4" customWidth="1"/>
    <col min="10547" max="10548" width="17" style="4" customWidth="1"/>
    <col min="10549" max="10742" width="9.140625" style="4"/>
    <col min="10743" max="10743" width="3.7109375" style="4" bestFit="1" customWidth="1"/>
    <col min="10744" max="10744" width="21.140625" style="4" customWidth="1"/>
    <col min="10745" max="10745" width="7.28515625" style="4" customWidth="1"/>
    <col min="10746" max="10746" width="9.5703125" style="4" customWidth="1"/>
    <col min="10747" max="10748" width="9.28515625" style="4" customWidth="1"/>
    <col min="10749" max="10750" width="8.140625" style="4" customWidth="1"/>
    <col min="10751" max="10753" width="8.28515625" style="4" customWidth="1"/>
    <col min="10754" max="10754" width="10" style="4" customWidth="1"/>
    <col min="10755" max="10755" width="11" style="4" customWidth="1"/>
    <col min="10756" max="10756" width="1.42578125" style="4" customWidth="1"/>
    <col min="10757" max="10765" width="16.85546875" style="4" customWidth="1"/>
    <col min="10766" max="10772" width="15.5703125" style="4" customWidth="1"/>
    <col min="10773" max="10774" width="10.7109375" style="4" customWidth="1"/>
    <col min="10775" max="10777" width="15.5703125" style="4" customWidth="1"/>
    <col min="10778" max="10778" width="18.42578125" style="4" bestFit="1" customWidth="1"/>
    <col min="10779" max="10785" width="15.5703125" style="4" customWidth="1"/>
    <col min="10786" max="10786" width="17.85546875" style="4" bestFit="1" customWidth="1"/>
    <col min="10787" max="10796" width="18" style="4" customWidth="1"/>
    <col min="10797" max="10800" width="15.5703125" style="4" customWidth="1"/>
    <col min="10801" max="10802" width="15.7109375" style="4" customWidth="1"/>
    <col min="10803" max="10804" width="17" style="4" customWidth="1"/>
    <col min="10805" max="10998" width="9.140625" style="4"/>
    <col min="10999" max="10999" width="3.7109375" style="4" bestFit="1" customWidth="1"/>
    <col min="11000" max="11000" width="21.140625" style="4" customWidth="1"/>
    <col min="11001" max="11001" width="7.28515625" style="4" customWidth="1"/>
    <col min="11002" max="11002" width="9.5703125" style="4" customWidth="1"/>
    <col min="11003" max="11004" width="9.28515625" style="4" customWidth="1"/>
    <col min="11005" max="11006" width="8.140625" style="4" customWidth="1"/>
    <col min="11007" max="11009" width="8.28515625" style="4" customWidth="1"/>
    <col min="11010" max="11010" width="10" style="4" customWidth="1"/>
    <col min="11011" max="11011" width="11" style="4" customWidth="1"/>
    <col min="11012" max="11012" width="1.42578125" style="4" customWidth="1"/>
    <col min="11013" max="11021" width="16.85546875" style="4" customWidth="1"/>
    <col min="11022" max="11028" width="15.5703125" style="4" customWidth="1"/>
    <col min="11029" max="11030" width="10.7109375" style="4" customWidth="1"/>
    <col min="11031" max="11033" width="15.5703125" style="4" customWidth="1"/>
    <col min="11034" max="11034" width="18.42578125" style="4" bestFit="1" customWidth="1"/>
    <col min="11035" max="11041" width="15.5703125" style="4" customWidth="1"/>
    <col min="11042" max="11042" width="17.85546875" style="4" bestFit="1" customWidth="1"/>
    <col min="11043" max="11052" width="18" style="4" customWidth="1"/>
    <col min="11053" max="11056" width="15.5703125" style="4" customWidth="1"/>
    <col min="11057" max="11058" width="15.7109375" style="4" customWidth="1"/>
    <col min="11059" max="11060" width="17" style="4" customWidth="1"/>
    <col min="11061" max="11254" width="9.140625" style="4"/>
    <col min="11255" max="11255" width="3.7109375" style="4" bestFit="1" customWidth="1"/>
    <col min="11256" max="11256" width="21.140625" style="4" customWidth="1"/>
    <col min="11257" max="11257" width="7.28515625" style="4" customWidth="1"/>
    <col min="11258" max="11258" width="9.5703125" style="4" customWidth="1"/>
    <col min="11259" max="11260" width="9.28515625" style="4" customWidth="1"/>
    <col min="11261" max="11262" width="8.140625" style="4" customWidth="1"/>
    <col min="11263" max="11265" width="8.28515625" style="4" customWidth="1"/>
    <col min="11266" max="11266" width="10" style="4" customWidth="1"/>
    <col min="11267" max="11267" width="11" style="4" customWidth="1"/>
    <col min="11268" max="11268" width="1.42578125" style="4" customWidth="1"/>
    <col min="11269" max="11277" width="16.85546875" style="4" customWidth="1"/>
    <col min="11278" max="11284" width="15.5703125" style="4" customWidth="1"/>
    <col min="11285" max="11286" width="10.7109375" style="4" customWidth="1"/>
    <col min="11287" max="11289" width="15.5703125" style="4" customWidth="1"/>
    <col min="11290" max="11290" width="18.42578125" style="4" bestFit="1" customWidth="1"/>
    <col min="11291" max="11297" width="15.5703125" style="4" customWidth="1"/>
    <col min="11298" max="11298" width="17.85546875" style="4" bestFit="1" customWidth="1"/>
    <col min="11299" max="11308" width="18" style="4" customWidth="1"/>
    <col min="11309" max="11312" width="15.5703125" style="4" customWidth="1"/>
    <col min="11313" max="11314" width="15.7109375" style="4" customWidth="1"/>
    <col min="11315" max="11316" width="17" style="4" customWidth="1"/>
    <col min="11317" max="11510" width="9.140625" style="4"/>
    <col min="11511" max="11511" width="3.7109375" style="4" bestFit="1" customWidth="1"/>
    <col min="11512" max="11512" width="21.140625" style="4" customWidth="1"/>
    <col min="11513" max="11513" width="7.28515625" style="4" customWidth="1"/>
    <col min="11514" max="11514" width="9.5703125" style="4" customWidth="1"/>
    <col min="11515" max="11516" width="9.28515625" style="4" customWidth="1"/>
    <col min="11517" max="11518" width="8.140625" style="4" customWidth="1"/>
    <col min="11519" max="11521" width="8.28515625" style="4" customWidth="1"/>
    <col min="11522" max="11522" width="10" style="4" customWidth="1"/>
    <col min="11523" max="11523" width="11" style="4" customWidth="1"/>
    <col min="11524" max="11524" width="1.42578125" style="4" customWidth="1"/>
    <col min="11525" max="11533" width="16.85546875" style="4" customWidth="1"/>
    <col min="11534" max="11540" width="15.5703125" style="4" customWidth="1"/>
    <col min="11541" max="11542" width="10.7109375" style="4" customWidth="1"/>
    <col min="11543" max="11545" width="15.5703125" style="4" customWidth="1"/>
    <col min="11546" max="11546" width="18.42578125" style="4" bestFit="1" customWidth="1"/>
    <col min="11547" max="11553" width="15.5703125" style="4" customWidth="1"/>
    <col min="11554" max="11554" width="17.85546875" style="4" bestFit="1" customWidth="1"/>
    <col min="11555" max="11564" width="18" style="4" customWidth="1"/>
    <col min="11565" max="11568" width="15.5703125" style="4" customWidth="1"/>
    <col min="11569" max="11570" width="15.7109375" style="4" customWidth="1"/>
    <col min="11571" max="11572" width="17" style="4" customWidth="1"/>
    <col min="11573" max="11766" width="9.140625" style="4"/>
    <col min="11767" max="11767" width="3.7109375" style="4" bestFit="1" customWidth="1"/>
    <col min="11768" max="11768" width="21.140625" style="4" customWidth="1"/>
    <col min="11769" max="11769" width="7.28515625" style="4" customWidth="1"/>
    <col min="11770" max="11770" width="9.5703125" style="4" customWidth="1"/>
    <col min="11771" max="11772" width="9.28515625" style="4" customWidth="1"/>
    <col min="11773" max="11774" width="8.140625" style="4" customWidth="1"/>
    <col min="11775" max="11777" width="8.28515625" style="4" customWidth="1"/>
    <col min="11778" max="11778" width="10" style="4" customWidth="1"/>
    <col min="11779" max="11779" width="11" style="4" customWidth="1"/>
    <col min="11780" max="11780" width="1.42578125" style="4" customWidth="1"/>
    <col min="11781" max="11789" width="16.85546875" style="4" customWidth="1"/>
    <col min="11790" max="11796" width="15.5703125" style="4" customWidth="1"/>
    <col min="11797" max="11798" width="10.7109375" style="4" customWidth="1"/>
    <col min="11799" max="11801" width="15.5703125" style="4" customWidth="1"/>
    <col min="11802" max="11802" width="18.42578125" style="4" bestFit="1" customWidth="1"/>
    <col min="11803" max="11809" width="15.5703125" style="4" customWidth="1"/>
    <col min="11810" max="11810" width="17.85546875" style="4" bestFit="1" customWidth="1"/>
    <col min="11811" max="11820" width="18" style="4" customWidth="1"/>
    <col min="11821" max="11824" width="15.5703125" style="4" customWidth="1"/>
    <col min="11825" max="11826" width="15.7109375" style="4" customWidth="1"/>
    <col min="11827" max="11828" width="17" style="4" customWidth="1"/>
    <col min="11829" max="12022" width="9.140625" style="4"/>
    <col min="12023" max="12023" width="3.7109375" style="4" bestFit="1" customWidth="1"/>
    <col min="12024" max="12024" width="21.140625" style="4" customWidth="1"/>
    <col min="12025" max="12025" width="7.28515625" style="4" customWidth="1"/>
    <col min="12026" max="12026" width="9.5703125" style="4" customWidth="1"/>
    <col min="12027" max="12028" width="9.28515625" style="4" customWidth="1"/>
    <col min="12029" max="12030" width="8.140625" style="4" customWidth="1"/>
    <col min="12031" max="12033" width="8.28515625" style="4" customWidth="1"/>
    <col min="12034" max="12034" width="10" style="4" customWidth="1"/>
    <col min="12035" max="12035" width="11" style="4" customWidth="1"/>
    <col min="12036" max="12036" width="1.42578125" style="4" customWidth="1"/>
    <col min="12037" max="12045" width="16.85546875" style="4" customWidth="1"/>
    <col min="12046" max="12052" width="15.5703125" style="4" customWidth="1"/>
    <col min="12053" max="12054" width="10.7109375" style="4" customWidth="1"/>
    <col min="12055" max="12057" width="15.5703125" style="4" customWidth="1"/>
    <col min="12058" max="12058" width="18.42578125" style="4" bestFit="1" customWidth="1"/>
    <col min="12059" max="12065" width="15.5703125" style="4" customWidth="1"/>
    <col min="12066" max="12066" width="17.85546875" style="4" bestFit="1" customWidth="1"/>
    <col min="12067" max="12076" width="18" style="4" customWidth="1"/>
    <col min="12077" max="12080" width="15.5703125" style="4" customWidth="1"/>
    <col min="12081" max="12082" width="15.7109375" style="4" customWidth="1"/>
    <col min="12083" max="12084" width="17" style="4" customWidth="1"/>
    <col min="12085" max="12278" width="9.140625" style="4"/>
    <col min="12279" max="12279" width="3.7109375" style="4" bestFit="1" customWidth="1"/>
    <col min="12280" max="12280" width="21.140625" style="4" customWidth="1"/>
    <col min="12281" max="12281" width="7.28515625" style="4" customWidth="1"/>
    <col min="12282" max="12282" width="9.5703125" style="4" customWidth="1"/>
    <col min="12283" max="12284" width="9.28515625" style="4" customWidth="1"/>
    <col min="12285" max="12286" width="8.140625" style="4" customWidth="1"/>
    <col min="12287" max="12289" width="8.28515625" style="4" customWidth="1"/>
    <col min="12290" max="12290" width="10" style="4" customWidth="1"/>
    <col min="12291" max="12291" width="11" style="4" customWidth="1"/>
    <col min="12292" max="12292" width="1.42578125" style="4" customWidth="1"/>
    <col min="12293" max="12301" width="16.85546875" style="4" customWidth="1"/>
    <col min="12302" max="12308" width="15.5703125" style="4" customWidth="1"/>
    <col min="12309" max="12310" width="10.7109375" style="4" customWidth="1"/>
    <col min="12311" max="12313" width="15.5703125" style="4" customWidth="1"/>
    <col min="12314" max="12314" width="18.42578125" style="4" bestFit="1" customWidth="1"/>
    <col min="12315" max="12321" width="15.5703125" style="4" customWidth="1"/>
    <col min="12322" max="12322" width="17.85546875" style="4" bestFit="1" customWidth="1"/>
    <col min="12323" max="12332" width="18" style="4" customWidth="1"/>
    <col min="12333" max="12336" width="15.5703125" style="4" customWidth="1"/>
    <col min="12337" max="12338" width="15.7109375" style="4" customWidth="1"/>
    <col min="12339" max="12340" width="17" style="4" customWidth="1"/>
    <col min="12341" max="12534" width="9.140625" style="4"/>
    <col min="12535" max="12535" width="3.7109375" style="4" bestFit="1" customWidth="1"/>
    <col min="12536" max="12536" width="21.140625" style="4" customWidth="1"/>
    <col min="12537" max="12537" width="7.28515625" style="4" customWidth="1"/>
    <col min="12538" max="12538" width="9.5703125" style="4" customWidth="1"/>
    <col min="12539" max="12540" width="9.28515625" style="4" customWidth="1"/>
    <col min="12541" max="12542" width="8.140625" style="4" customWidth="1"/>
    <col min="12543" max="12545" width="8.28515625" style="4" customWidth="1"/>
    <col min="12546" max="12546" width="10" style="4" customWidth="1"/>
    <col min="12547" max="12547" width="11" style="4" customWidth="1"/>
    <col min="12548" max="12548" width="1.42578125" style="4" customWidth="1"/>
    <col min="12549" max="12557" width="16.85546875" style="4" customWidth="1"/>
    <col min="12558" max="12564" width="15.5703125" style="4" customWidth="1"/>
    <col min="12565" max="12566" width="10.7109375" style="4" customWidth="1"/>
    <col min="12567" max="12569" width="15.5703125" style="4" customWidth="1"/>
    <col min="12570" max="12570" width="18.42578125" style="4" bestFit="1" customWidth="1"/>
    <col min="12571" max="12577" width="15.5703125" style="4" customWidth="1"/>
    <col min="12578" max="12578" width="17.85546875" style="4" bestFit="1" customWidth="1"/>
    <col min="12579" max="12588" width="18" style="4" customWidth="1"/>
    <col min="12589" max="12592" width="15.5703125" style="4" customWidth="1"/>
    <col min="12593" max="12594" width="15.7109375" style="4" customWidth="1"/>
    <col min="12595" max="12596" width="17" style="4" customWidth="1"/>
    <col min="12597" max="12790" width="9.140625" style="4"/>
    <col min="12791" max="12791" width="3.7109375" style="4" bestFit="1" customWidth="1"/>
    <col min="12792" max="12792" width="21.140625" style="4" customWidth="1"/>
    <col min="12793" max="12793" width="7.28515625" style="4" customWidth="1"/>
    <col min="12794" max="12794" width="9.5703125" style="4" customWidth="1"/>
    <col min="12795" max="12796" width="9.28515625" style="4" customWidth="1"/>
    <col min="12797" max="12798" width="8.140625" style="4" customWidth="1"/>
    <col min="12799" max="12801" width="8.28515625" style="4" customWidth="1"/>
    <col min="12802" max="12802" width="10" style="4" customWidth="1"/>
    <col min="12803" max="12803" width="11" style="4" customWidth="1"/>
    <col min="12804" max="12804" width="1.42578125" style="4" customWidth="1"/>
    <col min="12805" max="12813" width="16.85546875" style="4" customWidth="1"/>
    <col min="12814" max="12820" width="15.5703125" style="4" customWidth="1"/>
    <col min="12821" max="12822" width="10.7109375" style="4" customWidth="1"/>
    <col min="12823" max="12825" width="15.5703125" style="4" customWidth="1"/>
    <col min="12826" max="12826" width="18.42578125" style="4" bestFit="1" customWidth="1"/>
    <col min="12827" max="12833" width="15.5703125" style="4" customWidth="1"/>
    <col min="12834" max="12834" width="17.85546875" style="4" bestFit="1" customWidth="1"/>
    <col min="12835" max="12844" width="18" style="4" customWidth="1"/>
    <col min="12845" max="12848" width="15.5703125" style="4" customWidth="1"/>
    <col min="12849" max="12850" width="15.7109375" style="4" customWidth="1"/>
    <col min="12851" max="12852" width="17" style="4" customWidth="1"/>
    <col min="12853" max="13046" width="9.140625" style="4"/>
    <col min="13047" max="13047" width="3.7109375" style="4" bestFit="1" customWidth="1"/>
    <col min="13048" max="13048" width="21.140625" style="4" customWidth="1"/>
    <col min="13049" max="13049" width="7.28515625" style="4" customWidth="1"/>
    <col min="13050" max="13050" width="9.5703125" style="4" customWidth="1"/>
    <col min="13051" max="13052" width="9.28515625" style="4" customWidth="1"/>
    <col min="13053" max="13054" width="8.140625" style="4" customWidth="1"/>
    <col min="13055" max="13057" width="8.28515625" style="4" customWidth="1"/>
    <col min="13058" max="13058" width="10" style="4" customWidth="1"/>
    <col min="13059" max="13059" width="11" style="4" customWidth="1"/>
    <col min="13060" max="13060" width="1.42578125" style="4" customWidth="1"/>
    <col min="13061" max="13069" width="16.85546875" style="4" customWidth="1"/>
    <col min="13070" max="13076" width="15.5703125" style="4" customWidth="1"/>
    <col min="13077" max="13078" width="10.7109375" style="4" customWidth="1"/>
    <col min="13079" max="13081" width="15.5703125" style="4" customWidth="1"/>
    <col min="13082" max="13082" width="18.42578125" style="4" bestFit="1" customWidth="1"/>
    <col min="13083" max="13089" width="15.5703125" style="4" customWidth="1"/>
    <col min="13090" max="13090" width="17.85546875" style="4" bestFit="1" customWidth="1"/>
    <col min="13091" max="13100" width="18" style="4" customWidth="1"/>
    <col min="13101" max="13104" width="15.5703125" style="4" customWidth="1"/>
    <col min="13105" max="13106" width="15.7109375" style="4" customWidth="1"/>
    <col min="13107" max="13108" width="17" style="4" customWidth="1"/>
    <col min="13109" max="13302" width="9.140625" style="4"/>
    <col min="13303" max="13303" width="3.7109375" style="4" bestFit="1" customWidth="1"/>
    <col min="13304" max="13304" width="21.140625" style="4" customWidth="1"/>
    <col min="13305" max="13305" width="7.28515625" style="4" customWidth="1"/>
    <col min="13306" max="13306" width="9.5703125" style="4" customWidth="1"/>
    <col min="13307" max="13308" width="9.28515625" style="4" customWidth="1"/>
    <col min="13309" max="13310" width="8.140625" style="4" customWidth="1"/>
    <col min="13311" max="13313" width="8.28515625" style="4" customWidth="1"/>
    <col min="13314" max="13314" width="10" style="4" customWidth="1"/>
    <col min="13315" max="13315" width="11" style="4" customWidth="1"/>
    <col min="13316" max="13316" width="1.42578125" style="4" customWidth="1"/>
    <col min="13317" max="13325" width="16.85546875" style="4" customWidth="1"/>
    <col min="13326" max="13332" width="15.5703125" style="4" customWidth="1"/>
    <col min="13333" max="13334" width="10.7109375" style="4" customWidth="1"/>
    <col min="13335" max="13337" width="15.5703125" style="4" customWidth="1"/>
    <col min="13338" max="13338" width="18.42578125" style="4" bestFit="1" customWidth="1"/>
    <col min="13339" max="13345" width="15.5703125" style="4" customWidth="1"/>
    <col min="13346" max="13346" width="17.85546875" style="4" bestFit="1" customWidth="1"/>
    <col min="13347" max="13356" width="18" style="4" customWidth="1"/>
    <col min="13357" max="13360" width="15.5703125" style="4" customWidth="1"/>
    <col min="13361" max="13362" width="15.7109375" style="4" customWidth="1"/>
    <col min="13363" max="13364" width="17" style="4" customWidth="1"/>
    <col min="13365" max="13558" width="9.140625" style="4"/>
    <col min="13559" max="13559" width="3.7109375" style="4" bestFit="1" customWidth="1"/>
    <col min="13560" max="13560" width="21.140625" style="4" customWidth="1"/>
    <col min="13561" max="13561" width="7.28515625" style="4" customWidth="1"/>
    <col min="13562" max="13562" width="9.5703125" style="4" customWidth="1"/>
    <col min="13563" max="13564" width="9.28515625" style="4" customWidth="1"/>
    <col min="13565" max="13566" width="8.140625" style="4" customWidth="1"/>
    <col min="13567" max="13569" width="8.28515625" style="4" customWidth="1"/>
    <col min="13570" max="13570" width="10" style="4" customWidth="1"/>
    <col min="13571" max="13571" width="11" style="4" customWidth="1"/>
    <col min="13572" max="13572" width="1.42578125" style="4" customWidth="1"/>
    <col min="13573" max="13581" width="16.85546875" style="4" customWidth="1"/>
    <col min="13582" max="13588" width="15.5703125" style="4" customWidth="1"/>
    <col min="13589" max="13590" width="10.7109375" style="4" customWidth="1"/>
    <col min="13591" max="13593" width="15.5703125" style="4" customWidth="1"/>
    <col min="13594" max="13594" width="18.42578125" style="4" bestFit="1" customWidth="1"/>
    <col min="13595" max="13601" width="15.5703125" style="4" customWidth="1"/>
    <col min="13602" max="13602" width="17.85546875" style="4" bestFit="1" customWidth="1"/>
    <col min="13603" max="13612" width="18" style="4" customWidth="1"/>
    <col min="13613" max="13616" width="15.5703125" style="4" customWidth="1"/>
    <col min="13617" max="13618" width="15.7109375" style="4" customWidth="1"/>
    <col min="13619" max="13620" width="17" style="4" customWidth="1"/>
    <col min="13621" max="13814" width="9.140625" style="4"/>
    <col min="13815" max="13815" width="3.7109375" style="4" bestFit="1" customWidth="1"/>
    <col min="13816" max="13816" width="21.140625" style="4" customWidth="1"/>
    <col min="13817" max="13817" width="7.28515625" style="4" customWidth="1"/>
    <col min="13818" max="13818" width="9.5703125" style="4" customWidth="1"/>
    <col min="13819" max="13820" width="9.28515625" style="4" customWidth="1"/>
    <col min="13821" max="13822" width="8.140625" style="4" customWidth="1"/>
    <col min="13823" max="13825" width="8.28515625" style="4" customWidth="1"/>
    <col min="13826" max="13826" width="10" style="4" customWidth="1"/>
    <col min="13827" max="13827" width="11" style="4" customWidth="1"/>
    <col min="13828" max="13828" width="1.42578125" style="4" customWidth="1"/>
    <col min="13829" max="13837" width="16.85546875" style="4" customWidth="1"/>
    <col min="13838" max="13844" width="15.5703125" style="4" customWidth="1"/>
    <col min="13845" max="13846" width="10.7109375" style="4" customWidth="1"/>
    <col min="13847" max="13849" width="15.5703125" style="4" customWidth="1"/>
    <col min="13850" max="13850" width="18.42578125" style="4" bestFit="1" customWidth="1"/>
    <col min="13851" max="13857" width="15.5703125" style="4" customWidth="1"/>
    <col min="13858" max="13858" width="17.85546875" style="4" bestFit="1" customWidth="1"/>
    <col min="13859" max="13868" width="18" style="4" customWidth="1"/>
    <col min="13869" max="13872" width="15.5703125" style="4" customWidth="1"/>
    <col min="13873" max="13874" width="15.7109375" style="4" customWidth="1"/>
    <col min="13875" max="13876" width="17" style="4" customWidth="1"/>
    <col min="13877" max="14070" width="9.140625" style="4"/>
    <col min="14071" max="14071" width="3.7109375" style="4" bestFit="1" customWidth="1"/>
    <col min="14072" max="14072" width="21.140625" style="4" customWidth="1"/>
    <col min="14073" max="14073" width="7.28515625" style="4" customWidth="1"/>
    <col min="14074" max="14074" width="9.5703125" style="4" customWidth="1"/>
    <col min="14075" max="14076" width="9.28515625" style="4" customWidth="1"/>
    <col min="14077" max="14078" width="8.140625" style="4" customWidth="1"/>
    <col min="14079" max="14081" width="8.28515625" style="4" customWidth="1"/>
    <col min="14082" max="14082" width="10" style="4" customWidth="1"/>
    <col min="14083" max="14083" width="11" style="4" customWidth="1"/>
    <col min="14084" max="14084" width="1.42578125" style="4" customWidth="1"/>
    <col min="14085" max="14093" width="16.85546875" style="4" customWidth="1"/>
    <col min="14094" max="14100" width="15.5703125" style="4" customWidth="1"/>
    <col min="14101" max="14102" width="10.7109375" style="4" customWidth="1"/>
    <col min="14103" max="14105" width="15.5703125" style="4" customWidth="1"/>
    <col min="14106" max="14106" width="18.42578125" style="4" bestFit="1" customWidth="1"/>
    <col min="14107" max="14113" width="15.5703125" style="4" customWidth="1"/>
    <col min="14114" max="14114" width="17.85546875" style="4" bestFit="1" customWidth="1"/>
    <col min="14115" max="14124" width="18" style="4" customWidth="1"/>
    <col min="14125" max="14128" width="15.5703125" style="4" customWidth="1"/>
    <col min="14129" max="14130" width="15.7109375" style="4" customWidth="1"/>
    <col min="14131" max="14132" width="17" style="4" customWidth="1"/>
    <col min="14133" max="14326" width="9.140625" style="4"/>
    <col min="14327" max="14327" width="3.7109375" style="4" bestFit="1" customWidth="1"/>
    <col min="14328" max="14328" width="21.140625" style="4" customWidth="1"/>
    <col min="14329" max="14329" width="7.28515625" style="4" customWidth="1"/>
    <col min="14330" max="14330" width="9.5703125" style="4" customWidth="1"/>
    <col min="14331" max="14332" width="9.28515625" style="4" customWidth="1"/>
    <col min="14333" max="14334" width="8.140625" style="4" customWidth="1"/>
    <col min="14335" max="14337" width="8.28515625" style="4" customWidth="1"/>
    <col min="14338" max="14338" width="10" style="4" customWidth="1"/>
    <col min="14339" max="14339" width="11" style="4" customWidth="1"/>
    <col min="14340" max="14340" width="1.42578125" style="4" customWidth="1"/>
    <col min="14341" max="14349" width="16.85546875" style="4" customWidth="1"/>
    <col min="14350" max="14356" width="15.5703125" style="4" customWidth="1"/>
    <col min="14357" max="14358" width="10.7109375" style="4" customWidth="1"/>
    <col min="14359" max="14361" width="15.5703125" style="4" customWidth="1"/>
    <col min="14362" max="14362" width="18.42578125" style="4" bestFit="1" customWidth="1"/>
    <col min="14363" max="14369" width="15.5703125" style="4" customWidth="1"/>
    <col min="14370" max="14370" width="17.85546875" style="4" bestFit="1" customWidth="1"/>
    <col min="14371" max="14380" width="18" style="4" customWidth="1"/>
    <col min="14381" max="14384" width="15.5703125" style="4" customWidth="1"/>
    <col min="14385" max="14386" width="15.7109375" style="4" customWidth="1"/>
    <col min="14387" max="14388" width="17" style="4" customWidth="1"/>
    <col min="14389" max="14582" width="9.140625" style="4"/>
    <col min="14583" max="14583" width="3.7109375" style="4" bestFit="1" customWidth="1"/>
    <col min="14584" max="14584" width="21.140625" style="4" customWidth="1"/>
    <col min="14585" max="14585" width="7.28515625" style="4" customWidth="1"/>
    <col min="14586" max="14586" width="9.5703125" style="4" customWidth="1"/>
    <col min="14587" max="14588" width="9.28515625" style="4" customWidth="1"/>
    <col min="14589" max="14590" width="8.140625" style="4" customWidth="1"/>
    <col min="14591" max="14593" width="8.28515625" style="4" customWidth="1"/>
    <col min="14594" max="14594" width="10" style="4" customWidth="1"/>
    <col min="14595" max="14595" width="11" style="4" customWidth="1"/>
    <col min="14596" max="14596" width="1.42578125" style="4" customWidth="1"/>
    <col min="14597" max="14605" width="16.85546875" style="4" customWidth="1"/>
    <col min="14606" max="14612" width="15.5703125" style="4" customWidth="1"/>
    <col min="14613" max="14614" width="10.7109375" style="4" customWidth="1"/>
    <col min="14615" max="14617" width="15.5703125" style="4" customWidth="1"/>
    <col min="14618" max="14618" width="18.42578125" style="4" bestFit="1" customWidth="1"/>
    <col min="14619" max="14625" width="15.5703125" style="4" customWidth="1"/>
    <col min="14626" max="14626" width="17.85546875" style="4" bestFit="1" customWidth="1"/>
    <col min="14627" max="14636" width="18" style="4" customWidth="1"/>
    <col min="14637" max="14640" width="15.5703125" style="4" customWidth="1"/>
    <col min="14641" max="14642" width="15.7109375" style="4" customWidth="1"/>
    <col min="14643" max="14644" width="17" style="4" customWidth="1"/>
    <col min="14645" max="14838" width="9.140625" style="4"/>
    <col min="14839" max="14839" width="3.7109375" style="4" bestFit="1" customWidth="1"/>
    <col min="14840" max="14840" width="21.140625" style="4" customWidth="1"/>
    <col min="14841" max="14841" width="7.28515625" style="4" customWidth="1"/>
    <col min="14842" max="14842" width="9.5703125" style="4" customWidth="1"/>
    <col min="14843" max="14844" width="9.28515625" style="4" customWidth="1"/>
    <col min="14845" max="14846" width="8.140625" style="4" customWidth="1"/>
    <col min="14847" max="14849" width="8.28515625" style="4" customWidth="1"/>
    <col min="14850" max="14850" width="10" style="4" customWidth="1"/>
    <col min="14851" max="14851" width="11" style="4" customWidth="1"/>
    <col min="14852" max="14852" width="1.42578125" style="4" customWidth="1"/>
    <col min="14853" max="14861" width="16.85546875" style="4" customWidth="1"/>
    <col min="14862" max="14868" width="15.5703125" style="4" customWidth="1"/>
    <col min="14869" max="14870" width="10.7109375" style="4" customWidth="1"/>
    <col min="14871" max="14873" width="15.5703125" style="4" customWidth="1"/>
    <col min="14874" max="14874" width="18.42578125" style="4" bestFit="1" customWidth="1"/>
    <col min="14875" max="14881" width="15.5703125" style="4" customWidth="1"/>
    <col min="14882" max="14882" width="17.85546875" style="4" bestFit="1" customWidth="1"/>
    <col min="14883" max="14892" width="18" style="4" customWidth="1"/>
    <col min="14893" max="14896" width="15.5703125" style="4" customWidth="1"/>
    <col min="14897" max="14898" width="15.7109375" style="4" customWidth="1"/>
    <col min="14899" max="14900" width="17" style="4" customWidth="1"/>
    <col min="14901" max="15094" width="9.140625" style="4"/>
    <col min="15095" max="15095" width="3.7109375" style="4" bestFit="1" customWidth="1"/>
    <col min="15096" max="15096" width="21.140625" style="4" customWidth="1"/>
    <col min="15097" max="15097" width="7.28515625" style="4" customWidth="1"/>
    <col min="15098" max="15098" width="9.5703125" style="4" customWidth="1"/>
    <col min="15099" max="15100" width="9.28515625" style="4" customWidth="1"/>
    <col min="15101" max="15102" width="8.140625" style="4" customWidth="1"/>
    <col min="15103" max="15105" width="8.28515625" style="4" customWidth="1"/>
    <col min="15106" max="15106" width="10" style="4" customWidth="1"/>
    <col min="15107" max="15107" width="11" style="4" customWidth="1"/>
    <col min="15108" max="15108" width="1.42578125" style="4" customWidth="1"/>
    <col min="15109" max="15117" width="16.85546875" style="4" customWidth="1"/>
    <col min="15118" max="15124" width="15.5703125" style="4" customWidth="1"/>
    <col min="15125" max="15126" width="10.7109375" style="4" customWidth="1"/>
    <col min="15127" max="15129" width="15.5703125" style="4" customWidth="1"/>
    <col min="15130" max="15130" width="18.42578125" style="4" bestFit="1" customWidth="1"/>
    <col min="15131" max="15137" width="15.5703125" style="4" customWidth="1"/>
    <col min="15138" max="15138" width="17.85546875" style="4" bestFit="1" customWidth="1"/>
    <col min="15139" max="15148" width="18" style="4" customWidth="1"/>
    <col min="15149" max="15152" width="15.5703125" style="4" customWidth="1"/>
    <col min="15153" max="15154" width="15.7109375" style="4" customWidth="1"/>
    <col min="15155" max="15156" width="17" style="4" customWidth="1"/>
    <col min="15157" max="15350" width="9.140625" style="4"/>
    <col min="15351" max="15351" width="3.7109375" style="4" bestFit="1" customWidth="1"/>
    <col min="15352" max="15352" width="21.140625" style="4" customWidth="1"/>
    <col min="15353" max="15353" width="7.28515625" style="4" customWidth="1"/>
    <col min="15354" max="15354" width="9.5703125" style="4" customWidth="1"/>
    <col min="15355" max="15356" width="9.28515625" style="4" customWidth="1"/>
    <col min="15357" max="15358" width="8.140625" style="4" customWidth="1"/>
    <col min="15359" max="15361" width="8.28515625" style="4" customWidth="1"/>
    <col min="15362" max="15362" width="10" style="4" customWidth="1"/>
    <col min="15363" max="15363" width="11" style="4" customWidth="1"/>
    <col min="15364" max="15364" width="1.42578125" style="4" customWidth="1"/>
    <col min="15365" max="15373" width="16.85546875" style="4" customWidth="1"/>
    <col min="15374" max="15380" width="15.5703125" style="4" customWidth="1"/>
    <col min="15381" max="15382" width="10.7109375" style="4" customWidth="1"/>
    <col min="15383" max="15385" width="15.5703125" style="4" customWidth="1"/>
    <col min="15386" max="15386" width="18.42578125" style="4" bestFit="1" customWidth="1"/>
    <col min="15387" max="15393" width="15.5703125" style="4" customWidth="1"/>
    <col min="15394" max="15394" width="17.85546875" style="4" bestFit="1" customWidth="1"/>
    <col min="15395" max="15404" width="18" style="4" customWidth="1"/>
    <col min="15405" max="15408" width="15.5703125" style="4" customWidth="1"/>
    <col min="15409" max="15410" width="15.7109375" style="4" customWidth="1"/>
    <col min="15411" max="15412" width="17" style="4" customWidth="1"/>
    <col min="15413" max="15606" width="9.140625" style="4"/>
    <col min="15607" max="15607" width="3.7109375" style="4" bestFit="1" customWidth="1"/>
    <col min="15608" max="15608" width="21.140625" style="4" customWidth="1"/>
    <col min="15609" max="15609" width="7.28515625" style="4" customWidth="1"/>
    <col min="15610" max="15610" width="9.5703125" style="4" customWidth="1"/>
    <col min="15611" max="15612" width="9.28515625" style="4" customWidth="1"/>
    <col min="15613" max="15614" width="8.140625" style="4" customWidth="1"/>
    <col min="15615" max="15617" width="8.28515625" style="4" customWidth="1"/>
    <col min="15618" max="15618" width="10" style="4" customWidth="1"/>
    <col min="15619" max="15619" width="11" style="4" customWidth="1"/>
    <col min="15620" max="15620" width="1.42578125" style="4" customWidth="1"/>
    <col min="15621" max="15629" width="16.85546875" style="4" customWidth="1"/>
    <col min="15630" max="15636" width="15.5703125" style="4" customWidth="1"/>
    <col min="15637" max="15638" width="10.7109375" style="4" customWidth="1"/>
    <col min="15639" max="15641" width="15.5703125" style="4" customWidth="1"/>
    <col min="15642" max="15642" width="18.42578125" style="4" bestFit="1" customWidth="1"/>
    <col min="15643" max="15649" width="15.5703125" style="4" customWidth="1"/>
    <col min="15650" max="15650" width="17.85546875" style="4" bestFit="1" customWidth="1"/>
    <col min="15651" max="15660" width="18" style="4" customWidth="1"/>
    <col min="15661" max="15664" width="15.5703125" style="4" customWidth="1"/>
    <col min="15665" max="15666" width="15.7109375" style="4" customWidth="1"/>
    <col min="15667" max="15668" width="17" style="4" customWidth="1"/>
    <col min="15669" max="15862" width="9.140625" style="4"/>
    <col min="15863" max="15863" width="3.7109375" style="4" bestFit="1" customWidth="1"/>
    <col min="15864" max="15864" width="21.140625" style="4" customWidth="1"/>
    <col min="15865" max="15865" width="7.28515625" style="4" customWidth="1"/>
    <col min="15866" max="15866" width="9.5703125" style="4" customWidth="1"/>
    <col min="15867" max="15868" width="9.28515625" style="4" customWidth="1"/>
    <col min="15869" max="15870" width="8.140625" style="4" customWidth="1"/>
    <col min="15871" max="15873" width="8.28515625" style="4" customWidth="1"/>
    <col min="15874" max="15874" width="10" style="4" customWidth="1"/>
    <col min="15875" max="15875" width="11" style="4" customWidth="1"/>
    <col min="15876" max="15876" width="1.42578125" style="4" customWidth="1"/>
    <col min="15877" max="15885" width="16.85546875" style="4" customWidth="1"/>
    <col min="15886" max="15892" width="15.5703125" style="4" customWidth="1"/>
    <col min="15893" max="15894" width="10.7109375" style="4" customWidth="1"/>
    <col min="15895" max="15897" width="15.5703125" style="4" customWidth="1"/>
    <col min="15898" max="15898" width="18.42578125" style="4" bestFit="1" customWidth="1"/>
    <col min="15899" max="15905" width="15.5703125" style="4" customWidth="1"/>
    <col min="15906" max="15906" width="17.85546875" style="4" bestFit="1" customWidth="1"/>
    <col min="15907" max="15916" width="18" style="4" customWidth="1"/>
    <col min="15917" max="15920" width="15.5703125" style="4" customWidth="1"/>
    <col min="15921" max="15922" width="15.7109375" style="4" customWidth="1"/>
    <col min="15923" max="15924" width="17" style="4" customWidth="1"/>
    <col min="15925" max="16118" width="9.140625" style="4"/>
    <col min="16119" max="16119" width="3.7109375" style="4" bestFit="1" customWidth="1"/>
    <col min="16120" max="16120" width="21.140625" style="4" customWidth="1"/>
    <col min="16121" max="16121" width="7.28515625" style="4" customWidth="1"/>
    <col min="16122" max="16122" width="9.5703125" style="4" customWidth="1"/>
    <col min="16123" max="16124" width="9.28515625" style="4" customWidth="1"/>
    <col min="16125" max="16126" width="8.140625" style="4" customWidth="1"/>
    <col min="16127" max="16129" width="8.28515625" style="4" customWidth="1"/>
    <col min="16130" max="16130" width="10" style="4" customWidth="1"/>
    <col min="16131" max="16131" width="11" style="4" customWidth="1"/>
    <col min="16132" max="16132" width="1.42578125" style="4" customWidth="1"/>
    <col min="16133" max="16141" width="16.85546875" style="4" customWidth="1"/>
    <col min="16142" max="16148" width="15.5703125" style="4" customWidth="1"/>
    <col min="16149" max="16150" width="10.7109375" style="4" customWidth="1"/>
    <col min="16151" max="16153" width="15.5703125" style="4" customWidth="1"/>
    <col min="16154" max="16154" width="18.42578125" style="4" bestFit="1" customWidth="1"/>
    <col min="16155" max="16161" width="15.5703125" style="4" customWidth="1"/>
    <col min="16162" max="16162" width="17.85546875" style="4" bestFit="1" customWidth="1"/>
    <col min="16163" max="16172" width="18" style="4" customWidth="1"/>
    <col min="16173" max="16176" width="15.5703125" style="4" customWidth="1"/>
    <col min="16177" max="16178" width="15.7109375" style="4" customWidth="1"/>
    <col min="16179" max="16180" width="17" style="4" customWidth="1"/>
    <col min="16181" max="16384" width="9.140625" style="4"/>
  </cols>
  <sheetData>
    <row r="1" spans="1:52" ht="12.75" customHeight="1" x14ac:dyDescent="0.2">
      <c r="A1" s="2"/>
      <c r="D1" s="4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 x14ac:dyDescent="0.2">
      <c r="A2" s="4"/>
      <c r="B2" s="4"/>
      <c r="D2" s="4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2.75" customHeight="1" x14ac:dyDescent="0.2">
      <c r="A3" s="2"/>
      <c r="D3" s="4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2.75" customHeight="1" x14ac:dyDescent="0.2">
      <c r="A4" s="210" t="s">
        <v>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.75" customHeight="1" x14ac:dyDescent="0.2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2.75" customHeight="1" x14ac:dyDescent="0.2">
      <c r="A6" s="2"/>
      <c r="D6" s="4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2.75" customHeight="1" x14ac:dyDescent="0.2">
      <c r="A7" s="2"/>
      <c r="D7" s="4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 customHeight="1" x14ac:dyDescent="0.2">
      <c r="A8" s="2"/>
      <c r="D8" s="4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10" customFormat="1" ht="24.75" customHeight="1" x14ac:dyDescent="0.25">
      <c r="A9" s="224" t="s">
        <v>284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9"/>
      <c r="O9" s="208">
        <v>2021</v>
      </c>
      <c r="P9" s="206"/>
      <c r="Q9" s="206"/>
      <c r="R9" s="209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4"/>
    </row>
    <row r="10" spans="1:52" s="10" customFormat="1" ht="12.75" customHeight="1" x14ac:dyDescent="0.25">
      <c r="A10" s="222" t="s">
        <v>1</v>
      </c>
      <c r="B10" s="222" t="s">
        <v>2</v>
      </c>
      <c r="C10" s="222" t="s">
        <v>3</v>
      </c>
      <c r="D10" s="222" t="s">
        <v>4</v>
      </c>
      <c r="E10" s="215" t="s">
        <v>5</v>
      </c>
      <c r="F10" s="216"/>
      <c r="G10" s="225" t="s">
        <v>6</v>
      </c>
      <c r="H10" s="225"/>
      <c r="I10" s="225"/>
      <c r="J10" s="225"/>
      <c r="K10" s="225"/>
      <c r="L10" s="59" t="s">
        <v>7</v>
      </c>
      <c r="M10" s="12" t="s">
        <v>8</v>
      </c>
      <c r="N10" s="13"/>
      <c r="O10" s="120">
        <v>44283</v>
      </c>
      <c r="P10" s="120">
        <v>44275</v>
      </c>
      <c r="Q10" s="116">
        <v>44206</v>
      </c>
      <c r="R10" s="174">
        <v>44205</v>
      </c>
      <c r="S10" s="147">
        <v>44185</v>
      </c>
      <c r="T10" s="120">
        <v>44185</v>
      </c>
      <c r="U10" s="120">
        <v>44185</v>
      </c>
      <c r="V10" s="120">
        <v>44185</v>
      </c>
      <c r="W10" s="120">
        <v>44173</v>
      </c>
      <c r="X10" s="120">
        <v>44164</v>
      </c>
      <c r="Y10" s="120">
        <v>44164</v>
      </c>
      <c r="Z10" s="120">
        <v>44163</v>
      </c>
      <c r="AA10" s="120">
        <v>44163</v>
      </c>
      <c r="AB10" s="120">
        <v>44156</v>
      </c>
      <c r="AC10" s="120">
        <v>44156</v>
      </c>
      <c r="AD10" s="120">
        <v>44150</v>
      </c>
      <c r="AE10" s="120">
        <v>44143</v>
      </c>
      <c r="AF10" s="120">
        <v>44142</v>
      </c>
      <c r="AG10" s="120">
        <v>44129</v>
      </c>
      <c r="AH10" s="120">
        <v>44128</v>
      </c>
      <c r="AI10" s="120">
        <v>44128</v>
      </c>
      <c r="AJ10" s="120">
        <v>44122</v>
      </c>
      <c r="AK10" s="120">
        <v>44121</v>
      </c>
      <c r="AL10" s="120">
        <v>44122</v>
      </c>
      <c r="AM10" s="72">
        <v>44114</v>
      </c>
      <c r="AN10" s="120">
        <v>44114</v>
      </c>
      <c r="AO10" s="120">
        <v>44108</v>
      </c>
      <c r="AP10" s="120">
        <v>44108</v>
      </c>
      <c r="AQ10" s="120">
        <v>44107</v>
      </c>
      <c r="AR10" s="120">
        <v>44100</v>
      </c>
      <c r="AS10" s="120">
        <v>44094</v>
      </c>
      <c r="AT10" s="120">
        <v>44094</v>
      </c>
      <c r="AU10" s="120">
        <v>44093</v>
      </c>
      <c r="AV10" s="120">
        <v>44093</v>
      </c>
      <c r="AW10" s="120">
        <v>44086</v>
      </c>
      <c r="AX10" s="120">
        <v>44073</v>
      </c>
      <c r="AY10" s="120">
        <v>44045</v>
      </c>
      <c r="AZ10" s="116">
        <v>44045</v>
      </c>
    </row>
    <row r="11" spans="1:52" s="10" customFormat="1" x14ac:dyDescent="0.25">
      <c r="A11" s="222"/>
      <c r="B11" s="222"/>
      <c r="C11" s="222"/>
      <c r="D11" s="222"/>
      <c r="E11" s="217"/>
      <c r="F11" s="218"/>
      <c r="G11" s="222">
        <v>1</v>
      </c>
      <c r="H11" s="222">
        <v>2</v>
      </c>
      <c r="I11" s="222">
        <v>3</v>
      </c>
      <c r="J11" s="222">
        <v>4</v>
      </c>
      <c r="K11" s="225">
        <v>5</v>
      </c>
      <c r="L11" s="60" t="s">
        <v>9</v>
      </c>
      <c r="M11" s="14" t="s">
        <v>10</v>
      </c>
      <c r="N11" s="13"/>
      <c r="O11" s="117" t="s">
        <v>405</v>
      </c>
      <c r="P11" s="117" t="s">
        <v>258</v>
      </c>
      <c r="Q11" s="117" t="s">
        <v>372</v>
      </c>
      <c r="R11" s="175" t="s">
        <v>258</v>
      </c>
      <c r="S11" s="165" t="s">
        <v>16</v>
      </c>
      <c r="T11" s="117" t="s">
        <v>511</v>
      </c>
      <c r="U11" s="159" t="s">
        <v>452</v>
      </c>
      <c r="V11" s="117" t="s">
        <v>512</v>
      </c>
      <c r="W11" s="117" t="s">
        <v>11</v>
      </c>
      <c r="X11" s="117" t="s">
        <v>14</v>
      </c>
      <c r="Y11" s="117" t="s">
        <v>508</v>
      </c>
      <c r="Z11" s="117" t="s">
        <v>16</v>
      </c>
      <c r="AA11" s="117" t="s">
        <v>12</v>
      </c>
      <c r="AB11" s="117" t="s">
        <v>501</v>
      </c>
      <c r="AC11" s="117" t="s">
        <v>452</v>
      </c>
      <c r="AD11" s="117" t="s">
        <v>16</v>
      </c>
      <c r="AE11" s="117" t="s">
        <v>16</v>
      </c>
      <c r="AF11" s="117" t="s">
        <v>12</v>
      </c>
      <c r="AG11" s="117" t="s">
        <v>411</v>
      </c>
      <c r="AH11" s="117" t="s">
        <v>12</v>
      </c>
      <c r="AI11" s="117" t="s">
        <v>404</v>
      </c>
      <c r="AJ11" s="117" t="s">
        <v>308</v>
      </c>
      <c r="AK11" s="117" t="s">
        <v>344</v>
      </c>
      <c r="AL11" s="117" t="s">
        <v>423</v>
      </c>
      <c r="AM11" s="117" t="s">
        <v>404</v>
      </c>
      <c r="AN11" s="117" t="s">
        <v>432</v>
      </c>
      <c r="AO11" s="117" t="s">
        <v>12</v>
      </c>
      <c r="AP11" s="117" t="s">
        <v>11</v>
      </c>
      <c r="AQ11" s="117" t="s">
        <v>12</v>
      </c>
      <c r="AR11" s="117" t="s">
        <v>13</v>
      </c>
      <c r="AS11" s="117" t="s">
        <v>15</v>
      </c>
      <c r="AT11" s="117" t="s">
        <v>11</v>
      </c>
      <c r="AU11" s="117" t="s">
        <v>308</v>
      </c>
      <c r="AV11" s="117" t="s">
        <v>452</v>
      </c>
      <c r="AW11" s="117" t="s">
        <v>404</v>
      </c>
      <c r="AX11" s="117" t="s">
        <v>405</v>
      </c>
      <c r="AY11" s="117" t="s">
        <v>12</v>
      </c>
      <c r="AZ11" s="117" t="s">
        <v>12</v>
      </c>
    </row>
    <row r="12" spans="1:52" s="10" customFormat="1" x14ac:dyDescent="0.25">
      <c r="A12" s="222"/>
      <c r="B12" s="222"/>
      <c r="C12" s="222"/>
      <c r="D12" s="222"/>
      <c r="E12" s="219"/>
      <c r="F12" s="220"/>
      <c r="G12" s="222"/>
      <c r="H12" s="222"/>
      <c r="I12" s="222"/>
      <c r="J12" s="222"/>
      <c r="K12" s="225"/>
      <c r="L12" s="61" t="s">
        <v>10</v>
      </c>
      <c r="M12" s="17" t="s">
        <v>17</v>
      </c>
      <c r="N12" s="18"/>
      <c r="O12" s="119" t="s">
        <v>19</v>
      </c>
      <c r="P12" s="119" t="s">
        <v>318</v>
      </c>
      <c r="Q12" s="179" t="s">
        <v>19</v>
      </c>
      <c r="R12" s="176" t="s">
        <v>460</v>
      </c>
      <c r="S12" s="166" t="s">
        <v>29</v>
      </c>
      <c r="T12" s="119" t="s">
        <v>513</v>
      </c>
      <c r="U12" s="160" t="s">
        <v>20</v>
      </c>
      <c r="V12" s="119" t="s">
        <v>24</v>
      </c>
      <c r="W12" s="119" t="s">
        <v>316</v>
      </c>
      <c r="X12" s="119" t="s">
        <v>25</v>
      </c>
      <c r="Y12" s="119" t="s">
        <v>22</v>
      </c>
      <c r="Z12" s="119" t="s">
        <v>28</v>
      </c>
      <c r="AA12" s="119" t="s">
        <v>496</v>
      </c>
      <c r="AB12" s="119" t="s">
        <v>24</v>
      </c>
      <c r="AC12" s="119" t="s">
        <v>23</v>
      </c>
      <c r="AD12" s="119" t="s">
        <v>30</v>
      </c>
      <c r="AE12" s="119" t="s">
        <v>27</v>
      </c>
      <c r="AF12" s="119" t="s">
        <v>489</v>
      </c>
      <c r="AG12" s="119" t="s">
        <v>410</v>
      </c>
      <c r="AH12" s="119" t="s">
        <v>480</v>
      </c>
      <c r="AI12" s="119" t="s">
        <v>20</v>
      </c>
      <c r="AJ12" s="119" t="s">
        <v>271</v>
      </c>
      <c r="AK12" s="119" t="s">
        <v>299</v>
      </c>
      <c r="AL12" s="119" t="s">
        <v>24</v>
      </c>
      <c r="AM12" s="119" t="s">
        <v>23</v>
      </c>
      <c r="AN12" s="119" t="s">
        <v>433</v>
      </c>
      <c r="AO12" s="119" t="s">
        <v>343</v>
      </c>
      <c r="AP12" s="119" t="s">
        <v>31</v>
      </c>
      <c r="AQ12" s="119" t="s">
        <v>437</v>
      </c>
      <c r="AR12" s="119" t="s">
        <v>21</v>
      </c>
      <c r="AS12" s="119" t="s">
        <v>447</v>
      </c>
      <c r="AT12" s="119" t="s">
        <v>275</v>
      </c>
      <c r="AU12" s="119" t="s">
        <v>21</v>
      </c>
      <c r="AV12" s="119" t="s">
        <v>19</v>
      </c>
      <c r="AW12" s="119" t="s">
        <v>19</v>
      </c>
      <c r="AX12" s="119" t="s">
        <v>23</v>
      </c>
      <c r="AY12" s="119" t="s">
        <v>464</v>
      </c>
      <c r="AZ12" s="179" t="s">
        <v>469</v>
      </c>
    </row>
    <row r="13" spans="1:52" x14ac:dyDescent="0.2">
      <c r="O13" s="54"/>
      <c r="P13" s="54"/>
      <c r="Q13" s="54"/>
      <c r="R13" s="173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ht="14.1" customHeight="1" x14ac:dyDescent="0.25">
      <c r="A14" s="21">
        <f t="shared" ref="A14:A58" si="0">A13+1</f>
        <v>1</v>
      </c>
      <c r="B14" s="51" t="s">
        <v>176</v>
      </c>
      <c r="C14" s="33">
        <v>12403</v>
      </c>
      <c r="D14" s="148" t="s">
        <v>61</v>
      </c>
      <c r="E14" s="25">
        <f>MAX(O14:AQ14)</f>
        <v>567</v>
      </c>
      <c r="F14" s="25" t="str">
        <f>VLOOKUP(E14,Tab!$E$2:$F$255,2,TRUE)</f>
        <v>A</v>
      </c>
      <c r="G14" s="26">
        <f>LARGE(O14:AZ14,1)</f>
        <v>567</v>
      </c>
      <c r="H14" s="26">
        <f>LARGE(O14:AZ14,2)</f>
        <v>564</v>
      </c>
      <c r="I14" s="26">
        <f>LARGE(O14:AZ14,3)</f>
        <v>562</v>
      </c>
      <c r="J14" s="26">
        <f>LARGE(O14:AZ14,4)</f>
        <v>559</v>
      </c>
      <c r="K14" s="26">
        <f>LARGE(O14:AZ14,5)</f>
        <v>558</v>
      </c>
      <c r="L14" s="27">
        <f>SUM(G14:K14)</f>
        <v>2810</v>
      </c>
      <c r="M14" s="28">
        <f>L14/5</f>
        <v>562</v>
      </c>
      <c r="N14" s="29"/>
      <c r="O14" s="31">
        <v>0</v>
      </c>
      <c r="P14" s="31">
        <v>559</v>
      </c>
      <c r="Q14" s="31">
        <v>0</v>
      </c>
      <c r="R14" s="204">
        <v>0</v>
      </c>
      <c r="S14" s="139">
        <v>0</v>
      </c>
      <c r="T14" s="31">
        <v>562</v>
      </c>
      <c r="U14" s="31">
        <v>0</v>
      </c>
      <c r="V14" s="31">
        <v>0</v>
      </c>
      <c r="W14" s="31">
        <v>0</v>
      </c>
      <c r="X14" s="31">
        <v>567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413</v>
      </c>
      <c r="AF14" s="31">
        <v>0</v>
      </c>
      <c r="AG14" s="31">
        <v>0</v>
      </c>
      <c r="AH14" s="31">
        <v>558</v>
      </c>
      <c r="AI14" s="31">
        <v>0</v>
      </c>
      <c r="AJ14" s="31">
        <v>0</v>
      </c>
      <c r="AK14" s="31">
        <v>564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557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</row>
    <row r="15" spans="1:52" ht="14.1" customHeight="1" x14ac:dyDescent="0.25">
      <c r="A15" s="21">
        <f t="shared" si="0"/>
        <v>2</v>
      </c>
      <c r="B15" s="51" t="s">
        <v>190</v>
      </c>
      <c r="C15" s="33">
        <v>728</v>
      </c>
      <c r="D15" s="148" t="s">
        <v>44</v>
      </c>
      <c r="E15" s="25">
        <f>MAX(O15:AQ15)</f>
        <v>535</v>
      </c>
      <c r="F15" s="25" t="str">
        <f>VLOOKUP(E15,Tab!$E$2:$F$255,2,TRUE)</f>
        <v>Não</v>
      </c>
      <c r="G15" s="26">
        <f>LARGE(O15:AZ15,1)</f>
        <v>535</v>
      </c>
      <c r="H15" s="26">
        <f>LARGE(O15:AZ15,2)</f>
        <v>535</v>
      </c>
      <c r="I15" s="26">
        <f>LARGE(O15:AZ15,3)</f>
        <v>531</v>
      </c>
      <c r="J15" s="26">
        <f>LARGE(O15:AZ15,4)</f>
        <v>530</v>
      </c>
      <c r="K15" s="26">
        <f>LARGE(O15:AZ15,5)</f>
        <v>528</v>
      </c>
      <c r="L15" s="27">
        <f>SUM(G15:K15)</f>
        <v>2659</v>
      </c>
      <c r="M15" s="28">
        <f>L15/5</f>
        <v>531.79999999999995</v>
      </c>
      <c r="N15" s="29"/>
      <c r="O15" s="31">
        <v>0</v>
      </c>
      <c r="P15" s="31">
        <v>530</v>
      </c>
      <c r="Q15" s="31">
        <v>0</v>
      </c>
      <c r="R15" s="204">
        <v>0</v>
      </c>
      <c r="S15" s="139">
        <v>0</v>
      </c>
      <c r="T15" s="31">
        <v>512</v>
      </c>
      <c r="U15" s="31">
        <v>0</v>
      </c>
      <c r="V15" s="31">
        <v>0</v>
      </c>
      <c r="W15" s="31">
        <v>0</v>
      </c>
      <c r="X15" s="31">
        <v>510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531</v>
      </c>
      <c r="AF15" s="31">
        <v>0</v>
      </c>
      <c r="AG15" s="31">
        <v>0</v>
      </c>
      <c r="AH15" s="31">
        <v>528</v>
      </c>
      <c r="AI15" s="31">
        <v>0</v>
      </c>
      <c r="AJ15" s="31">
        <v>0</v>
      </c>
      <c r="AK15" s="31">
        <v>535</v>
      </c>
      <c r="AL15" s="31">
        <v>0</v>
      </c>
      <c r="AM15" s="31">
        <v>0</v>
      </c>
      <c r="AN15" s="31">
        <v>535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</row>
    <row r="16" spans="1:52" ht="14.1" customHeight="1" x14ac:dyDescent="0.25">
      <c r="A16" s="21">
        <f t="shared" si="0"/>
        <v>3</v>
      </c>
      <c r="B16" s="57" t="s">
        <v>251</v>
      </c>
      <c r="C16" s="55">
        <v>14094</v>
      </c>
      <c r="D16" s="150" t="s">
        <v>41</v>
      </c>
      <c r="E16" s="25">
        <f>MAX(O16:AQ16)</f>
        <v>539</v>
      </c>
      <c r="F16" s="25" t="str">
        <f>VLOOKUP(E16,Tab!$E$2:$F$255,2,TRUE)</f>
        <v>Não</v>
      </c>
      <c r="G16" s="26">
        <f>LARGE(O16:AZ16,1)</f>
        <v>540</v>
      </c>
      <c r="H16" s="26">
        <f>LARGE(O16:AZ16,2)</f>
        <v>539</v>
      </c>
      <c r="I16" s="26">
        <f>LARGE(O16:AZ16,3)</f>
        <v>528</v>
      </c>
      <c r="J16" s="26">
        <f>LARGE(O16:AZ16,4)</f>
        <v>527</v>
      </c>
      <c r="K16" s="26">
        <f>LARGE(O16:AZ16,5)</f>
        <v>522</v>
      </c>
      <c r="L16" s="27">
        <f>SUM(G16:K16)</f>
        <v>2656</v>
      </c>
      <c r="M16" s="28">
        <f>L16/5</f>
        <v>531.20000000000005</v>
      </c>
      <c r="N16" s="29"/>
      <c r="O16" s="31">
        <v>539</v>
      </c>
      <c r="P16" s="31">
        <v>0</v>
      </c>
      <c r="Q16" s="31">
        <v>0</v>
      </c>
      <c r="R16" s="204">
        <v>518</v>
      </c>
      <c r="S16" s="139">
        <v>522</v>
      </c>
      <c r="T16" s="31">
        <v>0</v>
      </c>
      <c r="U16" s="31">
        <v>518</v>
      </c>
      <c r="V16" s="31">
        <v>0</v>
      </c>
      <c r="W16" s="31">
        <v>522</v>
      </c>
      <c r="X16" s="31">
        <v>519</v>
      </c>
      <c r="Y16" s="31">
        <v>0</v>
      </c>
      <c r="Z16" s="31">
        <v>514</v>
      </c>
      <c r="AA16" s="31">
        <v>527</v>
      </c>
      <c r="AB16" s="31">
        <v>0</v>
      </c>
      <c r="AC16" s="31">
        <v>514</v>
      </c>
      <c r="AD16" s="31">
        <v>0</v>
      </c>
      <c r="AE16" s="31">
        <v>0</v>
      </c>
      <c r="AF16" s="31">
        <v>497</v>
      </c>
      <c r="AG16" s="31">
        <v>0</v>
      </c>
      <c r="AH16" s="31">
        <v>0</v>
      </c>
      <c r="AI16" s="31">
        <v>528</v>
      </c>
      <c r="AJ16" s="31">
        <v>0</v>
      </c>
      <c r="AK16" s="31">
        <v>0</v>
      </c>
      <c r="AL16" s="31">
        <v>0</v>
      </c>
      <c r="AM16" s="31">
        <v>515</v>
      </c>
      <c r="AN16" s="31">
        <v>0</v>
      </c>
      <c r="AO16" s="31">
        <v>0</v>
      </c>
      <c r="AP16" s="31">
        <v>0</v>
      </c>
      <c r="AQ16" s="31">
        <v>0</v>
      </c>
      <c r="AR16" s="31">
        <v>540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511</v>
      </c>
      <c r="AY16" s="31">
        <v>0</v>
      </c>
      <c r="AZ16" s="31">
        <v>0</v>
      </c>
    </row>
    <row r="17" spans="1:75" ht="14.1" customHeight="1" x14ac:dyDescent="0.25">
      <c r="A17" s="21">
        <f t="shared" si="0"/>
        <v>4</v>
      </c>
      <c r="B17" s="35" t="s">
        <v>302</v>
      </c>
      <c r="C17" s="23">
        <v>11315</v>
      </c>
      <c r="D17" s="50" t="s">
        <v>26</v>
      </c>
      <c r="E17" s="25">
        <f>MAX(O17:AQ17)</f>
        <v>530</v>
      </c>
      <c r="F17" s="25" t="str">
        <f>VLOOKUP(E17,Tab!$E$2:$F$255,2,TRUE)</f>
        <v>Não</v>
      </c>
      <c r="G17" s="26">
        <f>LARGE(O17:AZ17,1)</f>
        <v>530</v>
      </c>
      <c r="H17" s="26">
        <f>LARGE(O17:AZ17,2)</f>
        <v>529</v>
      </c>
      <c r="I17" s="26">
        <f>LARGE(O17:AZ17,3)</f>
        <v>526</v>
      </c>
      <c r="J17" s="26">
        <f>LARGE(O17:AZ17,4)</f>
        <v>520</v>
      </c>
      <c r="K17" s="26">
        <f>LARGE(O17:AZ17,5)</f>
        <v>518</v>
      </c>
      <c r="L17" s="27">
        <f>SUM(G17:K17)</f>
        <v>2623</v>
      </c>
      <c r="M17" s="28">
        <f>L17/5</f>
        <v>524.6</v>
      </c>
      <c r="N17" s="29"/>
      <c r="O17" s="31">
        <v>0</v>
      </c>
      <c r="P17" s="31">
        <v>520</v>
      </c>
      <c r="Q17" s="31">
        <v>0</v>
      </c>
      <c r="R17" s="204">
        <v>0</v>
      </c>
      <c r="S17" s="139">
        <v>0</v>
      </c>
      <c r="T17" s="31">
        <v>530</v>
      </c>
      <c r="U17" s="31">
        <v>0</v>
      </c>
      <c r="V17" s="31">
        <v>0</v>
      </c>
      <c r="W17" s="31">
        <v>0</v>
      </c>
      <c r="X17" s="31">
        <v>526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518</v>
      </c>
      <c r="AF17" s="31">
        <v>0</v>
      </c>
      <c r="AG17" s="31">
        <v>0</v>
      </c>
      <c r="AH17" s="31">
        <v>511</v>
      </c>
      <c r="AI17" s="31">
        <v>0</v>
      </c>
      <c r="AJ17" s="31">
        <v>0</v>
      </c>
      <c r="AK17" s="31">
        <v>529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</row>
    <row r="18" spans="1:75" ht="14.1" customHeight="1" x14ac:dyDescent="0.25">
      <c r="A18" s="21">
        <f t="shared" si="0"/>
        <v>5</v>
      </c>
      <c r="B18" s="57" t="s">
        <v>179</v>
      </c>
      <c r="C18" s="55">
        <v>11929</v>
      </c>
      <c r="D18" s="150" t="s">
        <v>41</v>
      </c>
      <c r="E18" s="25">
        <f>MAX(O18:AQ18)</f>
        <v>523</v>
      </c>
      <c r="F18" s="25" t="str">
        <f>VLOOKUP(E18,Tab!$E$2:$F$255,2,TRUE)</f>
        <v>Não</v>
      </c>
      <c r="G18" s="26">
        <f>LARGE(O18:AZ18,1)</f>
        <v>523</v>
      </c>
      <c r="H18" s="26">
        <f>LARGE(O18:AZ18,2)</f>
        <v>522</v>
      </c>
      <c r="I18" s="26">
        <f>LARGE(O18:AZ18,3)</f>
        <v>519</v>
      </c>
      <c r="J18" s="26">
        <f>LARGE(O18:AZ18,4)</f>
        <v>518</v>
      </c>
      <c r="K18" s="26">
        <f>LARGE(O18:AZ18,5)</f>
        <v>509</v>
      </c>
      <c r="L18" s="27">
        <f>SUM(G18:K18)</f>
        <v>2591</v>
      </c>
      <c r="M18" s="28">
        <f>L18/5</f>
        <v>518.20000000000005</v>
      </c>
      <c r="N18" s="29"/>
      <c r="O18" s="31">
        <v>518</v>
      </c>
      <c r="P18" s="31">
        <v>0</v>
      </c>
      <c r="Q18" s="31">
        <v>0</v>
      </c>
      <c r="R18" s="204">
        <v>496</v>
      </c>
      <c r="S18" s="139">
        <v>0</v>
      </c>
      <c r="T18" s="31">
        <v>0</v>
      </c>
      <c r="U18" s="31">
        <v>509</v>
      </c>
      <c r="V18" s="31">
        <v>0</v>
      </c>
      <c r="W18" s="31">
        <v>491</v>
      </c>
      <c r="X18" s="31">
        <v>0</v>
      </c>
      <c r="Y18" s="31">
        <v>0</v>
      </c>
      <c r="Z18" s="31">
        <v>0</v>
      </c>
      <c r="AA18" s="31">
        <v>519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523</v>
      </c>
      <c r="AJ18" s="31">
        <v>0</v>
      </c>
      <c r="AK18" s="31">
        <v>0</v>
      </c>
      <c r="AL18" s="31">
        <v>0</v>
      </c>
      <c r="AM18" s="31">
        <v>522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496</v>
      </c>
      <c r="AY18" s="31">
        <v>0</v>
      </c>
      <c r="AZ18" s="31">
        <v>0</v>
      </c>
    </row>
    <row r="19" spans="1:75" ht="14.1" customHeight="1" x14ac:dyDescent="0.25">
      <c r="A19" s="21">
        <f t="shared" si="0"/>
        <v>6</v>
      </c>
      <c r="B19" s="57" t="s">
        <v>188</v>
      </c>
      <c r="C19" s="55">
        <v>14028</v>
      </c>
      <c r="D19" s="150" t="s">
        <v>24</v>
      </c>
      <c r="E19" s="25">
        <f>MAX(O19:AQ19)</f>
        <v>488</v>
      </c>
      <c r="F19" s="25" t="e">
        <f>VLOOKUP(E19,Tab!$E$2:$F$255,2,TRUE)</f>
        <v>#N/A</v>
      </c>
      <c r="G19" s="26">
        <f>LARGE(O19:AZ19,1)</f>
        <v>488</v>
      </c>
      <c r="H19" s="26">
        <f>LARGE(O19:AZ19,2)</f>
        <v>480</v>
      </c>
      <c r="I19" s="26">
        <f>LARGE(O19:AZ19,3)</f>
        <v>475</v>
      </c>
      <c r="J19" s="26">
        <f>LARGE(O19:AZ19,4)</f>
        <v>473</v>
      </c>
      <c r="K19" s="26">
        <f>LARGE(O19:AZ19,5)</f>
        <v>450</v>
      </c>
      <c r="L19" s="27">
        <f>SUM(G19:K19)</f>
        <v>2366</v>
      </c>
      <c r="M19" s="28">
        <f>L19/5</f>
        <v>473.2</v>
      </c>
      <c r="N19" s="29"/>
      <c r="O19" s="31">
        <v>0</v>
      </c>
      <c r="P19" s="31">
        <v>0</v>
      </c>
      <c r="Q19" s="31">
        <v>488</v>
      </c>
      <c r="R19" s="204">
        <v>0</v>
      </c>
      <c r="S19" s="139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450</v>
      </c>
      <c r="AC19" s="31">
        <v>0</v>
      </c>
      <c r="AD19" s="31">
        <v>475</v>
      </c>
      <c r="AE19" s="31">
        <v>0</v>
      </c>
      <c r="AF19" s="31">
        <v>0</v>
      </c>
      <c r="AG19" s="31">
        <v>473</v>
      </c>
      <c r="AH19" s="31">
        <v>0</v>
      </c>
      <c r="AI19" s="31">
        <v>0</v>
      </c>
      <c r="AJ19" s="31">
        <v>480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</row>
    <row r="20" spans="1:75" ht="14.1" customHeight="1" x14ac:dyDescent="0.25">
      <c r="A20" s="21">
        <f t="shared" si="0"/>
        <v>7</v>
      </c>
      <c r="B20" s="57" t="s">
        <v>425</v>
      </c>
      <c r="C20" s="55">
        <v>15362</v>
      </c>
      <c r="D20" s="150" t="s">
        <v>24</v>
      </c>
      <c r="E20" s="25">
        <f>MAX(O20:AQ20)</f>
        <v>495</v>
      </c>
      <c r="F20" s="25" t="e">
        <f>VLOOKUP(E20,Tab!$E$2:$F$255,2,TRUE)</f>
        <v>#N/A</v>
      </c>
      <c r="G20" s="26">
        <f>LARGE(O20:AZ20,1)</f>
        <v>495</v>
      </c>
      <c r="H20" s="26">
        <f>LARGE(O20:AZ20,2)</f>
        <v>481</v>
      </c>
      <c r="I20" s="26">
        <f>LARGE(O20:AZ20,3)</f>
        <v>462</v>
      </c>
      <c r="J20" s="26">
        <f>LARGE(O20:AZ20,4)</f>
        <v>448</v>
      </c>
      <c r="K20" s="26">
        <f>LARGE(O20:AZ20,5)</f>
        <v>439</v>
      </c>
      <c r="L20" s="27">
        <f>SUM(G20:K20)</f>
        <v>2325</v>
      </c>
      <c r="M20" s="28">
        <f>L20/5</f>
        <v>465</v>
      </c>
      <c r="N20" s="29"/>
      <c r="O20" s="31">
        <v>0</v>
      </c>
      <c r="P20" s="31">
        <v>0</v>
      </c>
      <c r="Q20" s="31">
        <v>495</v>
      </c>
      <c r="R20" s="204">
        <v>0</v>
      </c>
      <c r="S20" s="139">
        <v>0</v>
      </c>
      <c r="T20" s="31">
        <v>0</v>
      </c>
      <c r="U20" s="31">
        <v>0</v>
      </c>
      <c r="V20" s="31">
        <v>481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462</v>
      </c>
      <c r="AC20" s="31">
        <v>0</v>
      </c>
      <c r="AD20" s="31">
        <v>439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448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422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</row>
    <row r="21" spans="1:75" ht="14.1" customHeight="1" x14ac:dyDescent="0.25">
      <c r="A21" s="21">
        <f t="shared" si="0"/>
        <v>8</v>
      </c>
      <c r="B21" s="58" t="s">
        <v>180</v>
      </c>
      <c r="C21" s="33">
        <v>12715</v>
      </c>
      <c r="D21" s="150" t="s">
        <v>22</v>
      </c>
      <c r="E21" s="25">
        <f>MAX(O21:AQ21)</f>
        <v>475</v>
      </c>
      <c r="F21" s="25" t="e">
        <f>VLOOKUP(E21,Tab!$E$2:$F$255,2,TRUE)</f>
        <v>#N/A</v>
      </c>
      <c r="G21" s="26">
        <f>LARGE(O21:AZ21,1)</f>
        <v>475</v>
      </c>
      <c r="H21" s="26">
        <f>LARGE(O21:AZ21,2)</f>
        <v>475</v>
      </c>
      <c r="I21" s="26">
        <f>LARGE(O21:AZ21,3)</f>
        <v>473</v>
      </c>
      <c r="J21" s="26">
        <f>LARGE(O21:AZ21,4)</f>
        <v>471</v>
      </c>
      <c r="K21" s="26">
        <f>LARGE(O21:AZ21,5)</f>
        <v>0</v>
      </c>
      <c r="L21" s="27">
        <f>SUM(G21:K21)</f>
        <v>1894</v>
      </c>
      <c r="M21" s="28">
        <f>L21/5</f>
        <v>378.8</v>
      </c>
      <c r="N21" s="29"/>
      <c r="O21" s="31">
        <v>0</v>
      </c>
      <c r="P21" s="31">
        <v>0</v>
      </c>
      <c r="Q21" s="31">
        <v>0</v>
      </c>
      <c r="R21" s="204">
        <v>0</v>
      </c>
      <c r="S21" s="139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475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475</v>
      </c>
      <c r="AP21" s="31">
        <v>0</v>
      </c>
      <c r="AQ21" s="31">
        <v>0</v>
      </c>
      <c r="AR21" s="31">
        <v>0</v>
      </c>
      <c r="AS21" s="31">
        <v>0</v>
      </c>
      <c r="AT21" s="31">
        <v>473</v>
      </c>
      <c r="AU21" s="31">
        <v>0</v>
      </c>
      <c r="AV21" s="31">
        <v>0</v>
      </c>
      <c r="AW21" s="31">
        <v>0</v>
      </c>
      <c r="AX21" s="31">
        <v>0</v>
      </c>
      <c r="AY21" s="31">
        <v>471</v>
      </c>
      <c r="AZ21" s="31">
        <v>0</v>
      </c>
    </row>
    <row r="22" spans="1:75" ht="14.1" customHeight="1" x14ac:dyDescent="0.25">
      <c r="A22" s="21">
        <f t="shared" si="0"/>
        <v>9</v>
      </c>
      <c r="B22" s="57" t="s">
        <v>363</v>
      </c>
      <c r="C22" s="55">
        <v>15222</v>
      </c>
      <c r="D22" s="150" t="s">
        <v>326</v>
      </c>
      <c r="E22" s="25">
        <f>MAX(O22:AQ22)</f>
        <v>455</v>
      </c>
      <c r="F22" s="25" t="e">
        <f>VLOOKUP(E22,Tab!$E$2:$F$255,2,TRUE)</f>
        <v>#N/A</v>
      </c>
      <c r="G22" s="26">
        <f>LARGE(O22:AZ22,1)</f>
        <v>455</v>
      </c>
      <c r="H22" s="26">
        <f>LARGE(O22:AZ22,2)</f>
        <v>440</v>
      </c>
      <c r="I22" s="26">
        <f>LARGE(O22:AZ22,3)</f>
        <v>439</v>
      </c>
      <c r="J22" s="26">
        <f>LARGE(O22:AZ22,4)</f>
        <v>428</v>
      </c>
      <c r="K22" s="26">
        <f>LARGE(O22:AZ22,5)</f>
        <v>0</v>
      </c>
      <c r="L22" s="27">
        <f>SUM(G22:K22)</f>
        <v>1762</v>
      </c>
      <c r="M22" s="28">
        <f>L22/5</f>
        <v>352.4</v>
      </c>
      <c r="N22" s="29"/>
      <c r="O22" s="31">
        <v>0</v>
      </c>
      <c r="P22" s="31">
        <v>0</v>
      </c>
      <c r="Q22" s="31">
        <v>0</v>
      </c>
      <c r="R22" s="204">
        <v>0</v>
      </c>
      <c r="S22" s="139">
        <v>455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440</v>
      </c>
      <c r="AW22" s="31">
        <v>0</v>
      </c>
      <c r="AX22" s="31">
        <v>439</v>
      </c>
      <c r="AY22" s="31">
        <v>0</v>
      </c>
      <c r="AZ22" s="31">
        <v>428</v>
      </c>
    </row>
    <row r="23" spans="1:75" ht="14.1" customHeight="1" x14ac:dyDescent="0.25">
      <c r="A23" s="21">
        <f t="shared" si="0"/>
        <v>10</v>
      </c>
      <c r="B23" s="51" t="s">
        <v>173</v>
      </c>
      <c r="C23" s="33">
        <v>3609</v>
      </c>
      <c r="D23" s="148" t="s">
        <v>65</v>
      </c>
      <c r="E23" s="25">
        <f>MAX(O23:AQ23)</f>
        <v>581</v>
      </c>
      <c r="F23" s="25" t="str">
        <f>VLOOKUP(E23,Tab!$E$2:$F$255,2,TRUE)</f>
        <v>A</v>
      </c>
      <c r="G23" s="26">
        <f>LARGE(O23:AZ23,1)</f>
        <v>581</v>
      </c>
      <c r="H23" s="26">
        <f>LARGE(O23:AZ23,2)</f>
        <v>571</v>
      </c>
      <c r="I23" s="26">
        <f>LARGE(O23:AZ23,3)</f>
        <v>569</v>
      </c>
      <c r="J23" s="26">
        <f>LARGE(O23:AZ23,4)</f>
        <v>0</v>
      </c>
      <c r="K23" s="26">
        <f>LARGE(O23:AZ23,5)</f>
        <v>0</v>
      </c>
      <c r="L23" s="27">
        <f>SUM(G23:K23)</f>
        <v>1721</v>
      </c>
      <c r="M23" s="28">
        <f>L23/5</f>
        <v>344.2</v>
      </c>
      <c r="N23" s="29"/>
      <c r="O23" s="31">
        <v>0</v>
      </c>
      <c r="P23" s="31">
        <v>0</v>
      </c>
      <c r="Q23" s="31">
        <v>0</v>
      </c>
      <c r="R23" s="204">
        <v>0</v>
      </c>
      <c r="S23" s="139">
        <v>0</v>
      </c>
      <c r="T23" s="31">
        <v>581</v>
      </c>
      <c r="U23" s="31">
        <v>0</v>
      </c>
      <c r="V23" s="31">
        <v>0</v>
      </c>
      <c r="W23" s="31">
        <v>0</v>
      </c>
      <c r="X23" s="31">
        <v>569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571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</row>
    <row r="24" spans="1:75" s="5" customFormat="1" ht="14.1" customHeight="1" x14ac:dyDescent="0.25">
      <c r="A24" s="21">
        <f t="shared" si="0"/>
        <v>11</v>
      </c>
      <c r="B24" s="58" t="s">
        <v>174</v>
      </c>
      <c r="C24" s="23">
        <v>13299</v>
      </c>
      <c r="D24" s="24" t="s">
        <v>36</v>
      </c>
      <c r="E24" s="25">
        <f>MAX(O24:AQ24)</f>
        <v>570</v>
      </c>
      <c r="F24" s="25" t="str">
        <f>VLOOKUP(E24,Tab!$E$2:$F$255,2,TRUE)</f>
        <v>A</v>
      </c>
      <c r="G24" s="63">
        <f>LARGE(O24:AZ24,1)</f>
        <v>570</v>
      </c>
      <c r="H24" s="63">
        <f>LARGE(O24:AZ24,2)</f>
        <v>566</v>
      </c>
      <c r="I24" s="63">
        <f>LARGE(O24:AZ24,3)</f>
        <v>566</v>
      </c>
      <c r="J24" s="63">
        <f>LARGE(O24:AZ24,4)</f>
        <v>0</v>
      </c>
      <c r="K24" s="63">
        <f>LARGE(O24:AZ24,5)</f>
        <v>0</v>
      </c>
      <c r="L24" s="27">
        <f>SUM(G24:K24)</f>
        <v>1702</v>
      </c>
      <c r="M24" s="62">
        <f>L24/5</f>
        <v>340.4</v>
      </c>
      <c r="N24" s="64"/>
      <c r="O24" s="31">
        <v>0</v>
      </c>
      <c r="P24" s="31">
        <v>566</v>
      </c>
      <c r="Q24" s="31">
        <v>0</v>
      </c>
      <c r="R24" s="204">
        <v>0</v>
      </c>
      <c r="S24" s="139">
        <v>0</v>
      </c>
      <c r="T24" s="31">
        <v>566</v>
      </c>
      <c r="U24" s="31">
        <v>0</v>
      </c>
      <c r="V24" s="31">
        <v>0</v>
      </c>
      <c r="W24" s="31">
        <v>0</v>
      </c>
      <c r="X24" s="31">
        <v>570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</row>
    <row r="25" spans="1:75" ht="14.1" customHeight="1" x14ac:dyDescent="0.25">
      <c r="A25" s="21">
        <f t="shared" si="0"/>
        <v>12</v>
      </c>
      <c r="B25" s="57" t="s">
        <v>183</v>
      </c>
      <c r="C25" s="55">
        <v>12607</v>
      </c>
      <c r="D25" s="150" t="s">
        <v>58</v>
      </c>
      <c r="E25" s="25">
        <f>MAX(O25:AQ25)</f>
        <v>552</v>
      </c>
      <c r="F25" s="25" t="str">
        <f>VLOOKUP(E25,Tab!$E$2:$F$255,2,TRUE)</f>
        <v>Não</v>
      </c>
      <c r="G25" s="26">
        <f>LARGE(O25:AZ25,1)</f>
        <v>552</v>
      </c>
      <c r="H25" s="26">
        <f>LARGE(O25:AZ25,2)</f>
        <v>541</v>
      </c>
      <c r="I25" s="26">
        <f>LARGE(O25:AZ25,3)</f>
        <v>534</v>
      </c>
      <c r="J25" s="26">
        <f>LARGE(O25:AZ25,4)</f>
        <v>0</v>
      </c>
      <c r="K25" s="26">
        <f>LARGE(O25:AZ25,5)</f>
        <v>0</v>
      </c>
      <c r="L25" s="27">
        <f>SUM(G25:K25)</f>
        <v>1627</v>
      </c>
      <c r="M25" s="28">
        <f>L25/5</f>
        <v>325.39999999999998</v>
      </c>
      <c r="N25" s="29"/>
      <c r="O25" s="31">
        <v>0</v>
      </c>
      <c r="P25" s="31">
        <v>534</v>
      </c>
      <c r="Q25" s="31">
        <v>0</v>
      </c>
      <c r="R25" s="204">
        <v>0</v>
      </c>
      <c r="S25" s="139">
        <v>0</v>
      </c>
      <c r="T25" s="31">
        <v>552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541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>
        <v>0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>
        <v>0</v>
      </c>
      <c r="AX25" s="31">
        <v>0</v>
      </c>
      <c r="AY25" s="31">
        <v>0</v>
      </c>
      <c r="AZ25" s="31">
        <v>0</v>
      </c>
    </row>
    <row r="26" spans="1:75" ht="14.1" customHeight="1" x14ac:dyDescent="0.25">
      <c r="A26" s="21">
        <f t="shared" si="0"/>
        <v>13</v>
      </c>
      <c r="B26" s="57" t="s">
        <v>184</v>
      </c>
      <c r="C26" s="55">
        <v>721</v>
      </c>
      <c r="D26" s="150" t="s">
        <v>65</v>
      </c>
      <c r="E26" s="25">
        <f>MAX(O26:AQ26)</f>
        <v>546</v>
      </c>
      <c r="F26" s="25" t="str">
        <f>VLOOKUP(E26,Tab!$E$2:$F$255,2,TRUE)</f>
        <v>Não</v>
      </c>
      <c r="G26" s="26">
        <f>LARGE(O26:AZ26,1)</f>
        <v>546</v>
      </c>
      <c r="H26" s="26">
        <f>LARGE(O26:AZ26,2)</f>
        <v>541</v>
      </c>
      <c r="I26" s="26">
        <f>LARGE(O26:AZ26,3)</f>
        <v>539</v>
      </c>
      <c r="J26" s="26">
        <f>LARGE(O26:AZ26,4)</f>
        <v>0</v>
      </c>
      <c r="K26" s="26">
        <f>LARGE(O26:AZ26,5)</f>
        <v>0</v>
      </c>
      <c r="L26" s="27">
        <f>SUM(G26:K26)</f>
        <v>1626</v>
      </c>
      <c r="M26" s="28">
        <f>L26/5</f>
        <v>325.2</v>
      </c>
      <c r="N26" s="29"/>
      <c r="O26" s="31">
        <v>0</v>
      </c>
      <c r="P26" s="31">
        <v>539</v>
      </c>
      <c r="Q26" s="31">
        <v>0</v>
      </c>
      <c r="R26" s="204">
        <v>0</v>
      </c>
      <c r="S26" s="139">
        <v>0</v>
      </c>
      <c r="T26" s="31">
        <v>541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546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0</v>
      </c>
    </row>
    <row r="27" spans="1:75" ht="14.1" customHeight="1" x14ac:dyDescent="0.25">
      <c r="A27" s="21">
        <f t="shared" si="0"/>
        <v>14</v>
      </c>
      <c r="B27" s="57" t="s">
        <v>178</v>
      </c>
      <c r="C27" s="55">
        <v>13908</v>
      </c>
      <c r="D27" s="150" t="s">
        <v>34</v>
      </c>
      <c r="E27" s="25">
        <f>MAX(O27:AQ27)</f>
        <v>527</v>
      </c>
      <c r="F27" s="25" t="str">
        <f>VLOOKUP(E27,Tab!$E$2:$F$255,2,TRUE)</f>
        <v>Não</v>
      </c>
      <c r="G27" s="26">
        <f>LARGE(O27:AZ27,1)</f>
        <v>527</v>
      </c>
      <c r="H27" s="26">
        <f>LARGE(O27:AZ27,2)</f>
        <v>524</v>
      </c>
      <c r="I27" s="26">
        <f>LARGE(O27:AZ27,3)</f>
        <v>522</v>
      </c>
      <c r="J27" s="26">
        <f>LARGE(O27:AZ27,4)</f>
        <v>0</v>
      </c>
      <c r="K27" s="26">
        <f>LARGE(O27:AZ27,5)</f>
        <v>0</v>
      </c>
      <c r="L27" s="27">
        <f>SUM(G27:K27)</f>
        <v>1573</v>
      </c>
      <c r="M27" s="28">
        <f>L27/5</f>
        <v>314.60000000000002</v>
      </c>
      <c r="N27" s="29"/>
      <c r="O27" s="31">
        <v>0</v>
      </c>
      <c r="P27" s="31">
        <v>0</v>
      </c>
      <c r="Q27" s="31">
        <v>0</v>
      </c>
      <c r="R27" s="204">
        <v>0</v>
      </c>
      <c r="S27" s="139">
        <v>0</v>
      </c>
      <c r="T27" s="31">
        <v>0</v>
      </c>
      <c r="U27" s="31">
        <v>0</v>
      </c>
      <c r="V27" s="31">
        <v>0</v>
      </c>
      <c r="W27" s="31">
        <v>0</v>
      </c>
      <c r="X27" s="31">
        <v>524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522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527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</row>
    <row r="28" spans="1:75" s="67" customFormat="1" ht="14.1" customHeight="1" x14ac:dyDescent="0.25">
      <c r="A28" s="21">
        <f t="shared" si="0"/>
        <v>15</v>
      </c>
      <c r="B28" s="35" t="s">
        <v>189</v>
      </c>
      <c r="C28" s="23">
        <v>11457</v>
      </c>
      <c r="D28" s="50" t="s">
        <v>77</v>
      </c>
      <c r="E28" s="25">
        <f>MAX(O28:AQ28)</f>
        <v>447</v>
      </c>
      <c r="F28" s="25" t="e">
        <f>VLOOKUP(E28,Tab!$E$2:$F$255,2,TRUE)</f>
        <v>#N/A</v>
      </c>
      <c r="G28" s="26">
        <f>LARGE(O28:AZ28,1)</f>
        <v>447</v>
      </c>
      <c r="H28" s="26">
        <f>LARGE(O28:AZ28,2)</f>
        <v>444</v>
      </c>
      <c r="I28" s="26">
        <f>LARGE(O28:AZ28,3)</f>
        <v>360</v>
      </c>
      <c r="J28" s="26">
        <f>LARGE(O28:AZ28,4)</f>
        <v>0</v>
      </c>
      <c r="K28" s="26">
        <f>LARGE(O28:AZ28,5)</f>
        <v>0</v>
      </c>
      <c r="L28" s="27">
        <f>SUM(G28:K28)</f>
        <v>1251</v>
      </c>
      <c r="M28" s="28">
        <f>L28/5</f>
        <v>250.2</v>
      </c>
      <c r="N28" s="29"/>
      <c r="O28" s="31">
        <v>0</v>
      </c>
      <c r="P28" s="31">
        <v>0</v>
      </c>
      <c r="Q28" s="31">
        <v>0</v>
      </c>
      <c r="R28" s="204">
        <v>0</v>
      </c>
      <c r="S28" s="139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444</v>
      </c>
      <c r="AJ28" s="31">
        <v>0</v>
      </c>
      <c r="AK28" s="31">
        <v>0</v>
      </c>
      <c r="AL28" s="31">
        <v>0</v>
      </c>
      <c r="AM28" s="31">
        <v>447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360</v>
      </c>
      <c r="AX28" s="31">
        <v>0</v>
      </c>
      <c r="AY28" s="31">
        <v>0</v>
      </c>
      <c r="AZ28" s="31">
        <v>0</v>
      </c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</row>
    <row r="29" spans="1:75" ht="14.1" customHeight="1" x14ac:dyDescent="0.25">
      <c r="A29" s="21">
        <f t="shared" si="0"/>
        <v>16</v>
      </c>
      <c r="B29" s="57" t="s">
        <v>371</v>
      </c>
      <c r="C29" s="55">
        <v>15158</v>
      </c>
      <c r="D29" s="150" t="s">
        <v>77</v>
      </c>
      <c r="E29" s="25">
        <f>MAX(O29:AQ29)</f>
        <v>380</v>
      </c>
      <c r="F29" s="25" t="e">
        <f>VLOOKUP(E29,Tab!$E$2:$F$255,2,TRUE)</f>
        <v>#N/A</v>
      </c>
      <c r="G29" s="26">
        <f>LARGE(O29:AZ29,1)</f>
        <v>380</v>
      </c>
      <c r="H29" s="26">
        <f>LARGE(O29:AZ29,2)</f>
        <v>374</v>
      </c>
      <c r="I29" s="26">
        <f>LARGE(O29:AZ29,3)</f>
        <v>362</v>
      </c>
      <c r="J29" s="26">
        <f>LARGE(O29:AZ29,4)</f>
        <v>0</v>
      </c>
      <c r="K29" s="26">
        <f>LARGE(O29:AZ29,5)</f>
        <v>0</v>
      </c>
      <c r="L29" s="27">
        <f>SUM(G29:K29)</f>
        <v>1116</v>
      </c>
      <c r="M29" s="28">
        <f>L29/5</f>
        <v>223.2</v>
      </c>
      <c r="N29" s="29"/>
      <c r="O29" s="31">
        <v>0</v>
      </c>
      <c r="P29" s="31">
        <v>0</v>
      </c>
      <c r="Q29" s="31">
        <v>0</v>
      </c>
      <c r="R29" s="204">
        <v>0</v>
      </c>
      <c r="S29" s="139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0</v>
      </c>
      <c r="AI29" s="31">
        <v>362</v>
      </c>
      <c r="AJ29" s="31">
        <v>0</v>
      </c>
      <c r="AK29" s="31">
        <v>0</v>
      </c>
      <c r="AL29" s="31">
        <v>0</v>
      </c>
      <c r="AM29" s="31">
        <v>380</v>
      </c>
      <c r="AN29" s="31">
        <v>0</v>
      </c>
      <c r="AO29" s="31">
        <v>0</v>
      </c>
      <c r="AP29" s="31">
        <v>0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374</v>
      </c>
      <c r="AX29" s="31">
        <v>0</v>
      </c>
      <c r="AY29" s="31">
        <v>0</v>
      </c>
      <c r="AZ29" s="31">
        <v>0</v>
      </c>
    </row>
    <row r="30" spans="1:75" ht="14.1" customHeight="1" x14ac:dyDescent="0.25">
      <c r="A30" s="21">
        <f t="shared" si="0"/>
        <v>17</v>
      </c>
      <c r="B30" s="149" t="s">
        <v>182</v>
      </c>
      <c r="C30" s="33">
        <v>13708</v>
      </c>
      <c r="D30" s="66" t="s">
        <v>56</v>
      </c>
      <c r="E30" s="25">
        <f>MAX(O30:AQ30)</f>
        <v>555</v>
      </c>
      <c r="F30" s="25" t="str">
        <f>VLOOKUP(E30,Tab!$E$2:$F$255,2,TRUE)</f>
        <v>Não</v>
      </c>
      <c r="G30" s="37">
        <f>LARGE(O30:AZ30,1)</f>
        <v>555</v>
      </c>
      <c r="H30" s="37">
        <f>LARGE(O30:AZ30,2)</f>
        <v>543</v>
      </c>
      <c r="I30" s="37">
        <f>LARGE(O30:AZ30,3)</f>
        <v>0</v>
      </c>
      <c r="J30" s="37">
        <f>LARGE(O30:AZ30,4)</f>
        <v>0</v>
      </c>
      <c r="K30" s="37">
        <f>LARGE(O30:AZ30,5)</f>
        <v>0</v>
      </c>
      <c r="L30" s="27">
        <f>SUM(G30:K30)</f>
        <v>1098</v>
      </c>
      <c r="M30" s="28">
        <f>L30/5</f>
        <v>219.6</v>
      </c>
      <c r="N30" s="29"/>
      <c r="O30" s="31">
        <v>0</v>
      </c>
      <c r="P30" s="31">
        <v>0</v>
      </c>
      <c r="Q30" s="31">
        <v>0</v>
      </c>
      <c r="R30" s="204">
        <v>0</v>
      </c>
      <c r="S30" s="139">
        <v>0</v>
      </c>
      <c r="T30" s="31">
        <v>0</v>
      </c>
      <c r="U30" s="31">
        <v>0</v>
      </c>
      <c r="V30" s="31">
        <v>0</v>
      </c>
      <c r="W30" s="31">
        <v>0</v>
      </c>
      <c r="X30" s="31">
        <v>555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543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0</v>
      </c>
      <c r="AR30" s="31">
        <v>0</v>
      </c>
      <c r="AS30" s="31">
        <v>0</v>
      </c>
      <c r="AT30" s="31">
        <v>0</v>
      </c>
      <c r="AU30" s="31">
        <v>0</v>
      </c>
      <c r="AV30" s="31">
        <v>0</v>
      </c>
      <c r="AW30" s="31">
        <v>0</v>
      </c>
      <c r="AX30" s="31">
        <v>0</v>
      </c>
      <c r="AY30" s="31">
        <v>0</v>
      </c>
      <c r="AZ30" s="31">
        <v>0</v>
      </c>
    </row>
    <row r="31" spans="1:75" ht="14.1" customHeight="1" x14ac:dyDescent="0.25">
      <c r="A31" s="21">
        <f t="shared" si="0"/>
        <v>18</v>
      </c>
      <c r="B31" s="58" t="s">
        <v>301</v>
      </c>
      <c r="C31" s="33">
        <v>3517</v>
      </c>
      <c r="D31" s="150" t="s">
        <v>34</v>
      </c>
      <c r="E31" s="25">
        <f>MAX(O31:AQ31)</f>
        <v>538</v>
      </c>
      <c r="F31" s="25" t="str">
        <f>VLOOKUP(E31,Tab!$E$2:$F$255,2,TRUE)</f>
        <v>Não</v>
      </c>
      <c r="G31" s="26">
        <f>LARGE(O31:AZ31,1)</f>
        <v>538</v>
      </c>
      <c r="H31" s="26">
        <f>LARGE(O31:AZ31,2)</f>
        <v>503</v>
      </c>
      <c r="I31" s="26">
        <f>LARGE(O31:AZ31,3)</f>
        <v>0</v>
      </c>
      <c r="J31" s="26">
        <f>LARGE(O31:AZ31,4)</f>
        <v>0</v>
      </c>
      <c r="K31" s="26">
        <f>LARGE(O31:AZ31,5)</f>
        <v>0</v>
      </c>
      <c r="L31" s="27">
        <f>SUM(G31:K31)</f>
        <v>1041</v>
      </c>
      <c r="M31" s="28">
        <f>L31/5</f>
        <v>208.2</v>
      </c>
      <c r="N31" s="29"/>
      <c r="O31" s="31">
        <v>0</v>
      </c>
      <c r="P31" s="31">
        <v>0</v>
      </c>
      <c r="Q31" s="31">
        <v>0</v>
      </c>
      <c r="R31" s="204">
        <v>0</v>
      </c>
      <c r="S31" s="139">
        <v>0</v>
      </c>
      <c r="T31" s="31">
        <v>0</v>
      </c>
      <c r="U31" s="31">
        <v>0</v>
      </c>
      <c r="V31" s="31">
        <v>0</v>
      </c>
      <c r="W31" s="31">
        <v>0</v>
      </c>
      <c r="X31" s="31">
        <v>538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503</v>
      </c>
      <c r="AF31" s="31">
        <v>0</v>
      </c>
      <c r="AG31" s="31">
        <v>0</v>
      </c>
      <c r="AH31" s="31">
        <v>0</v>
      </c>
      <c r="AI31" s="31">
        <v>0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0</v>
      </c>
      <c r="AP31" s="31">
        <v>0</v>
      </c>
      <c r="AQ31" s="31">
        <v>0</v>
      </c>
      <c r="AR31" s="31">
        <v>0</v>
      </c>
      <c r="AS31" s="31">
        <v>0</v>
      </c>
      <c r="AT31" s="31">
        <v>0</v>
      </c>
      <c r="AU31" s="31">
        <v>0</v>
      </c>
      <c r="AV31" s="31">
        <v>0</v>
      </c>
      <c r="AW31" s="31">
        <v>0</v>
      </c>
      <c r="AX31" s="31">
        <v>0</v>
      </c>
      <c r="AY31" s="31">
        <v>0</v>
      </c>
      <c r="AZ31" s="31">
        <v>0</v>
      </c>
    </row>
    <row r="32" spans="1:75" ht="14.1" customHeight="1" x14ac:dyDescent="0.25">
      <c r="A32" s="21">
        <f t="shared" si="0"/>
        <v>19</v>
      </c>
      <c r="B32" s="149" t="s">
        <v>362</v>
      </c>
      <c r="C32" s="33">
        <v>15142</v>
      </c>
      <c r="D32" s="66" t="s">
        <v>326</v>
      </c>
      <c r="E32" s="25">
        <f>MAX(O32:AQ32)</f>
        <v>0</v>
      </c>
      <c r="F32" s="25" t="e">
        <f>VLOOKUP(E32,Tab!$E$2:$F$255,2,TRUE)</f>
        <v>#N/A</v>
      </c>
      <c r="G32" s="37">
        <f>LARGE(O32:AZ32,1)</f>
        <v>498</v>
      </c>
      <c r="H32" s="37">
        <f>LARGE(O32:AZ32,2)</f>
        <v>487</v>
      </c>
      <c r="I32" s="37">
        <f>LARGE(O32:AZ32,3)</f>
        <v>0</v>
      </c>
      <c r="J32" s="37">
        <f>LARGE(O32:AZ32,4)</f>
        <v>0</v>
      </c>
      <c r="K32" s="37">
        <f>LARGE(O32:AZ32,5)</f>
        <v>0</v>
      </c>
      <c r="L32" s="27">
        <f>SUM(G32:K32)</f>
        <v>985</v>
      </c>
      <c r="M32" s="28">
        <f>L32/5</f>
        <v>197</v>
      </c>
      <c r="N32" s="29"/>
      <c r="O32" s="31">
        <v>0</v>
      </c>
      <c r="P32" s="31">
        <v>0</v>
      </c>
      <c r="Q32" s="31">
        <v>0</v>
      </c>
      <c r="R32" s="204">
        <v>0</v>
      </c>
      <c r="S32" s="139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31">
        <v>0</v>
      </c>
      <c r="AJ32" s="31">
        <v>0</v>
      </c>
      <c r="AK32" s="31">
        <v>0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>
        <v>0</v>
      </c>
      <c r="AR32" s="31">
        <v>0</v>
      </c>
      <c r="AS32" s="31">
        <v>0</v>
      </c>
      <c r="AT32" s="31">
        <v>0</v>
      </c>
      <c r="AU32" s="31">
        <v>0</v>
      </c>
      <c r="AV32" s="31">
        <v>498</v>
      </c>
      <c r="AW32" s="31">
        <v>0</v>
      </c>
      <c r="AX32" s="31">
        <v>0</v>
      </c>
      <c r="AY32" s="31">
        <v>0</v>
      </c>
      <c r="AZ32" s="31">
        <v>487</v>
      </c>
    </row>
    <row r="33" spans="1:75" ht="14.1" customHeight="1" x14ac:dyDescent="0.25">
      <c r="A33" s="21">
        <f t="shared" si="0"/>
        <v>20</v>
      </c>
      <c r="B33" s="56" t="s">
        <v>191</v>
      </c>
      <c r="C33" s="55">
        <v>10054</v>
      </c>
      <c r="D33" s="150" t="s">
        <v>56</v>
      </c>
      <c r="E33" s="25">
        <f>MAX(O33:AQ33)</f>
        <v>495</v>
      </c>
      <c r="F33" s="25" t="e">
        <f>VLOOKUP(E33,Tab!$E$2:$F$255,2,TRUE)</f>
        <v>#N/A</v>
      </c>
      <c r="G33" s="26">
        <f>LARGE(O33:AZ33,1)</f>
        <v>495</v>
      </c>
      <c r="H33" s="26">
        <f>LARGE(O33:AZ33,2)</f>
        <v>489</v>
      </c>
      <c r="I33" s="26">
        <f>LARGE(O33:AZ33,3)</f>
        <v>0</v>
      </c>
      <c r="J33" s="26">
        <f>LARGE(O33:AZ33,4)</f>
        <v>0</v>
      </c>
      <c r="K33" s="26">
        <f>LARGE(O33:AZ33,5)</f>
        <v>0</v>
      </c>
      <c r="L33" s="27">
        <f>SUM(G33:K33)</f>
        <v>984</v>
      </c>
      <c r="M33" s="28">
        <f>L33/5</f>
        <v>196.8</v>
      </c>
      <c r="N33" s="29"/>
      <c r="O33" s="31">
        <v>0</v>
      </c>
      <c r="P33" s="31">
        <v>0</v>
      </c>
      <c r="Q33" s="31">
        <v>0</v>
      </c>
      <c r="R33" s="204">
        <v>0</v>
      </c>
      <c r="S33" s="139">
        <v>0</v>
      </c>
      <c r="T33" s="31">
        <v>0</v>
      </c>
      <c r="U33" s="31">
        <v>0</v>
      </c>
      <c r="V33" s="31">
        <v>0</v>
      </c>
      <c r="W33" s="31">
        <v>0</v>
      </c>
      <c r="X33" s="31">
        <v>495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489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0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</row>
    <row r="34" spans="1:75" ht="14.1" customHeight="1" x14ac:dyDescent="0.25">
      <c r="A34" s="21">
        <f t="shared" si="0"/>
        <v>21</v>
      </c>
      <c r="B34" s="57" t="s">
        <v>434</v>
      </c>
      <c r="C34" s="55">
        <v>15513</v>
      </c>
      <c r="D34" s="150" t="s">
        <v>102</v>
      </c>
      <c r="E34" s="25">
        <f>MAX(O34:AQ34)</f>
        <v>491</v>
      </c>
      <c r="F34" s="25" t="e">
        <f>VLOOKUP(E34,Tab!$E$2:$F$255,2,TRUE)</f>
        <v>#N/A</v>
      </c>
      <c r="G34" s="26">
        <f>LARGE(O34:AZ34,1)</f>
        <v>491</v>
      </c>
      <c r="H34" s="26">
        <f>LARGE(O34:AZ34,2)</f>
        <v>469</v>
      </c>
      <c r="I34" s="26">
        <f>LARGE(O34:AZ34,3)</f>
        <v>0</v>
      </c>
      <c r="J34" s="26">
        <f>LARGE(O34:AZ34,4)</f>
        <v>0</v>
      </c>
      <c r="K34" s="26">
        <f>LARGE(O34:AZ34,5)</f>
        <v>0</v>
      </c>
      <c r="L34" s="27">
        <f>SUM(G34:K34)</f>
        <v>960</v>
      </c>
      <c r="M34" s="28">
        <f>L34/5</f>
        <v>192</v>
      </c>
      <c r="N34" s="29"/>
      <c r="O34" s="31">
        <v>0</v>
      </c>
      <c r="P34" s="31">
        <v>0</v>
      </c>
      <c r="Q34" s="31">
        <v>0</v>
      </c>
      <c r="R34" s="204">
        <v>0</v>
      </c>
      <c r="S34" s="139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469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491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</row>
    <row r="35" spans="1:75" ht="14.1" customHeight="1" x14ac:dyDescent="0.25">
      <c r="A35" s="21">
        <f t="shared" si="0"/>
        <v>22</v>
      </c>
      <c r="B35" s="57" t="s">
        <v>278</v>
      </c>
      <c r="C35" s="55">
        <v>13653</v>
      </c>
      <c r="D35" s="150" t="s">
        <v>44</v>
      </c>
      <c r="E35" s="25">
        <f>MAX(O35:AQ35)</f>
        <v>462</v>
      </c>
      <c r="F35" s="25" t="e">
        <f>VLOOKUP(E35,Tab!$E$2:$F$255,2,TRUE)</f>
        <v>#N/A</v>
      </c>
      <c r="G35" s="26">
        <f>LARGE(O35:AZ35,1)</f>
        <v>474</v>
      </c>
      <c r="H35" s="26">
        <f>LARGE(O35:AZ35,2)</f>
        <v>462</v>
      </c>
      <c r="I35" s="26">
        <f>LARGE(O35:AZ35,3)</f>
        <v>0</v>
      </c>
      <c r="J35" s="26">
        <f>LARGE(O35:AZ35,4)</f>
        <v>0</v>
      </c>
      <c r="K35" s="26">
        <f>LARGE(O35:AZ35,5)</f>
        <v>0</v>
      </c>
      <c r="L35" s="27">
        <f>SUM(G35:K35)</f>
        <v>936</v>
      </c>
      <c r="M35" s="28">
        <f>L35/5</f>
        <v>187.2</v>
      </c>
      <c r="N35" s="29"/>
      <c r="O35" s="31">
        <v>0</v>
      </c>
      <c r="P35" s="31">
        <v>0</v>
      </c>
      <c r="Q35" s="31">
        <v>0</v>
      </c>
      <c r="R35" s="204">
        <v>0</v>
      </c>
      <c r="S35" s="139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31">
        <v>0</v>
      </c>
      <c r="AJ35" s="31">
        <v>0</v>
      </c>
      <c r="AK35" s="31">
        <v>462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31">
        <v>474</v>
      </c>
      <c r="AT35" s="31">
        <v>0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</row>
    <row r="36" spans="1:75" ht="14.1" customHeight="1" x14ac:dyDescent="0.25">
      <c r="A36" s="21">
        <f t="shared" si="0"/>
        <v>23</v>
      </c>
      <c r="B36" s="57" t="s">
        <v>417</v>
      </c>
      <c r="C36" s="55">
        <v>12047</v>
      </c>
      <c r="D36" s="150" t="s">
        <v>77</v>
      </c>
      <c r="E36" s="25">
        <f>MAX(O36:AQ36)</f>
        <v>465</v>
      </c>
      <c r="F36" s="25" t="e">
        <f>VLOOKUP(E36,Tab!$E$2:$F$255,2,TRUE)</f>
        <v>#N/A</v>
      </c>
      <c r="G36" s="26">
        <f>LARGE(O36:AZ36,1)</f>
        <v>465</v>
      </c>
      <c r="H36" s="26">
        <f>LARGE(O36:AZ36,2)</f>
        <v>462</v>
      </c>
      <c r="I36" s="26">
        <f>LARGE(O36:AZ36,3)</f>
        <v>0</v>
      </c>
      <c r="J36" s="26">
        <f>LARGE(O36:AZ36,4)</f>
        <v>0</v>
      </c>
      <c r="K36" s="26">
        <f>LARGE(O36:AZ36,5)</f>
        <v>0</v>
      </c>
      <c r="L36" s="27">
        <f>SUM(G36:K36)</f>
        <v>927</v>
      </c>
      <c r="M36" s="28">
        <f>L36/5</f>
        <v>185.4</v>
      </c>
      <c r="N36" s="29"/>
      <c r="O36" s="31">
        <v>0</v>
      </c>
      <c r="P36" s="31">
        <v>0</v>
      </c>
      <c r="Q36" s="31">
        <v>0</v>
      </c>
      <c r="R36" s="204">
        <v>0</v>
      </c>
      <c r="S36" s="139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462</v>
      </c>
      <c r="AJ36" s="31">
        <v>0</v>
      </c>
      <c r="AK36" s="31">
        <v>0</v>
      </c>
      <c r="AL36" s="31">
        <v>0</v>
      </c>
      <c r="AM36" s="31">
        <v>465</v>
      </c>
      <c r="AN36" s="31">
        <v>0</v>
      </c>
      <c r="AO36" s="31">
        <v>0</v>
      </c>
      <c r="AP36" s="31">
        <v>0</v>
      </c>
      <c r="AQ36" s="31">
        <v>0</v>
      </c>
      <c r="AR36" s="31">
        <v>0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</row>
    <row r="37" spans="1:75" ht="14.1" customHeight="1" x14ac:dyDescent="0.25">
      <c r="A37" s="21">
        <f t="shared" si="0"/>
        <v>24</v>
      </c>
      <c r="B37" s="58" t="s">
        <v>418</v>
      </c>
      <c r="C37" s="23">
        <v>15427</v>
      </c>
      <c r="D37" s="36" t="s">
        <v>24</v>
      </c>
      <c r="E37" s="25">
        <f>MAX(O37:AQ37)</f>
        <v>352</v>
      </c>
      <c r="F37" s="25" t="e">
        <f>VLOOKUP(E37,Tab!$E$2:$F$255,2,TRUE)</f>
        <v>#N/A</v>
      </c>
      <c r="G37" s="37">
        <f>LARGE(O37:AZ37,1)</f>
        <v>352</v>
      </c>
      <c r="H37" s="37">
        <f>LARGE(O37:AZ37,2)</f>
        <v>316</v>
      </c>
      <c r="I37" s="37">
        <f>LARGE(O37:AZ37,3)</f>
        <v>248</v>
      </c>
      <c r="J37" s="37">
        <f>LARGE(O37:AZ37,4)</f>
        <v>0</v>
      </c>
      <c r="K37" s="37">
        <f>LARGE(O37:AZ37,5)</f>
        <v>0</v>
      </c>
      <c r="L37" s="27">
        <f>SUM(G37:K37)</f>
        <v>916</v>
      </c>
      <c r="M37" s="28">
        <f>L37/5</f>
        <v>183.2</v>
      </c>
      <c r="N37" s="29"/>
      <c r="O37" s="31">
        <v>0</v>
      </c>
      <c r="P37" s="31">
        <v>0</v>
      </c>
      <c r="Q37" s="31">
        <v>316</v>
      </c>
      <c r="R37" s="204">
        <v>0</v>
      </c>
      <c r="S37" s="139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  <c r="AD37" s="31">
        <v>0</v>
      </c>
      <c r="AE37" s="31">
        <v>0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1">
        <v>352</v>
      </c>
      <c r="AM37" s="31">
        <v>0</v>
      </c>
      <c r="AN37" s="31">
        <v>0</v>
      </c>
      <c r="AO37" s="31">
        <v>0</v>
      </c>
      <c r="AP37" s="31">
        <v>248</v>
      </c>
      <c r="AQ37" s="31">
        <v>0</v>
      </c>
      <c r="AR37" s="31">
        <v>0</v>
      </c>
      <c r="AS37" s="31">
        <v>0</v>
      </c>
      <c r="AT37" s="31">
        <v>0</v>
      </c>
      <c r="AU37" s="31">
        <v>0</v>
      </c>
      <c r="AV37" s="31">
        <v>0</v>
      </c>
      <c r="AW37" s="31">
        <v>0</v>
      </c>
      <c r="AX37" s="31">
        <v>0</v>
      </c>
      <c r="AY37" s="31">
        <v>0</v>
      </c>
      <c r="AZ37" s="31">
        <v>0</v>
      </c>
    </row>
    <row r="38" spans="1:75" ht="14.1" customHeight="1" x14ac:dyDescent="0.25">
      <c r="A38" s="21">
        <f t="shared" si="0"/>
        <v>25</v>
      </c>
      <c r="B38" s="149" t="s">
        <v>192</v>
      </c>
      <c r="C38" s="33">
        <v>10171</v>
      </c>
      <c r="D38" s="66" t="s">
        <v>77</v>
      </c>
      <c r="E38" s="25">
        <f>MAX(O38:AQ38)</f>
        <v>481</v>
      </c>
      <c r="F38" s="25" t="e">
        <f>VLOOKUP(E38,Tab!$E$2:$F$255,2,TRUE)</f>
        <v>#N/A</v>
      </c>
      <c r="G38" s="26">
        <f>LARGE(O38:AZ38,1)</f>
        <v>481</v>
      </c>
      <c r="H38" s="26">
        <f>LARGE(O38:AZ38,2)</f>
        <v>422</v>
      </c>
      <c r="I38" s="26">
        <f>LARGE(O38:AZ38,3)</f>
        <v>0</v>
      </c>
      <c r="J38" s="26">
        <f>LARGE(O38:AZ38,4)</f>
        <v>0</v>
      </c>
      <c r="K38" s="26">
        <f>LARGE(O38:AZ38,5)</f>
        <v>0</v>
      </c>
      <c r="L38" s="27">
        <f>SUM(G38:K38)</f>
        <v>903</v>
      </c>
      <c r="M38" s="28">
        <f>L38/5</f>
        <v>180.6</v>
      </c>
      <c r="N38" s="29"/>
      <c r="O38" s="31">
        <v>0</v>
      </c>
      <c r="P38" s="31">
        <v>0</v>
      </c>
      <c r="Q38" s="31">
        <v>0</v>
      </c>
      <c r="R38" s="204">
        <v>0</v>
      </c>
      <c r="S38" s="139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0</v>
      </c>
      <c r="AE38" s="31">
        <v>0</v>
      </c>
      <c r="AF38" s="31">
        <v>0</v>
      </c>
      <c r="AG38" s="31">
        <v>0</v>
      </c>
      <c r="AH38" s="31">
        <v>0</v>
      </c>
      <c r="AI38" s="31">
        <v>481</v>
      </c>
      <c r="AJ38" s="31">
        <v>0</v>
      </c>
      <c r="AK38" s="31">
        <v>0</v>
      </c>
      <c r="AL38" s="31">
        <v>0</v>
      </c>
      <c r="AM38" s="31">
        <v>422</v>
      </c>
      <c r="AN38" s="31">
        <v>0</v>
      </c>
      <c r="AO38" s="31">
        <v>0</v>
      </c>
      <c r="AP38" s="31">
        <v>0</v>
      </c>
      <c r="AQ38" s="31">
        <v>0</v>
      </c>
      <c r="AR38" s="31">
        <v>0</v>
      </c>
      <c r="AS38" s="31">
        <v>0</v>
      </c>
      <c r="AT38" s="31">
        <v>0</v>
      </c>
      <c r="AU38" s="31">
        <v>0</v>
      </c>
      <c r="AV38" s="31">
        <v>0</v>
      </c>
      <c r="AW38" s="31">
        <v>0</v>
      </c>
      <c r="AX38" s="31">
        <v>0</v>
      </c>
      <c r="AY38" s="31">
        <v>0</v>
      </c>
      <c r="AZ38" s="31">
        <v>0</v>
      </c>
    </row>
    <row r="39" spans="1:75" ht="14.1" customHeight="1" x14ac:dyDescent="0.25">
      <c r="A39" s="21">
        <f t="shared" si="0"/>
        <v>26</v>
      </c>
      <c r="B39" s="57" t="s">
        <v>482</v>
      </c>
      <c r="C39" s="55">
        <v>12403</v>
      </c>
      <c r="D39" s="150" t="s">
        <v>44</v>
      </c>
      <c r="E39" s="25">
        <f>MAX(O39:AQ39)</f>
        <v>469</v>
      </c>
      <c r="F39" s="25" t="e">
        <f>VLOOKUP(E39,Tab!$E$2:$F$255,2,TRUE)</f>
        <v>#N/A</v>
      </c>
      <c r="G39" s="26">
        <f>LARGE(O39:AZ39,1)</f>
        <v>469</v>
      </c>
      <c r="H39" s="26">
        <f>LARGE(O39:AZ39,2)</f>
        <v>434</v>
      </c>
      <c r="I39" s="26">
        <f>LARGE(O39:AZ39,3)</f>
        <v>0</v>
      </c>
      <c r="J39" s="26">
        <f>LARGE(O39:AZ39,4)</f>
        <v>0</v>
      </c>
      <c r="K39" s="26">
        <f>LARGE(O39:AZ39,5)</f>
        <v>0</v>
      </c>
      <c r="L39" s="27">
        <f>SUM(G39:K39)</f>
        <v>903</v>
      </c>
      <c r="M39" s="28">
        <f>L39/5</f>
        <v>180.6</v>
      </c>
      <c r="N39" s="29"/>
      <c r="O39" s="31">
        <v>0</v>
      </c>
      <c r="P39" s="31">
        <v>0</v>
      </c>
      <c r="Q39" s="31">
        <v>0</v>
      </c>
      <c r="R39" s="204">
        <v>0</v>
      </c>
      <c r="S39" s="139">
        <v>0</v>
      </c>
      <c r="T39" s="31">
        <v>469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434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0</v>
      </c>
      <c r="AR39" s="31">
        <v>0</v>
      </c>
      <c r="AS39" s="31">
        <v>0</v>
      </c>
      <c r="AT39" s="31">
        <v>0</v>
      </c>
      <c r="AU39" s="31">
        <v>0</v>
      </c>
      <c r="AV39" s="31">
        <v>0</v>
      </c>
      <c r="AW39" s="31">
        <v>0</v>
      </c>
      <c r="AX39" s="31">
        <v>0</v>
      </c>
      <c r="AY39" s="31">
        <v>0</v>
      </c>
      <c r="AZ39" s="31">
        <v>0</v>
      </c>
    </row>
    <row r="40" spans="1:75" ht="14.1" customHeight="1" x14ac:dyDescent="0.25">
      <c r="A40" s="21">
        <f t="shared" si="0"/>
        <v>27</v>
      </c>
      <c r="B40" s="57" t="s">
        <v>448</v>
      </c>
      <c r="C40" s="55">
        <v>15291</v>
      </c>
      <c r="D40" s="150" t="s">
        <v>102</v>
      </c>
      <c r="E40" s="25">
        <f>MAX(O40:AQ40)</f>
        <v>442</v>
      </c>
      <c r="F40" s="25" t="e">
        <f>VLOOKUP(E40,Tab!$E$2:$F$255,2,TRUE)</f>
        <v>#N/A</v>
      </c>
      <c r="G40" s="26">
        <f>LARGE(O40:AZ40,1)</f>
        <v>444</v>
      </c>
      <c r="H40" s="26">
        <f>LARGE(O40:AZ40,2)</f>
        <v>442</v>
      </c>
      <c r="I40" s="26">
        <f>LARGE(O40:AZ40,3)</f>
        <v>0</v>
      </c>
      <c r="J40" s="26">
        <f>LARGE(O40:AZ40,4)</f>
        <v>0</v>
      </c>
      <c r="K40" s="26">
        <f>LARGE(O40:AZ40,5)</f>
        <v>0</v>
      </c>
      <c r="L40" s="27">
        <f>SUM(G40:K40)</f>
        <v>886</v>
      </c>
      <c r="M40" s="28">
        <f>L40/5</f>
        <v>177.2</v>
      </c>
      <c r="N40" s="29"/>
      <c r="O40" s="31">
        <v>0</v>
      </c>
      <c r="P40" s="31">
        <v>0</v>
      </c>
      <c r="Q40" s="31">
        <v>0</v>
      </c>
      <c r="R40" s="204">
        <v>0</v>
      </c>
      <c r="S40" s="139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442</v>
      </c>
      <c r="AF40" s="31">
        <v>0</v>
      </c>
      <c r="AG40" s="31">
        <v>0</v>
      </c>
      <c r="AH40" s="31">
        <v>0</v>
      </c>
      <c r="AI40" s="31">
        <v>0</v>
      </c>
      <c r="AJ40" s="31">
        <v>0</v>
      </c>
      <c r="AK40" s="31">
        <v>0</v>
      </c>
      <c r="AL40" s="31">
        <v>0</v>
      </c>
      <c r="AM40" s="31">
        <v>0</v>
      </c>
      <c r="AN40" s="31">
        <v>0</v>
      </c>
      <c r="AO40" s="31">
        <v>0</v>
      </c>
      <c r="AP40" s="31">
        <v>0</v>
      </c>
      <c r="AQ40" s="31">
        <v>0</v>
      </c>
      <c r="AR40" s="31">
        <v>0</v>
      </c>
      <c r="AS40" s="31">
        <v>444</v>
      </c>
      <c r="AT40" s="31">
        <v>0</v>
      </c>
      <c r="AU40" s="31">
        <v>0</v>
      </c>
      <c r="AV40" s="31">
        <v>0</v>
      </c>
      <c r="AW40" s="31">
        <v>0</v>
      </c>
      <c r="AX40" s="31">
        <v>0</v>
      </c>
      <c r="AY40" s="31">
        <v>0</v>
      </c>
      <c r="AZ40" s="31">
        <v>0</v>
      </c>
    </row>
    <row r="41" spans="1:75" ht="14.1" customHeight="1" x14ac:dyDescent="0.25">
      <c r="A41" s="21">
        <f t="shared" si="0"/>
        <v>28</v>
      </c>
      <c r="B41" s="57" t="s">
        <v>265</v>
      </c>
      <c r="C41" s="55">
        <v>14605</v>
      </c>
      <c r="D41" s="150" t="s">
        <v>56</v>
      </c>
      <c r="E41" s="25">
        <f>MAX(O41:AQ41)</f>
        <v>456</v>
      </c>
      <c r="F41" s="25" t="e">
        <f>VLOOKUP(E41,Tab!$E$2:$F$255,2,TRUE)</f>
        <v>#N/A</v>
      </c>
      <c r="G41" s="26">
        <f>LARGE(O41:AZ41,1)</f>
        <v>456</v>
      </c>
      <c r="H41" s="26">
        <f>LARGE(O41:AZ41,2)</f>
        <v>426</v>
      </c>
      <c r="I41" s="26">
        <f>LARGE(O41:AZ41,3)</f>
        <v>0</v>
      </c>
      <c r="J41" s="26">
        <f>LARGE(O41:AZ41,4)</f>
        <v>0</v>
      </c>
      <c r="K41" s="26">
        <f>LARGE(O41:AZ41,5)</f>
        <v>0</v>
      </c>
      <c r="L41" s="27">
        <f>SUM(G41:K41)</f>
        <v>882</v>
      </c>
      <c r="M41" s="28">
        <f>L41/5</f>
        <v>176.4</v>
      </c>
      <c r="N41" s="29"/>
      <c r="O41" s="31">
        <v>0</v>
      </c>
      <c r="P41" s="31">
        <v>0</v>
      </c>
      <c r="Q41" s="31">
        <v>0</v>
      </c>
      <c r="R41" s="204">
        <v>0</v>
      </c>
      <c r="S41" s="139">
        <v>0</v>
      </c>
      <c r="T41" s="31">
        <v>0</v>
      </c>
      <c r="U41" s="31">
        <v>0</v>
      </c>
      <c r="V41" s="31">
        <v>0</v>
      </c>
      <c r="W41" s="31">
        <v>0</v>
      </c>
      <c r="X41" s="31">
        <v>426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456</v>
      </c>
      <c r="AF41" s="31">
        <v>0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0</v>
      </c>
      <c r="AO41" s="31">
        <v>0</v>
      </c>
      <c r="AP41" s="31">
        <v>0</v>
      </c>
      <c r="AQ41" s="31">
        <v>0</v>
      </c>
      <c r="AR41" s="31">
        <v>0</v>
      </c>
      <c r="AS41" s="31">
        <v>0</v>
      </c>
      <c r="AT41" s="31">
        <v>0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</row>
    <row r="42" spans="1:75" ht="14.1" customHeight="1" x14ac:dyDescent="0.25">
      <c r="A42" s="21">
        <f t="shared" si="0"/>
        <v>29</v>
      </c>
      <c r="B42" s="149" t="s">
        <v>194</v>
      </c>
      <c r="C42" s="33">
        <v>11740</v>
      </c>
      <c r="D42" s="66" t="s">
        <v>77</v>
      </c>
      <c r="E42" s="25">
        <f>MAX(O42:AQ42)</f>
        <v>442</v>
      </c>
      <c r="F42" s="28" t="e">
        <f>VLOOKUP(E42,Tab!$E$2:$F$255,2,TRUE)</f>
        <v>#N/A</v>
      </c>
      <c r="G42" s="37">
        <f>LARGE(O42:AZ42,1)</f>
        <v>442</v>
      </c>
      <c r="H42" s="37">
        <f>LARGE(O42:AZ42,2)</f>
        <v>437</v>
      </c>
      <c r="I42" s="37">
        <f>LARGE(O42:AZ42,3)</f>
        <v>0</v>
      </c>
      <c r="J42" s="37">
        <f>LARGE(O42:AZ42,4)</f>
        <v>0</v>
      </c>
      <c r="K42" s="37">
        <f>LARGE(O42:AZ42,5)</f>
        <v>0</v>
      </c>
      <c r="L42" s="27">
        <f>SUM(G42:K42)</f>
        <v>879</v>
      </c>
      <c r="M42" s="28">
        <f>L42/5</f>
        <v>175.8</v>
      </c>
      <c r="N42" s="29"/>
      <c r="O42" s="31">
        <v>0</v>
      </c>
      <c r="P42" s="31">
        <v>0</v>
      </c>
      <c r="Q42" s="31">
        <v>0</v>
      </c>
      <c r="R42" s="204">
        <v>0</v>
      </c>
      <c r="S42" s="139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31">
        <v>442</v>
      </c>
      <c r="AJ42" s="31">
        <v>0</v>
      </c>
      <c r="AK42" s="31">
        <v>0</v>
      </c>
      <c r="AL42" s="31">
        <v>0</v>
      </c>
      <c r="AM42" s="31">
        <v>437</v>
      </c>
      <c r="AN42" s="31">
        <v>0</v>
      </c>
      <c r="AO42" s="31">
        <v>0</v>
      </c>
      <c r="AP42" s="31">
        <v>0</v>
      </c>
      <c r="AQ42" s="31">
        <v>0</v>
      </c>
      <c r="AR42" s="31">
        <v>0</v>
      </c>
      <c r="AS42" s="31">
        <v>0</v>
      </c>
      <c r="AT42" s="31">
        <v>0</v>
      </c>
      <c r="AU42" s="31">
        <v>0</v>
      </c>
      <c r="AV42" s="31">
        <v>0</v>
      </c>
      <c r="AW42" s="31">
        <v>0</v>
      </c>
      <c r="AX42" s="31">
        <v>0</v>
      </c>
      <c r="AY42" s="31">
        <v>0</v>
      </c>
      <c r="AZ42" s="31">
        <v>0</v>
      </c>
    </row>
    <row r="43" spans="1:75" ht="14.1" customHeight="1" x14ac:dyDescent="0.25">
      <c r="A43" s="21">
        <f t="shared" si="0"/>
        <v>30</v>
      </c>
      <c r="B43" s="58" t="s">
        <v>492</v>
      </c>
      <c r="C43" s="33">
        <v>11455</v>
      </c>
      <c r="D43" s="38" t="s">
        <v>26</v>
      </c>
      <c r="E43" s="25">
        <f>MAX(O43:AQ43)</f>
        <v>520</v>
      </c>
      <c r="F43" s="28" t="str">
        <f>VLOOKUP(E43,Tab!$E$2:$F$255,2,TRUE)</f>
        <v>Não</v>
      </c>
      <c r="G43" s="37">
        <f>LARGE(O43:AZ43,1)</f>
        <v>520</v>
      </c>
      <c r="H43" s="37">
        <f>LARGE(O43:AZ43,2)</f>
        <v>0</v>
      </c>
      <c r="I43" s="37">
        <f>LARGE(O43:AZ43,3)</f>
        <v>0</v>
      </c>
      <c r="J43" s="37">
        <f>LARGE(O43:AZ43,4)</f>
        <v>0</v>
      </c>
      <c r="K43" s="37">
        <f>LARGE(O43:AZ43,5)</f>
        <v>0</v>
      </c>
      <c r="L43" s="27">
        <f>SUM(G43:K43)</f>
        <v>520</v>
      </c>
      <c r="M43" s="28">
        <f>L43/5</f>
        <v>104</v>
      </c>
      <c r="N43" s="29"/>
      <c r="O43" s="31">
        <v>0</v>
      </c>
      <c r="P43" s="31">
        <v>0</v>
      </c>
      <c r="Q43" s="31">
        <v>0</v>
      </c>
      <c r="R43" s="204">
        <v>0</v>
      </c>
      <c r="S43" s="139">
        <v>0</v>
      </c>
      <c r="T43" s="31">
        <v>0</v>
      </c>
      <c r="U43" s="31">
        <v>0</v>
      </c>
      <c r="V43" s="31">
        <v>0</v>
      </c>
      <c r="W43" s="31">
        <v>0</v>
      </c>
      <c r="X43" s="31">
        <v>520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0</v>
      </c>
      <c r="AO43" s="31">
        <v>0</v>
      </c>
      <c r="AP43" s="31">
        <v>0</v>
      </c>
      <c r="AQ43" s="31">
        <v>0</v>
      </c>
      <c r="AR43" s="31">
        <v>0</v>
      </c>
      <c r="AS43" s="31">
        <v>0</v>
      </c>
      <c r="AT43" s="31">
        <v>0</v>
      </c>
      <c r="AU43" s="31">
        <v>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</row>
    <row r="44" spans="1:75" ht="14.1" customHeight="1" x14ac:dyDescent="0.25">
      <c r="A44" s="21">
        <f t="shared" si="0"/>
        <v>31</v>
      </c>
      <c r="B44" s="35" t="s">
        <v>493</v>
      </c>
      <c r="C44" s="23">
        <v>11799</v>
      </c>
      <c r="D44" s="50" t="s">
        <v>26</v>
      </c>
      <c r="E44" s="25">
        <f>MAX(O44:AQ44)</f>
        <v>518</v>
      </c>
      <c r="F44" s="25" t="str">
        <f>VLOOKUP(E44,Tab!$E$2:$F$255,2,TRUE)</f>
        <v>Não</v>
      </c>
      <c r="G44" s="26">
        <f>LARGE(O44:AZ44,1)</f>
        <v>518</v>
      </c>
      <c r="H44" s="26">
        <f>LARGE(O44:AZ44,2)</f>
        <v>0</v>
      </c>
      <c r="I44" s="26">
        <f>LARGE(O44:AZ44,3)</f>
        <v>0</v>
      </c>
      <c r="J44" s="26">
        <f>LARGE(O44:AZ44,4)</f>
        <v>0</v>
      </c>
      <c r="K44" s="26">
        <f>LARGE(O44:AZ44,5)</f>
        <v>0</v>
      </c>
      <c r="L44" s="27">
        <f>SUM(G44:K44)</f>
        <v>518</v>
      </c>
      <c r="M44" s="28">
        <f>L44/5</f>
        <v>103.6</v>
      </c>
      <c r="N44" s="29"/>
      <c r="O44" s="31">
        <v>0</v>
      </c>
      <c r="P44" s="31">
        <v>0</v>
      </c>
      <c r="Q44" s="31">
        <v>0</v>
      </c>
      <c r="R44" s="204">
        <v>0</v>
      </c>
      <c r="S44" s="139">
        <v>0</v>
      </c>
      <c r="T44" s="31">
        <v>0</v>
      </c>
      <c r="U44" s="31">
        <v>0</v>
      </c>
      <c r="V44" s="31">
        <v>0</v>
      </c>
      <c r="W44" s="31">
        <v>0</v>
      </c>
      <c r="X44" s="31">
        <v>518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</row>
    <row r="45" spans="1:75" ht="14.1" customHeight="1" x14ac:dyDescent="0.25">
      <c r="A45" s="21">
        <f t="shared" si="0"/>
        <v>32</v>
      </c>
      <c r="B45" s="51" t="s">
        <v>193</v>
      </c>
      <c r="C45" s="33">
        <v>1097</v>
      </c>
      <c r="D45" s="148" t="s">
        <v>65</v>
      </c>
      <c r="E45" s="25">
        <f>MAX(O45:AQ45)</f>
        <v>501</v>
      </c>
      <c r="F45" s="25" t="str">
        <f>VLOOKUP(E45,Tab!$E$2:$F$255,2,TRUE)</f>
        <v>Não</v>
      </c>
      <c r="G45" s="26">
        <f>LARGE(O45:AZ45,1)</f>
        <v>501</v>
      </c>
      <c r="H45" s="26">
        <f>LARGE(O45:AZ45,2)</f>
        <v>0</v>
      </c>
      <c r="I45" s="26">
        <f>LARGE(O45:AZ45,3)</f>
        <v>0</v>
      </c>
      <c r="J45" s="26">
        <f>LARGE(O45:AZ45,4)</f>
        <v>0</v>
      </c>
      <c r="K45" s="26">
        <f>LARGE(O45:AZ45,5)</f>
        <v>0</v>
      </c>
      <c r="L45" s="27">
        <f>SUM(G45:K45)</f>
        <v>501</v>
      </c>
      <c r="M45" s="28">
        <f>L45/5</f>
        <v>100.2</v>
      </c>
      <c r="N45" s="29"/>
      <c r="O45" s="31">
        <v>0</v>
      </c>
      <c r="P45" s="31">
        <v>0</v>
      </c>
      <c r="Q45" s="31">
        <v>0</v>
      </c>
      <c r="R45" s="204">
        <v>0</v>
      </c>
      <c r="S45" s="139">
        <v>0</v>
      </c>
      <c r="T45" s="31">
        <v>501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</row>
    <row r="46" spans="1:75" ht="14.1" customHeight="1" x14ac:dyDescent="0.25">
      <c r="A46" s="21">
        <f t="shared" si="0"/>
        <v>33</v>
      </c>
      <c r="B46" s="57" t="s">
        <v>181</v>
      </c>
      <c r="C46" s="55">
        <v>12644</v>
      </c>
      <c r="D46" s="150" t="s">
        <v>26</v>
      </c>
      <c r="E46" s="25">
        <f>MAX(O46:AQ46)</f>
        <v>488</v>
      </c>
      <c r="F46" s="25" t="e">
        <f>VLOOKUP(E46,Tab!$E$2:$F$255,2,TRUE)</f>
        <v>#N/A</v>
      </c>
      <c r="G46" s="26">
        <f>LARGE(O46:AZ46,1)</f>
        <v>488</v>
      </c>
      <c r="H46" s="26">
        <f>LARGE(O46:AZ46,2)</f>
        <v>0</v>
      </c>
      <c r="I46" s="26">
        <f>LARGE(O46:AZ46,3)</f>
        <v>0</v>
      </c>
      <c r="J46" s="26">
        <f>LARGE(O46:AZ46,4)</f>
        <v>0</v>
      </c>
      <c r="K46" s="26">
        <f>LARGE(O46:AZ46,5)</f>
        <v>0</v>
      </c>
      <c r="L46" s="27">
        <f>SUM(G46:K46)</f>
        <v>488</v>
      </c>
      <c r="M46" s="28">
        <f>L46/5</f>
        <v>97.6</v>
      </c>
      <c r="N46" s="29"/>
      <c r="O46" s="31">
        <v>0</v>
      </c>
      <c r="P46" s="31">
        <v>0</v>
      </c>
      <c r="Q46" s="31">
        <v>0</v>
      </c>
      <c r="R46" s="204">
        <v>0</v>
      </c>
      <c r="S46" s="139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488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0</v>
      </c>
      <c r="AR46" s="31">
        <v>0</v>
      </c>
      <c r="AS46" s="31">
        <v>0</v>
      </c>
      <c r="AT46" s="31">
        <v>0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</row>
    <row r="47" spans="1:75" ht="14.1" customHeight="1" x14ac:dyDescent="0.25">
      <c r="A47" s="21">
        <f t="shared" si="0"/>
        <v>34</v>
      </c>
      <c r="B47" s="57" t="s">
        <v>328</v>
      </c>
      <c r="C47" s="55">
        <v>14915</v>
      </c>
      <c r="D47" s="150" t="s">
        <v>93</v>
      </c>
      <c r="E47" s="25">
        <f>MAX(O47:AQ47)</f>
        <v>0</v>
      </c>
      <c r="F47" s="25" t="e">
        <f>VLOOKUP(E47,Tab!$E$2:$F$255,2,TRUE)</f>
        <v>#N/A</v>
      </c>
      <c r="G47" s="26">
        <f>LARGE(O47:AZ47,1)</f>
        <v>448</v>
      </c>
      <c r="H47" s="26">
        <f>LARGE(O47:AZ47,2)</f>
        <v>0</v>
      </c>
      <c r="I47" s="26">
        <f>LARGE(O47:AZ47,3)</f>
        <v>0</v>
      </c>
      <c r="J47" s="26">
        <f>LARGE(O47:AZ47,4)</f>
        <v>0</v>
      </c>
      <c r="K47" s="26">
        <f>LARGE(O47:AZ47,5)</f>
        <v>0</v>
      </c>
      <c r="L47" s="27">
        <f>SUM(G47:K47)</f>
        <v>448</v>
      </c>
      <c r="M47" s="28">
        <f>L47/5</f>
        <v>89.6</v>
      </c>
      <c r="N47" s="29"/>
      <c r="O47" s="31">
        <v>0</v>
      </c>
      <c r="P47" s="31">
        <v>0</v>
      </c>
      <c r="Q47" s="31">
        <v>0</v>
      </c>
      <c r="R47" s="204">
        <v>0</v>
      </c>
      <c r="S47" s="139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0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448</v>
      </c>
      <c r="AZ47" s="31">
        <v>0</v>
      </c>
    </row>
    <row r="48" spans="1:75" s="5" customFormat="1" ht="14.1" customHeight="1" x14ac:dyDescent="0.25">
      <c r="A48" s="21">
        <f t="shared" si="0"/>
        <v>35</v>
      </c>
      <c r="B48" s="149" t="s">
        <v>351</v>
      </c>
      <c r="C48" s="33">
        <v>11195</v>
      </c>
      <c r="D48" s="66" t="s">
        <v>352</v>
      </c>
      <c r="E48" s="25">
        <f>MAX(O48:AQ48)</f>
        <v>446</v>
      </c>
      <c r="F48" s="25" t="e">
        <f>VLOOKUP(E48,Tab!$E$2:$F$255,2,TRUE)</f>
        <v>#N/A</v>
      </c>
      <c r="G48" s="37">
        <f>LARGE(O48:AZ48,1)</f>
        <v>446</v>
      </c>
      <c r="H48" s="37">
        <f>LARGE(O48:AZ48,2)</f>
        <v>0</v>
      </c>
      <c r="I48" s="37">
        <f>LARGE(O48:AZ48,3)</f>
        <v>0</v>
      </c>
      <c r="J48" s="37">
        <f>LARGE(O48:AZ48,4)</f>
        <v>0</v>
      </c>
      <c r="K48" s="37">
        <f>LARGE(O48:AZ48,5)</f>
        <v>0</v>
      </c>
      <c r="L48" s="27">
        <f>SUM(G48:K48)</f>
        <v>446</v>
      </c>
      <c r="M48" s="28">
        <f>L48/5</f>
        <v>89.2</v>
      </c>
      <c r="N48" s="29"/>
      <c r="O48" s="31">
        <v>0</v>
      </c>
      <c r="P48" s="31">
        <v>0</v>
      </c>
      <c r="Q48" s="31">
        <v>0</v>
      </c>
      <c r="R48" s="204">
        <v>0</v>
      </c>
      <c r="S48" s="139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  <c r="AD48" s="31">
        <v>0</v>
      </c>
      <c r="AE48" s="31">
        <v>446</v>
      </c>
      <c r="AF48" s="31">
        <v>0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0</v>
      </c>
      <c r="AO48" s="31">
        <v>0</v>
      </c>
      <c r="AP48" s="31">
        <v>0</v>
      </c>
      <c r="AQ48" s="31">
        <v>0</v>
      </c>
      <c r="AR48" s="31">
        <v>0</v>
      </c>
      <c r="AS48" s="31">
        <v>0</v>
      </c>
      <c r="AT48" s="31">
        <v>0</v>
      </c>
      <c r="AU48" s="31">
        <v>0</v>
      </c>
      <c r="AV48" s="31">
        <v>0</v>
      </c>
      <c r="AW48" s="31">
        <v>0</v>
      </c>
      <c r="AX48" s="31">
        <v>0</v>
      </c>
      <c r="AY48" s="31">
        <v>0</v>
      </c>
      <c r="AZ48" s="31">
        <v>0</v>
      </c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</row>
    <row r="49" spans="1:75" ht="14.1" customHeight="1" x14ac:dyDescent="0.25">
      <c r="A49" s="21">
        <f t="shared" si="0"/>
        <v>36</v>
      </c>
      <c r="B49" s="51" t="s">
        <v>186</v>
      </c>
      <c r="C49" s="33">
        <v>6303</v>
      </c>
      <c r="D49" s="148" t="s">
        <v>41</v>
      </c>
      <c r="E49" s="25">
        <f>MAX(O49:AQ49)</f>
        <v>434</v>
      </c>
      <c r="F49" s="25" t="e">
        <f>VLOOKUP(E49,Tab!$E$2:$F$255,2,TRUE)</f>
        <v>#N/A</v>
      </c>
      <c r="G49" s="26">
        <f>LARGE(O49:AZ49,1)</f>
        <v>434</v>
      </c>
      <c r="H49" s="26">
        <f>LARGE(O49:AZ49,2)</f>
        <v>0</v>
      </c>
      <c r="I49" s="26">
        <f>LARGE(O49:AZ49,3)</f>
        <v>0</v>
      </c>
      <c r="J49" s="26">
        <f>LARGE(O49:AZ49,4)</f>
        <v>0</v>
      </c>
      <c r="K49" s="26">
        <f>LARGE(O49:AZ49,5)</f>
        <v>0</v>
      </c>
      <c r="L49" s="27">
        <f>SUM(G49:K49)</f>
        <v>434</v>
      </c>
      <c r="M49" s="28">
        <f>L49/5</f>
        <v>86.8</v>
      </c>
      <c r="N49" s="29"/>
      <c r="O49" s="31">
        <v>0</v>
      </c>
      <c r="P49" s="31">
        <v>0</v>
      </c>
      <c r="Q49" s="31">
        <v>0</v>
      </c>
      <c r="R49" s="204">
        <v>0</v>
      </c>
      <c r="S49" s="139">
        <v>434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</row>
    <row r="50" spans="1:75" ht="14.1" customHeight="1" x14ac:dyDescent="0.25">
      <c r="A50" s="21">
        <f t="shared" si="0"/>
        <v>37</v>
      </c>
      <c r="B50" s="65" t="s">
        <v>187</v>
      </c>
      <c r="C50" s="23">
        <v>7457</v>
      </c>
      <c r="D50" s="24" t="s">
        <v>41</v>
      </c>
      <c r="E50" s="25">
        <f>MAX(O50:AQ50)</f>
        <v>419</v>
      </c>
      <c r="F50" s="25" t="e">
        <f>VLOOKUP(E50,Tab!$E$2:$F$255,2,TRUE)</f>
        <v>#N/A</v>
      </c>
      <c r="G50" s="26">
        <f>LARGE(O50:AZ50,1)</f>
        <v>419</v>
      </c>
      <c r="H50" s="26">
        <f>LARGE(O50:AZ50,2)</f>
        <v>0</v>
      </c>
      <c r="I50" s="26">
        <f>LARGE(O50:AZ50,3)</f>
        <v>0</v>
      </c>
      <c r="J50" s="26">
        <f>LARGE(O50:AZ50,4)</f>
        <v>0</v>
      </c>
      <c r="K50" s="26">
        <f>LARGE(O50:AZ50,5)</f>
        <v>0</v>
      </c>
      <c r="L50" s="27">
        <f>SUM(G50:K50)</f>
        <v>419</v>
      </c>
      <c r="M50" s="28">
        <f>L50/5</f>
        <v>83.8</v>
      </c>
      <c r="N50" s="29"/>
      <c r="O50" s="31">
        <v>0</v>
      </c>
      <c r="P50" s="31">
        <v>0</v>
      </c>
      <c r="Q50" s="31">
        <v>0</v>
      </c>
      <c r="R50" s="204">
        <v>0</v>
      </c>
      <c r="S50" s="139">
        <v>419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</row>
    <row r="51" spans="1:75" ht="14.1" customHeight="1" x14ac:dyDescent="0.25">
      <c r="A51" s="21">
        <f t="shared" si="0"/>
        <v>38</v>
      </c>
      <c r="B51" s="57" t="s">
        <v>497</v>
      </c>
      <c r="C51" s="55">
        <v>14066</v>
      </c>
      <c r="D51" s="150" t="s">
        <v>460</v>
      </c>
      <c r="E51" s="25">
        <f>MAX(O51:AQ51)</f>
        <v>411</v>
      </c>
      <c r="F51" s="25" t="e">
        <f>VLOOKUP(E51,Tab!$E$2:$F$255,2,TRUE)</f>
        <v>#N/A</v>
      </c>
      <c r="G51" s="26">
        <f>LARGE(O51:AZ51,1)</f>
        <v>411</v>
      </c>
      <c r="H51" s="26">
        <f>LARGE(O51:AZ51,2)</f>
        <v>0</v>
      </c>
      <c r="I51" s="26">
        <f>LARGE(O51:AZ51,3)</f>
        <v>0</v>
      </c>
      <c r="J51" s="26">
        <f>LARGE(O51:AZ51,4)</f>
        <v>0</v>
      </c>
      <c r="K51" s="26">
        <f>LARGE(O51:AZ51,5)</f>
        <v>0</v>
      </c>
      <c r="L51" s="27">
        <f>SUM(G51:K51)</f>
        <v>411</v>
      </c>
      <c r="M51" s="28">
        <f>L51/5</f>
        <v>82.2</v>
      </c>
      <c r="N51" s="29"/>
      <c r="O51" s="31">
        <v>0</v>
      </c>
      <c r="P51" s="31">
        <v>0</v>
      </c>
      <c r="Q51" s="31">
        <v>0</v>
      </c>
      <c r="R51" s="204">
        <v>0</v>
      </c>
      <c r="S51" s="139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411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</row>
    <row r="52" spans="1:75" ht="14.1" customHeight="1" x14ac:dyDescent="0.25">
      <c r="A52" s="21">
        <f t="shared" si="0"/>
        <v>39</v>
      </c>
      <c r="B52" s="57" t="s">
        <v>227</v>
      </c>
      <c r="C52" s="55">
        <v>11486</v>
      </c>
      <c r="D52" s="150" t="s">
        <v>41</v>
      </c>
      <c r="E52" s="25">
        <f>MAX(O52:AQ52)</f>
        <v>411</v>
      </c>
      <c r="F52" s="25" t="e">
        <f>VLOOKUP(E52,Tab!$E$2:$F$255,2,TRUE)</f>
        <v>#N/A</v>
      </c>
      <c r="G52" s="26">
        <f>LARGE(O52:AZ52,1)</f>
        <v>411</v>
      </c>
      <c r="H52" s="26">
        <f>LARGE(O52:AZ52,2)</f>
        <v>0</v>
      </c>
      <c r="I52" s="26">
        <f>LARGE(O52:AZ52,3)</f>
        <v>0</v>
      </c>
      <c r="J52" s="26">
        <f>LARGE(O52:AZ52,4)</f>
        <v>0</v>
      </c>
      <c r="K52" s="26">
        <f>LARGE(O52:AZ52,5)</f>
        <v>0</v>
      </c>
      <c r="L52" s="27">
        <f>SUM(G52:K52)</f>
        <v>411</v>
      </c>
      <c r="M52" s="28">
        <f>L52/5</f>
        <v>82.2</v>
      </c>
      <c r="N52" s="29"/>
      <c r="O52" s="31">
        <v>0</v>
      </c>
      <c r="P52" s="31">
        <v>0</v>
      </c>
      <c r="Q52" s="31">
        <v>0</v>
      </c>
      <c r="R52" s="204">
        <v>0</v>
      </c>
      <c r="S52" s="139">
        <v>411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</row>
    <row r="53" spans="1:75" ht="14.1" customHeight="1" x14ac:dyDescent="0.25">
      <c r="A53" s="21">
        <f t="shared" si="0"/>
        <v>40</v>
      </c>
      <c r="B53" s="149" t="s">
        <v>345</v>
      </c>
      <c r="C53" s="33">
        <v>13348</v>
      </c>
      <c r="D53" s="66" t="s">
        <v>44</v>
      </c>
      <c r="E53" s="25">
        <f>MAX(O53:AQ53)</f>
        <v>407</v>
      </c>
      <c r="F53" s="25" t="e">
        <f>VLOOKUP(E53,Tab!$E$2:$F$255,2,TRUE)</f>
        <v>#N/A</v>
      </c>
      <c r="G53" s="37">
        <f>LARGE(O53:AZ53,1)</f>
        <v>407</v>
      </c>
      <c r="H53" s="37">
        <f>LARGE(O53:AZ53,2)</f>
        <v>0</v>
      </c>
      <c r="I53" s="37">
        <f>LARGE(O53:AZ53,3)</f>
        <v>0</v>
      </c>
      <c r="J53" s="37">
        <f>LARGE(O53:AZ53,4)</f>
        <v>0</v>
      </c>
      <c r="K53" s="37">
        <f>LARGE(O53:AZ53,5)</f>
        <v>0</v>
      </c>
      <c r="L53" s="27">
        <f>SUM(G53:K53)</f>
        <v>407</v>
      </c>
      <c r="M53" s="28">
        <f>L53/5</f>
        <v>81.400000000000006</v>
      </c>
      <c r="N53" s="29"/>
      <c r="O53" s="31">
        <v>0</v>
      </c>
      <c r="P53" s="31">
        <v>0</v>
      </c>
      <c r="Q53" s="31">
        <v>0</v>
      </c>
      <c r="R53" s="204">
        <v>0</v>
      </c>
      <c r="S53" s="139">
        <v>0</v>
      </c>
      <c r="T53" s="31">
        <v>0</v>
      </c>
      <c r="U53" s="31">
        <v>0</v>
      </c>
      <c r="V53" s="31">
        <v>0</v>
      </c>
      <c r="W53" s="31">
        <v>0</v>
      </c>
      <c r="X53" s="31">
        <v>407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</row>
    <row r="54" spans="1:75" ht="14.1" customHeight="1" x14ac:dyDescent="0.25">
      <c r="A54" s="21">
        <f t="shared" si="0"/>
        <v>41</v>
      </c>
      <c r="B54" s="57" t="s">
        <v>185</v>
      </c>
      <c r="C54" s="55">
        <v>13127</v>
      </c>
      <c r="D54" s="150" t="s">
        <v>77</v>
      </c>
      <c r="E54" s="25">
        <f>MAX(O54:AQ54)</f>
        <v>347</v>
      </c>
      <c r="F54" s="25" t="e">
        <f>VLOOKUP(E54,Tab!$E$2:$F$255,2,TRUE)</f>
        <v>#N/A</v>
      </c>
      <c r="G54" s="26">
        <f>LARGE(O54:AZ54,1)</f>
        <v>347</v>
      </c>
      <c r="H54" s="26">
        <f>LARGE(O54:AZ54,2)</f>
        <v>0</v>
      </c>
      <c r="I54" s="26">
        <f>LARGE(O54:AZ54,3)</f>
        <v>0</v>
      </c>
      <c r="J54" s="26">
        <f>LARGE(O54:AZ54,4)</f>
        <v>0</v>
      </c>
      <c r="K54" s="26">
        <f>LARGE(O54:AZ54,5)</f>
        <v>0</v>
      </c>
      <c r="L54" s="27">
        <f>SUM(G54:K54)</f>
        <v>347</v>
      </c>
      <c r="M54" s="28">
        <f>L54/5</f>
        <v>69.400000000000006</v>
      </c>
      <c r="N54" s="29"/>
      <c r="O54" s="31">
        <v>0</v>
      </c>
      <c r="P54" s="31">
        <v>0</v>
      </c>
      <c r="Q54" s="31">
        <v>0</v>
      </c>
      <c r="R54" s="204">
        <v>0</v>
      </c>
      <c r="S54" s="139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347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</row>
    <row r="55" spans="1:75" ht="14.1" customHeight="1" x14ac:dyDescent="0.25">
      <c r="A55" s="21">
        <f t="shared" si="0"/>
        <v>42</v>
      </c>
      <c r="B55" s="149"/>
      <c r="C55" s="33"/>
      <c r="D55" s="66"/>
      <c r="E55" s="25">
        <f>MAX(O55:AQ55)</f>
        <v>0</v>
      </c>
      <c r="F55" s="25" t="e">
        <f>VLOOKUP(E55,Tab!$E$2:$F$255,2,TRUE)</f>
        <v>#N/A</v>
      </c>
      <c r="G55" s="26">
        <f>LARGE(O55:AZ55,1)</f>
        <v>0</v>
      </c>
      <c r="H55" s="26">
        <f>LARGE(O55:AZ55,2)</f>
        <v>0</v>
      </c>
      <c r="I55" s="26">
        <f>LARGE(O55:AZ55,3)</f>
        <v>0</v>
      </c>
      <c r="J55" s="26">
        <f>LARGE(O55:AZ55,4)</f>
        <v>0</v>
      </c>
      <c r="K55" s="26">
        <f>LARGE(O55:AZ55,5)</f>
        <v>0</v>
      </c>
      <c r="L55" s="27">
        <f>SUM(G55:K55)</f>
        <v>0</v>
      </c>
      <c r="M55" s="28">
        <f>L55/5</f>
        <v>0</v>
      </c>
      <c r="N55" s="29"/>
      <c r="O55" s="31">
        <v>0</v>
      </c>
      <c r="P55" s="31">
        <v>0</v>
      </c>
      <c r="Q55" s="31">
        <v>0</v>
      </c>
      <c r="R55" s="204">
        <v>0</v>
      </c>
      <c r="S55" s="139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</row>
    <row r="56" spans="1:75" s="67" customFormat="1" ht="14.1" customHeight="1" x14ac:dyDescent="0.25">
      <c r="A56" s="52">
        <f t="shared" si="0"/>
        <v>43</v>
      </c>
      <c r="B56" s="51"/>
      <c r="C56" s="33"/>
      <c r="D56" s="40"/>
      <c r="E56" s="25">
        <f>MAX(O56:AQ56)</f>
        <v>0</v>
      </c>
      <c r="F56" s="25" t="e">
        <f>VLOOKUP(E56,Tab!$E$2:$F$255,2,TRUE)</f>
        <v>#N/A</v>
      </c>
      <c r="G56" s="26">
        <f>LARGE(O56:AZ56,1)</f>
        <v>0</v>
      </c>
      <c r="H56" s="26">
        <f>LARGE(O56:AZ56,2)</f>
        <v>0</v>
      </c>
      <c r="I56" s="26">
        <f>LARGE(O56:AZ56,3)</f>
        <v>0</v>
      </c>
      <c r="J56" s="26">
        <f>LARGE(O56:AZ56,4)</f>
        <v>0</v>
      </c>
      <c r="K56" s="26">
        <f>LARGE(O56:AZ56,5)</f>
        <v>0</v>
      </c>
      <c r="L56" s="27">
        <f>SUM(G56:K56)</f>
        <v>0</v>
      </c>
      <c r="M56" s="28">
        <f>L56/5</f>
        <v>0</v>
      </c>
      <c r="N56" s="29"/>
      <c r="O56" s="31">
        <v>0</v>
      </c>
      <c r="P56" s="31">
        <v>0</v>
      </c>
      <c r="Q56" s="31">
        <v>0</v>
      </c>
      <c r="R56" s="204">
        <v>0</v>
      </c>
      <c r="S56" s="139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0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0</v>
      </c>
      <c r="AR56" s="31">
        <v>0</v>
      </c>
      <c r="AS56" s="31">
        <v>0</v>
      </c>
      <c r="AT56" s="31">
        <v>0</v>
      </c>
      <c r="AU56" s="31">
        <v>0</v>
      </c>
      <c r="AV56" s="31">
        <v>0</v>
      </c>
      <c r="AW56" s="31">
        <v>0</v>
      </c>
      <c r="AX56" s="31">
        <v>0</v>
      </c>
      <c r="AY56" s="31">
        <v>0</v>
      </c>
      <c r="AZ56" s="31">
        <v>0</v>
      </c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</row>
    <row r="57" spans="1:75" s="5" customFormat="1" ht="14.1" customHeight="1" x14ac:dyDescent="0.25">
      <c r="A57" s="21">
        <f t="shared" si="0"/>
        <v>44</v>
      </c>
      <c r="B57" s="57"/>
      <c r="C57" s="55"/>
      <c r="D57" s="150"/>
      <c r="E57" s="25">
        <f>MAX(O57:AQ57)</f>
        <v>0</v>
      </c>
      <c r="F57" s="25" t="e">
        <f>VLOOKUP(E57,Tab!$E$2:$F$255,2,TRUE)</f>
        <v>#N/A</v>
      </c>
      <c r="G57" s="26">
        <f>LARGE(O57:AZ57,1)</f>
        <v>0</v>
      </c>
      <c r="H57" s="26">
        <f>LARGE(O57:AZ57,2)</f>
        <v>0</v>
      </c>
      <c r="I57" s="26">
        <f>LARGE(O57:AZ57,3)</f>
        <v>0</v>
      </c>
      <c r="J57" s="26">
        <f>LARGE(O57:AZ57,4)</f>
        <v>0</v>
      </c>
      <c r="K57" s="26">
        <f>LARGE(O57:AZ57,5)</f>
        <v>0</v>
      </c>
      <c r="L57" s="27">
        <f>SUM(G57:K57)</f>
        <v>0</v>
      </c>
      <c r="M57" s="28">
        <f>L57/5</f>
        <v>0</v>
      </c>
      <c r="N57" s="29"/>
      <c r="O57" s="31">
        <v>0</v>
      </c>
      <c r="P57" s="31">
        <v>0</v>
      </c>
      <c r="Q57" s="31">
        <v>0</v>
      </c>
      <c r="R57" s="204">
        <v>0</v>
      </c>
      <c r="S57" s="139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31">
        <v>0</v>
      </c>
      <c r="AR57" s="31">
        <v>0</v>
      </c>
      <c r="AS57" s="31">
        <v>0</v>
      </c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s="5" customFormat="1" ht="14.1" customHeight="1" x14ac:dyDescent="0.25">
      <c r="A58" s="21">
        <f t="shared" si="0"/>
        <v>45</v>
      </c>
      <c r="B58" s="58"/>
      <c r="C58" s="33"/>
      <c r="D58" s="148"/>
      <c r="E58" s="25">
        <f>MAX(O58:AQ58)</f>
        <v>0</v>
      </c>
      <c r="F58" s="25" t="e">
        <f>VLOOKUP(E58,Tab!$E$2:$F$255,2,TRUE)</f>
        <v>#N/A</v>
      </c>
      <c r="G58" s="26">
        <f>LARGE(O58:AZ58,1)</f>
        <v>0</v>
      </c>
      <c r="H58" s="26">
        <f>LARGE(O58:AZ58,2)</f>
        <v>0</v>
      </c>
      <c r="I58" s="26">
        <f>LARGE(O58:AZ58,3)</f>
        <v>0</v>
      </c>
      <c r="J58" s="26">
        <f>LARGE(O58:AZ58,4)</f>
        <v>0</v>
      </c>
      <c r="K58" s="26">
        <f>LARGE(O58:AZ58,5)</f>
        <v>0</v>
      </c>
      <c r="L58" s="27">
        <f>SUM(G58:K58)</f>
        <v>0</v>
      </c>
      <c r="M58" s="28">
        <f>L58/5</f>
        <v>0</v>
      </c>
      <c r="N58" s="29"/>
      <c r="O58" s="31">
        <v>0</v>
      </c>
      <c r="P58" s="31">
        <v>0</v>
      </c>
      <c r="Q58" s="31">
        <v>0</v>
      </c>
      <c r="R58" s="204">
        <v>0</v>
      </c>
      <c r="S58" s="139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</sheetData>
  <sortState ref="B14:AZ68">
    <sortCondition descending="1" ref="L14:L68"/>
    <sortCondition descending="1" ref="E14:E68"/>
  </sortState>
  <mergeCells count="15">
    <mergeCell ref="O9:R9"/>
    <mergeCell ref="J11:J12"/>
    <mergeCell ref="K11:K12"/>
    <mergeCell ref="A4:M4"/>
    <mergeCell ref="A5:L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</mergeCells>
  <conditionalFormatting sqref="E10">
    <cfRule type="cellIs" dxfId="82" priority="1" stopIfTrue="1" operator="between">
      <formula>563</formula>
      <formula>569</formula>
    </cfRule>
    <cfRule type="cellIs" dxfId="81" priority="2" stopIfTrue="1" operator="between">
      <formula>570</formula>
      <formula>571</formula>
    </cfRule>
    <cfRule type="cellIs" dxfId="80" priority="3" stopIfTrue="1" operator="between">
      <formula>572</formula>
      <formula>600</formula>
    </cfRule>
  </conditionalFormatting>
  <conditionalFormatting sqref="F14:F58">
    <cfRule type="cellIs" dxfId="79" priority="4" stopIfTrue="1" operator="equal">
      <formula>"A"</formula>
    </cfRule>
    <cfRule type="cellIs" dxfId="78" priority="5" stopIfTrue="1" operator="equal">
      <formula>"B"</formula>
    </cfRule>
    <cfRule type="cellIs" dxfId="77" priority="6" stopIfTrue="1" operator="equal">
      <formula>"C"</formula>
    </cfRule>
  </conditionalFormatting>
  <conditionalFormatting sqref="E14:E58">
    <cfRule type="cellIs" dxfId="76" priority="7" stopIfTrue="1" operator="between">
      <formula>365</formula>
      <formula>400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0.28515625" style="4" customWidth="1"/>
    <col min="14" max="14" width="1.7109375" style="5" customWidth="1"/>
    <col min="15" max="25" width="19.140625" style="5" customWidth="1"/>
    <col min="26" max="39" width="9.140625" style="6"/>
    <col min="40" max="235" width="9.140625" style="4"/>
    <col min="236" max="236" width="4" style="4" customWidth="1"/>
    <col min="237" max="237" width="21.140625" style="4" customWidth="1"/>
    <col min="238" max="238" width="7.28515625" style="4" customWidth="1"/>
    <col min="239" max="239" width="9.5703125" style="4" customWidth="1"/>
    <col min="240" max="241" width="9.28515625" style="4" customWidth="1"/>
    <col min="242" max="243" width="8.140625" style="4" customWidth="1"/>
    <col min="244" max="246" width="8.28515625" style="4" customWidth="1"/>
    <col min="247" max="247" width="10" style="4" customWidth="1"/>
    <col min="248" max="248" width="10.28515625" style="4" customWidth="1"/>
    <col min="249" max="249" width="1.7109375" style="4" customWidth="1"/>
    <col min="250" max="259" width="17.28515625" style="4" customWidth="1"/>
    <col min="260" max="261" width="10.7109375" style="4" customWidth="1"/>
    <col min="262" max="263" width="17.28515625" style="4" customWidth="1"/>
    <col min="264" max="264" width="18.42578125" style="4" bestFit="1" customWidth="1"/>
    <col min="265" max="281" width="17.28515625" style="4" customWidth="1"/>
    <col min="282" max="491" width="9.140625" style="4"/>
    <col min="492" max="492" width="4" style="4" customWidth="1"/>
    <col min="493" max="493" width="21.140625" style="4" customWidth="1"/>
    <col min="494" max="494" width="7.28515625" style="4" customWidth="1"/>
    <col min="495" max="495" width="9.5703125" style="4" customWidth="1"/>
    <col min="496" max="497" width="9.28515625" style="4" customWidth="1"/>
    <col min="498" max="499" width="8.140625" style="4" customWidth="1"/>
    <col min="500" max="502" width="8.28515625" style="4" customWidth="1"/>
    <col min="503" max="503" width="10" style="4" customWidth="1"/>
    <col min="504" max="504" width="10.28515625" style="4" customWidth="1"/>
    <col min="505" max="505" width="1.7109375" style="4" customWidth="1"/>
    <col min="506" max="515" width="17.28515625" style="4" customWidth="1"/>
    <col min="516" max="517" width="10.7109375" style="4" customWidth="1"/>
    <col min="518" max="519" width="17.28515625" style="4" customWidth="1"/>
    <col min="520" max="520" width="18.42578125" style="4" bestFit="1" customWidth="1"/>
    <col min="521" max="537" width="17.28515625" style="4" customWidth="1"/>
    <col min="538" max="747" width="9.140625" style="4"/>
    <col min="748" max="748" width="4" style="4" customWidth="1"/>
    <col min="749" max="749" width="21.140625" style="4" customWidth="1"/>
    <col min="750" max="750" width="7.28515625" style="4" customWidth="1"/>
    <col min="751" max="751" width="9.5703125" style="4" customWidth="1"/>
    <col min="752" max="753" width="9.28515625" style="4" customWidth="1"/>
    <col min="754" max="755" width="8.140625" style="4" customWidth="1"/>
    <col min="756" max="758" width="8.28515625" style="4" customWidth="1"/>
    <col min="759" max="759" width="10" style="4" customWidth="1"/>
    <col min="760" max="760" width="10.28515625" style="4" customWidth="1"/>
    <col min="761" max="761" width="1.7109375" style="4" customWidth="1"/>
    <col min="762" max="771" width="17.28515625" style="4" customWidth="1"/>
    <col min="772" max="773" width="10.7109375" style="4" customWidth="1"/>
    <col min="774" max="775" width="17.28515625" style="4" customWidth="1"/>
    <col min="776" max="776" width="18.42578125" style="4" bestFit="1" customWidth="1"/>
    <col min="777" max="793" width="17.28515625" style="4" customWidth="1"/>
    <col min="794" max="1003" width="9.140625" style="4"/>
    <col min="1004" max="1004" width="4" style="4" customWidth="1"/>
    <col min="1005" max="1005" width="21.140625" style="4" customWidth="1"/>
    <col min="1006" max="1006" width="7.28515625" style="4" customWidth="1"/>
    <col min="1007" max="1007" width="9.5703125" style="4" customWidth="1"/>
    <col min="1008" max="1009" width="9.28515625" style="4" customWidth="1"/>
    <col min="1010" max="1011" width="8.140625" style="4" customWidth="1"/>
    <col min="1012" max="1014" width="8.28515625" style="4" customWidth="1"/>
    <col min="1015" max="1015" width="10" style="4" customWidth="1"/>
    <col min="1016" max="1016" width="10.28515625" style="4" customWidth="1"/>
    <col min="1017" max="1017" width="1.7109375" style="4" customWidth="1"/>
    <col min="1018" max="1027" width="17.28515625" style="4" customWidth="1"/>
    <col min="1028" max="1029" width="10.7109375" style="4" customWidth="1"/>
    <col min="1030" max="1031" width="17.28515625" style="4" customWidth="1"/>
    <col min="1032" max="1032" width="18.42578125" style="4" bestFit="1" customWidth="1"/>
    <col min="1033" max="1049" width="17.28515625" style="4" customWidth="1"/>
    <col min="1050" max="1259" width="9.140625" style="4"/>
    <col min="1260" max="1260" width="4" style="4" customWidth="1"/>
    <col min="1261" max="1261" width="21.140625" style="4" customWidth="1"/>
    <col min="1262" max="1262" width="7.28515625" style="4" customWidth="1"/>
    <col min="1263" max="1263" width="9.5703125" style="4" customWidth="1"/>
    <col min="1264" max="1265" width="9.28515625" style="4" customWidth="1"/>
    <col min="1266" max="1267" width="8.140625" style="4" customWidth="1"/>
    <col min="1268" max="1270" width="8.28515625" style="4" customWidth="1"/>
    <col min="1271" max="1271" width="10" style="4" customWidth="1"/>
    <col min="1272" max="1272" width="10.28515625" style="4" customWidth="1"/>
    <col min="1273" max="1273" width="1.7109375" style="4" customWidth="1"/>
    <col min="1274" max="1283" width="17.28515625" style="4" customWidth="1"/>
    <col min="1284" max="1285" width="10.7109375" style="4" customWidth="1"/>
    <col min="1286" max="1287" width="17.28515625" style="4" customWidth="1"/>
    <col min="1288" max="1288" width="18.42578125" style="4" bestFit="1" customWidth="1"/>
    <col min="1289" max="1305" width="17.28515625" style="4" customWidth="1"/>
    <col min="1306" max="1515" width="9.140625" style="4"/>
    <col min="1516" max="1516" width="4" style="4" customWidth="1"/>
    <col min="1517" max="1517" width="21.140625" style="4" customWidth="1"/>
    <col min="1518" max="1518" width="7.28515625" style="4" customWidth="1"/>
    <col min="1519" max="1519" width="9.5703125" style="4" customWidth="1"/>
    <col min="1520" max="1521" width="9.28515625" style="4" customWidth="1"/>
    <col min="1522" max="1523" width="8.140625" style="4" customWidth="1"/>
    <col min="1524" max="1526" width="8.28515625" style="4" customWidth="1"/>
    <col min="1527" max="1527" width="10" style="4" customWidth="1"/>
    <col min="1528" max="1528" width="10.28515625" style="4" customWidth="1"/>
    <col min="1529" max="1529" width="1.7109375" style="4" customWidth="1"/>
    <col min="1530" max="1539" width="17.28515625" style="4" customWidth="1"/>
    <col min="1540" max="1541" width="10.7109375" style="4" customWidth="1"/>
    <col min="1542" max="1543" width="17.28515625" style="4" customWidth="1"/>
    <col min="1544" max="1544" width="18.42578125" style="4" bestFit="1" customWidth="1"/>
    <col min="1545" max="1561" width="17.28515625" style="4" customWidth="1"/>
    <col min="1562" max="1771" width="9.140625" style="4"/>
    <col min="1772" max="1772" width="4" style="4" customWidth="1"/>
    <col min="1773" max="1773" width="21.140625" style="4" customWidth="1"/>
    <col min="1774" max="1774" width="7.28515625" style="4" customWidth="1"/>
    <col min="1775" max="1775" width="9.5703125" style="4" customWidth="1"/>
    <col min="1776" max="1777" width="9.28515625" style="4" customWidth="1"/>
    <col min="1778" max="1779" width="8.140625" style="4" customWidth="1"/>
    <col min="1780" max="1782" width="8.28515625" style="4" customWidth="1"/>
    <col min="1783" max="1783" width="10" style="4" customWidth="1"/>
    <col min="1784" max="1784" width="10.28515625" style="4" customWidth="1"/>
    <col min="1785" max="1785" width="1.7109375" style="4" customWidth="1"/>
    <col min="1786" max="1795" width="17.28515625" style="4" customWidth="1"/>
    <col min="1796" max="1797" width="10.7109375" style="4" customWidth="1"/>
    <col min="1798" max="1799" width="17.28515625" style="4" customWidth="1"/>
    <col min="1800" max="1800" width="18.42578125" style="4" bestFit="1" customWidth="1"/>
    <col min="1801" max="1817" width="17.28515625" style="4" customWidth="1"/>
    <col min="1818" max="2027" width="9.140625" style="4"/>
    <col min="2028" max="2028" width="4" style="4" customWidth="1"/>
    <col min="2029" max="2029" width="21.140625" style="4" customWidth="1"/>
    <col min="2030" max="2030" width="7.28515625" style="4" customWidth="1"/>
    <col min="2031" max="2031" width="9.5703125" style="4" customWidth="1"/>
    <col min="2032" max="2033" width="9.28515625" style="4" customWidth="1"/>
    <col min="2034" max="2035" width="8.140625" style="4" customWidth="1"/>
    <col min="2036" max="2038" width="8.28515625" style="4" customWidth="1"/>
    <col min="2039" max="2039" width="10" style="4" customWidth="1"/>
    <col min="2040" max="2040" width="10.28515625" style="4" customWidth="1"/>
    <col min="2041" max="2041" width="1.7109375" style="4" customWidth="1"/>
    <col min="2042" max="2051" width="17.28515625" style="4" customWidth="1"/>
    <col min="2052" max="2053" width="10.7109375" style="4" customWidth="1"/>
    <col min="2054" max="2055" width="17.28515625" style="4" customWidth="1"/>
    <col min="2056" max="2056" width="18.42578125" style="4" bestFit="1" customWidth="1"/>
    <col min="2057" max="2073" width="17.28515625" style="4" customWidth="1"/>
    <col min="2074" max="2283" width="9.140625" style="4"/>
    <col min="2284" max="2284" width="4" style="4" customWidth="1"/>
    <col min="2285" max="2285" width="21.140625" style="4" customWidth="1"/>
    <col min="2286" max="2286" width="7.28515625" style="4" customWidth="1"/>
    <col min="2287" max="2287" width="9.5703125" style="4" customWidth="1"/>
    <col min="2288" max="2289" width="9.28515625" style="4" customWidth="1"/>
    <col min="2290" max="2291" width="8.140625" style="4" customWidth="1"/>
    <col min="2292" max="2294" width="8.28515625" style="4" customWidth="1"/>
    <col min="2295" max="2295" width="10" style="4" customWidth="1"/>
    <col min="2296" max="2296" width="10.28515625" style="4" customWidth="1"/>
    <col min="2297" max="2297" width="1.7109375" style="4" customWidth="1"/>
    <col min="2298" max="2307" width="17.28515625" style="4" customWidth="1"/>
    <col min="2308" max="2309" width="10.7109375" style="4" customWidth="1"/>
    <col min="2310" max="2311" width="17.28515625" style="4" customWidth="1"/>
    <col min="2312" max="2312" width="18.42578125" style="4" bestFit="1" customWidth="1"/>
    <col min="2313" max="2329" width="17.28515625" style="4" customWidth="1"/>
    <col min="2330" max="2539" width="9.140625" style="4"/>
    <col min="2540" max="2540" width="4" style="4" customWidth="1"/>
    <col min="2541" max="2541" width="21.140625" style="4" customWidth="1"/>
    <col min="2542" max="2542" width="7.28515625" style="4" customWidth="1"/>
    <col min="2543" max="2543" width="9.5703125" style="4" customWidth="1"/>
    <col min="2544" max="2545" width="9.28515625" style="4" customWidth="1"/>
    <col min="2546" max="2547" width="8.140625" style="4" customWidth="1"/>
    <col min="2548" max="2550" width="8.28515625" style="4" customWidth="1"/>
    <col min="2551" max="2551" width="10" style="4" customWidth="1"/>
    <col min="2552" max="2552" width="10.28515625" style="4" customWidth="1"/>
    <col min="2553" max="2553" width="1.7109375" style="4" customWidth="1"/>
    <col min="2554" max="2563" width="17.28515625" style="4" customWidth="1"/>
    <col min="2564" max="2565" width="10.7109375" style="4" customWidth="1"/>
    <col min="2566" max="2567" width="17.28515625" style="4" customWidth="1"/>
    <col min="2568" max="2568" width="18.42578125" style="4" bestFit="1" customWidth="1"/>
    <col min="2569" max="2585" width="17.28515625" style="4" customWidth="1"/>
    <col min="2586" max="2795" width="9.140625" style="4"/>
    <col min="2796" max="2796" width="4" style="4" customWidth="1"/>
    <col min="2797" max="2797" width="21.140625" style="4" customWidth="1"/>
    <col min="2798" max="2798" width="7.28515625" style="4" customWidth="1"/>
    <col min="2799" max="2799" width="9.5703125" style="4" customWidth="1"/>
    <col min="2800" max="2801" width="9.28515625" style="4" customWidth="1"/>
    <col min="2802" max="2803" width="8.140625" style="4" customWidth="1"/>
    <col min="2804" max="2806" width="8.28515625" style="4" customWidth="1"/>
    <col min="2807" max="2807" width="10" style="4" customWidth="1"/>
    <col min="2808" max="2808" width="10.28515625" style="4" customWidth="1"/>
    <col min="2809" max="2809" width="1.7109375" style="4" customWidth="1"/>
    <col min="2810" max="2819" width="17.28515625" style="4" customWidth="1"/>
    <col min="2820" max="2821" width="10.7109375" style="4" customWidth="1"/>
    <col min="2822" max="2823" width="17.28515625" style="4" customWidth="1"/>
    <col min="2824" max="2824" width="18.42578125" style="4" bestFit="1" customWidth="1"/>
    <col min="2825" max="2841" width="17.28515625" style="4" customWidth="1"/>
    <col min="2842" max="3051" width="9.140625" style="4"/>
    <col min="3052" max="3052" width="4" style="4" customWidth="1"/>
    <col min="3053" max="3053" width="21.140625" style="4" customWidth="1"/>
    <col min="3054" max="3054" width="7.28515625" style="4" customWidth="1"/>
    <col min="3055" max="3055" width="9.5703125" style="4" customWidth="1"/>
    <col min="3056" max="3057" width="9.28515625" style="4" customWidth="1"/>
    <col min="3058" max="3059" width="8.140625" style="4" customWidth="1"/>
    <col min="3060" max="3062" width="8.28515625" style="4" customWidth="1"/>
    <col min="3063" max="3063" width="10" style="4" customWidth="1"/>
    <col min="3064" max="3064" width="10.28515625" style="4" customWidth="1"/>
    <col min="3065" max="3065" width="1.7109375" style="4" customWidth="1"/>
    <col min="3066" max="3075" width="17.28515625" style="4" customWidth="1"/>
    <col min="3076" max="3077" width="10.7109375" style="4" customWidth="1"/>
    <col min="3078" max="3079" width="17.28515625" style="4" customWidth="1"/>
    <col min="3080" max="3080" width="18.42578125" style="4" bestFit="1" customWidth="1"/>
    <col min="3081" max="3097" width="17.28515625" style="4" customWidth="1"/>
    <col min="3098" max="3307" width="9.140625" style="4"/>
    <col min="3308" max="3308" width="4" style="4" customWidth="1"/>
    <col min="3309" max="3309" width="21.140625" style="4" customWidth="1"/>
    <col min="3310" max="3310" width="7.28515625" style="4" customWidth="1"/>
    <col min="3311" max="3311" width="9.5703125" style="4" customWidth="1"/>
    <col min="3312" max="3313" width="9.28515625" style="4" customWidth="1"/>
    <col min="3314" max="3315" width="8.140625" style="4" customWidth="1"/>
    <col min="3316" max="3318" width="8.28515625" style="4" customWidth="1"/>
    <col min="3319" max="3319" width="10" style="4" customWidth="1"/>
    <col min="3320" max="3320" width="10.28515625" style="4" customWidth="1"/>
    <col min="3321" max="3321" width="1.7109375" style="4" customWidth="1"/>
    <col min="3322" max="3331" width="17.28515625" style="4" customWidth="1"/>
    <col min="3332" max="3333" width="10.7109375" style="4" customWidth="1"/>
    <col min="3334" max="3335" width="17.28515625" style="4" customWidth="1"/>
    <col min="3336" max="3336" width="18.42578125" style="4" bestFit="1" customWidth="1"/>
    <col min="3337" max="3353" width="17.28515625" style="4" customWidth="1"/>
    <col min="3354" max="3563" width="9.140625" style="4"/>
    <col min="3564" max="3564" width="4" style="4" customWidth="1"/>
    <col min="3565" max="3565" width="21.140625" style="4" customWidth="1"/>
    <col min="3566" max="3566" width="7.28515625" style="4" customWidth="1"/>
    <col min="3567" max="3567" width="9.5703125" style="4" customWidth="1"/>
    <col min="3568" max="3569" width="9.28515625" style="4" customWidth="1"/>
    <col min="3570" max="3571" width="8.140625" style="4" customWidth="1"/>
    <col min="3572" max="3574" width="8.28515625" style="4" customWidth="1"/>
    <col min="3575" max="3575" width="10" style="4" customWidth="1"/>
    <col min="3576" max="3576" width="10.28515625" style="4" customWidth="1"/>
    <col min="3577" max="3577" width="1.7109375" style="4" customWidth="1"/>
    <col min="3578" max="3587" width="17.28515625" style="4" customWidth="1"/>
    <col min="3588" max="3589" width="10.7109375" style="4" customWidth="1"/>
    <col min="3590" max="3591" width="17.28515625" style="4" customWidth="1"/>
    <col min="3592" max="3592" width="18.42578125" style="4" bestFit="1" customWidth="1"/>
    <col min="3593" max="3609" width="17.28515625" style="4" customWidth="1"/>
    <col min="3610" max="3819" width="9.140625" style="4"/>
    <col min="3820" max="3820" width="4" style="4" customWidth="1"/>
    <col min="3821" max="3821" width="21.140625" style="4" customWidth="1"/>
    <col min="3822" max="3822" width="7.28515625" style="4" customWidth="1"/>
    <col min="3823" max="3823" width="9.5703125" style="4" customWidth="1"/>
    <col min="3824" max="3825" width="9.28515625" style="4" customWidth="1"/>
    <col min="3826" max="3827" width="8.140625" style="4" customWidth="1"/>
    <col min="3828" max="3830" width="8.28515625" style="4" customWidth="1"/>
    <col min="3831" max="3831" width="10" style="4" customWidth="1"/>
    <col min="3832" max="3832" width="10.28515625" style="4" customWidth="1"/>
    <col min="3833" max="3833" width="1.7109375" style="4" customWidth="1"/>
    <col min="3834" max="3843" width="17.28515625" style="4" customWidth="1"/>
    <col min="3844" max="3845" width="10.7109375" style="4" customWidth="1"/>
    <col min="3846" max="3847" width="17.28515625" style="4" customWidth="1"/>
    <col min="3848" max="3848" width="18.42578125" style="4" bestFit="1" customWidth="1"/>
    <col min="3849" max="3865" width="17.28515625" style="4" customWidth="1"/>
    <col min="3866" max="4075" width="9.140625" style="4"/>
    <col min="4076" max="4076" width="4" style="4" customWidth="1"/>
    <col min="4077" max="4077" width="21.140625" style="4" customWidth="1"/>
    <col min="4078" max="4078" width="7.28515625" style="4" customWidth="1"/>
    <col min="4079" max="4079" width="9.5703125" style="4" customWidth="1"/>
    <col min="4080" max="4081" width="9.28515625" style="4" customWidth="1"/>
    <col min="4082" max="4083" width="8.140625" style="4" customWidth="1"/>
    <col min="4084" max="4086" width="8.28515625" style="4" customWidth="1"/>
    <col min="4087" max="4087" width="10" style="4" customWidth="1"/>
    <col min="4088" max="4088" width="10.28515625" style="4" customWidth="1"/>
    <col min="4089" max="4089" width="1.7109375" style="4" customWidth="1"/>
    <col min="4090" max="4099" width="17.28515625" style="4" customWidth="1"/>
    <col min="4100" max="4101" width="10.7109375" style="4" customWidth="1"/>
    <col min="4102" max="4103" width="17.28515625" style="4" customWidth="1"/>
    <col min="4104" max="4104" width="18.42578125" style="4" bestFit="1" customWidth="1"/>
    <col min="4105" max="4121" width="17.28515625" style="4" customWidth="1"/>
    <col min="4122" max="4331" width="9.140625" style="4"/>
    <col min="4332" max="4332" width="4" style="4" customWidth="1"/>
    <col min="4333" max="4333" width="21.140625" style="4" customWidth="1"/>
    <col min="4334" max="4334" width="7.28515625" style="4" customWidth="1"/>
    <col min="4335" max="4335" width="9.5703125" style="4" customWidth="1"/>
    <col min="4336" max="4337" width="9.28515625" style="4" customWidth="1"/>
    <col min="4338" max="4339" width="8.140625" style="4" customWidth="1"/>
    <col min="4340" max="4342" width="8.28515625" style="4" customWidth="1"/>
    <col min="4343" max="4343" width="10" style="4" customWidth="1"/>
    <col min="4344" max="4344" width="10.28515625" style="4" customWidth="1"/>
    <col min="4345" max="4345" width="1.7109375" style="4" customWidth="1"/>
    <col min="4346" max="4355" width="17.28515625" style="4" customWidth="1"/>
    <col min="4356" max="4357" width="10.7109375" style="4" customWidth="1"/>
    <col min="4358" max="4359" width="17.28515625" style="4" customWidth="1"/>
    <col min="4360" max="4360" width="18.42578125" style="4" bestFit="1" customWidth="1"/>
    <col min="4361" max="4377" width="17.28515625" style="4" customWidth="1"/>
    <col min="4378" max="4587" width="9.140625" style="4"/>
    <col min="4588" max="4588" width="4" style="4" customWidth="1"/>
    <col min="4589" max="4589" width="21.140625" style="4" customWidth="1"/>
    <col min="4590" max="4590" width="7.28515625" style="4" customWidth="1"/>
    <col min="4591" max="4591" width="9.5703125" style="4" customWidth="1"/>
    <col min="4592" max="4593" width="9.28515625" style="4" customWidth="1"/>
    <col min="4594" max="4595" width="8.140625" style="4" customWidth="1"/>
    <col min="4596" max="4598" width="8.28515625" style="4" customWidth="1"/>
    <col min="4599" max="4599" width="10" style="4" customWidth="1"/>
    <col min="4600" max="4600" width="10.28515625" style="4" customWidth="1"/>
    <col min="4601" max="4601" width="1.7109375" style="4" customWidth="1"/>
    <col min="4602" max="4611" width="17.28515625" style="4" customWidth="1"/>
    <col min="4612" max="4613" width="10.7109375" style="4" customWidth="1"/>
    <col min="4614" max="4615" width="17.28515625" style="4" customWidth="1"/>
    <col min="4616" max="4616" width="18.42578125" style="4" bestFit="1" customWidth="1"/>
    <col min="4617" max="4633" width="17.28515625" style="4" customWidth="1"/>
    <col min="4634" max="4843" width="9.140625" style="4"/>
    <col min="4844" max="4844" width="4" style="4" customWidth="1"/>
    <col min="4845" max="4845" width="21.140625" style="4" customWidth="1"/>
    <col min="4846" max="4846" width="7.28515625" style="4" customWidth="1"/>
    <col min="4847" max="4847" width="9.5703125" style="4" customWidth="1"/>
    <col min="4848" max="4849" width="9.28515625" style="4" customWidth="1"/>
    <col min="4850" max="4851" width="8.140625" style="4" customWidth="1"/>
    <col min="4852" max="4854" width="8.28515625" style="4" customWidth="1"/>
    <col min="4855" max="4855" width="10" style="4" customWidth="1"/>
    <col min="4856" max="4856" width="10.28515625" style="4" customWidth="1"/>
    <col min="4857" max="4857" width="1.7109375" style="4" customWidth="1"/>
    <col min="4858" max="4867" width="17.28515625" style="4" customWidth="1"/>
    <col min="4868" max="4869" width="10.7109375" style="4" customWidth="1"/>
    <col min="4870" max="4871" width="17.28515625" style="4" customWidth="1"/>
    <col min="4872" max="4872" width="18.42578125" style="4" bestFit="1" customWidth="1"/>
    <col min="4873" max="4889" width="17.28515625" style="4" customWidth="1"/>
    <col min="4890" max="5099" width="9.140625" style="4"/>
    <col min="5100" max="5100" width="4" style="4" customWidth="1"/>
    <col min="5101" max="5101" width="21.140625" style="4" customWidth="1"/>
    <col min="5102" max="5102" width="7.28515625" style="4" customWidth="1"/>
    <col min="5103" max="5103" width="9.5703125" style="4" customWidth="1"/>
    <col min="5104" max="5105" width="9.28515625" style="4" customWidth="1"/>
    <col min="5106" max="5107" width="8.140625" style="4" customWidth="1"/>
    <col min="5108" max="5110" width="8.28515625" style="4" customWidth="1"/>
    <col min="5111" max="5111" width="10" style="4" customWidth="1"/>
    <col min="5112" max="5112" width="10.28515625" style="4" customWidth="1"/>
    <col min="5113" max="5113" width="1.7109375" style="4" customWidth="1"/>
    <col min="5114" max="5123" width="17.28515625" style="4" customWidth="1"/>
    <col min="5124" max="5125" width="10.7109375" style="4" customWidth="1"/>
    <col min="5126" max="5127" width="17.28515625" style="4" customWidth="1"/>
    <col min="5128" max="5128" width="18.42578125" style="4" bestFit="1" customWidth="1"/>
    <col min="5129" max="5145" width="17.28515625" style="4" customWidth="1"/>
    <col min="5146" max="5355" width="9.140625" style="4"/>
    <col min="5356" max="5356" width="4" style="4" customWidth="1"/>
    <col min="5357" max="5357" width="21.140625" style="4" customWidth="1"/>
    <col min="5358" max="5358" width="7.28515625" style="4" customWidth="1"/>
    <col min="5359" max="5359" width="9.5703125" style="4" customWidth="1"/>
    <col min="5360" max="5361" width="9.28515625" style="4" customWidth="1"/>
    <col min="5362" max="5363" width="8.140625" style="4" customWidth="1"/>
    <col min="5364" max="5366" width="8.28515625" style="4" customWidth="1"/>
    <col min="5367" max="5367" width="10" style="4" customWidth="1"/>
    <col min="5368" max="5368" width="10.28515625" style="4" customWidth="1"/>
    <col min="5369" max="5369" width="1.7109375" style="4" customWidth="1"/>
    <col min="5370" max="5379" width="17.28515625" style="4" customWidth="1"/>
    <col min="5380" max="5381" width="10.7109375" style="4" customWidth="1"/>
    <col min="5382" max="5383" width="17.28515625" style="4" customWidth="1"/>
    <col min="5384" max="5384" width="18.42578125" style="4" bestFit="1" customWidth="1"/>
    <col min="5385" max="5401" width="17.28515625" style="4" customWidth="1"/>
    <col min="5402" max="5611" width="9.140625" style="4"/>
    <col min="5612" max="5612" width="4" style="4" customWidth="1"/>
    <col min="5613" max="5613" width="21.140625" style="4" customWidth="1"/>
    <col min="5614" max="5614" width="7.28515625" style="4" customWidth="1"/>
    <col min="5615" max="5615" width="9.5703125" style="4" customWidth="1"/>
    <col min="5616" max="5617" width="9.28515625" style="4" customWidth="1"/>
    <col min="5618" max="5619" width="8.140625" style="4" customWidth="1"/>
    <col min="5620" max="5622" width="8.28515625" style="4" customWidth="1"/>
    <col min="5623" max="5623" width="10" style="4" customWidth="1"/>
    <col min="5624" max="5624" width="10.28515625" style="4" customWidth="1"/>
    <col min="5625" max="5625" width="1.7109375" style="4" customWidth="1"/>
    <col min="5626" max="5635" width="17.28515625" style="4" customWidth="1"/>
    <col min="5636" max="5637" width="10.7109375" style="4" customWidth="1"/>
    <col min="5638" max="5639" width="17.28515625" style="4" customWidth="1"/>
    <col min="5640" max="5640" width="18.42578125" style="4" bestFit="1" customWidth="1"/>
    <col min="5641" max="5657" width="17.28515625" style="4" customWidth="1"/>
    <col min="5658" max="5867" width="9.140625" style="4"/>
    <col min="5868" max="5868" width="4" style="4" customWidth="1"/>
    <col min="5869" max="5869" width="21.140625" style="4" customWidth="1"/>
    <col min="5870" max="5870" width="7.28515625" style="4" customWidth="1"/>
    <col min="5871" max="5871" width="9.5703125" style="4" customWidth="1"/>
    <col min="5872" max="5873" width="9.28515625" style="4" customWidth="1"/>
    <col min="5874" max="5875" width="8.140625" style="4" customWidth="1"/>
    <col min="5876" max="5878" width="8.28515625" style="4" customWidth="1"/>
    <col min="5879" max="5879" width="10" style="4" customWidth="1"/>
    <col min="5880" max="5880" width="10.28515625" style="4" customWidth="1"/>
    <col min="5881" max="5881" width="1.7109375" style="4" customWidth="1"/>
    <col min="5882" max="5891" width="17.28515625" style="4" customWidth="1"/>
    <col min="5892" max="5893" width="10.7109375" style="4" customWidth="1"/>
    <col min="5894" max="5895" width="17.28515625" style="4" customWidth="1"/>
    <col min="5896" max="5896" width="18.42578125" style="4" bestFit="1" customWidth="1"/>
    <col min="5897" max="5913" width="17.28515625" style="4" customWidth="1"/>
    <col min="5914" max="6123" width="9.140625" style="4"/>
    <col min="6124" max="6124" width="4" style="4" customWidth="1"/>
    <col min="6125" max="6125" width="21.140625" style="4" customWidth="1"/>
    <col min="6126" max="6126" width="7.28515625" style="4" customWidth="1"/>
    <col min="6127" max="6127" width="9.5703125" style="4" customWidth="1"/>
    <col min="6128" max="6129" width="9.28515625" style="4" customWidth="1"/>
    <col min="6130" max="6131" width="8.140625" style="4" customWidth="1"/>
    <col min="6132" max="6134" width="8.28515625" style="4" customWidth="1"/>
    <col min="6135" max="6135" width="10" style="4" customWidth="1"/>
    <col min="6136" max="6136" width="10.28515625" style="4" customWidth="1"/>
    <col min="6137" max="6137" width="1.7109375" style="4" customWidth="1"/>
    <col min="6138" max="6147" width="17.28515625" style="4" customWidth="1"/>
    <col min="6148" max="6149" width="10.7109375" style="4" customWidth="1"/>
    <col min="6150" max="6151" width="17.28515625" style="4" customWidth="1"/>
    <col min="6152" max="6152" width="18.42578125" style="4" bestFit="1" customWidth="1"/>
    <col min="6153" max="6169" width="17.28515625" style="4" customWidth="1"/>
    <col min="6170" max="6379" width="9.140625" style="4"/>
    <col min="6380" max="6380" width="4" style="4" customWidth="1"/>
    <col min="6381" max="6381" width="21.140625" style="4" customWidth="1"/>
    <col min="6382" max="6382" width="7.28515625" style="4" customWidth="1"/>
    <col min="6383" max="6383" width="9.5703125" style="4" customWidth="1"/>
    <col min="6384" max="6385" width="9.28515625" style="4" customWidth="1"/>
    <col min="6386" max="6387" width="8.140625" style="4" customWidth="1"/>
    <col min="6388" max="6390" width="8.28515625" style="4" customWidth="1"/>
    <col min="6391" max="6391" width="10" style="4" customWidth="1"/>
    <col min="6392" max="6392" width="10.28515625" style="4" customWidth="1"/>
    <col min="6393" max="6393" width="1.7109375" style="4" customWidth="1"/>
    <col min="6394" max="6403" width="17.28515625" style="4" customWidth="1"/>
    <col min="6404" max="6405" width="10.7109375" style="4" customWidth="1"/>
    <col min="6406" max="6407" width="17.28515625" style="4" customWidth="1"/>
    <col min="6408" max="6408" width="18.42578125" style="4" bestFit="1" customWidth="1"/>
    <col min="6409" max="6425" width="17.28515625" style="4" customWidth="1"/>
    <col min="6426" max="6635" width="9.140625" style="4"/>
    <col min="6636" max="6636" width="4" style="4" customWidth="1"/>
    <col min="6637" max="6637" width="21.140625" style="4" customWidth="1"/>
    <col min="6638" max="6638" width="7.28515625" style="4" customWidth="1"/>
    <col min="6639" max="6639" width="9.5703125" style="4" customWidth="1"/>
    <col min="6640" max="6641" width="9.28515625" style="4" customWidth="1"/>
    <col min="6642" max="6643" width="8.140625" style="4" customWidth="1"/>
    <col min="6644" max="6646" width="8.28515625" style="4" customWidth="1"/>
    <col min="6647" max="6647" width="10" style="4" customWidth="1"/>
    <col min="6648" max="6648" width="10.28515625" style="4" customWidth="1"/>
    <col min="6649" max="6649" width="1.7109375" style="4" customWidth="1"/>
    <col min="6650" max="6659" width="17.28515625" style="4" customWidth="1"/>
    <col min="6660" max="6661" width="10.7109375" style="4" customWidth="1"/>
    <col min="6662" max="6663" width="17.28515625" style="4" customWidth="1"/>
    <col min="6664" max="6664" width="18.42578125" style="4" bestFit="1" customWidth="1"/>
    <col min="6665" max="6681" width="17.28515625" style="4" customWidth="1"/>
    <col min="6682" max="6891" width="9.140625" style="4"/>
    <col min="6892" max="6892" width="4" style="4" customWidth="1"/>
    <col min="6893" max="6893" width="21.140625" style="4" customWidth="1"/>
    <col min="6894" max="6894" width="7.28515625" style="4" customWidth="1"/>
    <col min="6895" max="6895" width="9.5703125" style="4" customWidth="1"/>
    <col min="6896" max="6897" width="9.28515625" style="4" customWidth="1"/>
    <col min="6898" max="6899" width="8.140625" style="4" customWidth="1"/>
    <col min="6900" max="6902" width="8.28515625" style="4" customWidth="1"/>
    <col min="6903" max="6903" width="10" style="4" customWidth="1"/>
    <col min="6904" max="6904" width="10.28515625" style="4" customWidth="1"/>
    <col min="6905" max="6905" width="1.7109375" style="4" customWidth="1"/>
    <col min="6906" max="6915" width="17.28515625" style="4" customWidth="1"/>
    <col min="6916" max="6917" width="10.7109375" style="4" customWidth="1"/>
    <col min="6918" max="6919" width="17.28515625" style="4" customWidth="1"/>
    <col min="6920" max="6920" width="18.42578125" style="4" bestFit="1" customWidth="1"/>
    <col min="6921" max="6937" width="17.28515625" style="4" customWidth="1"/>
    <col min="6938" max="7147" width="9.140625" style="4"/>
    <col min="7148" max="7148" width="4" style="4" customWidth="1"/>
    <col min="7149" max="7149" width="21.140625" style="4" customWidth="1"/>
    <col min="7150" max="7150" width="7.28515625" style="4" customWidth="1"/>
    <col min="7151" max="7151" width="9.5703125" style="4" customWidth="1"/>
    <col min="7152" max="7153" width="9.28515625" style="4" customWidth="1"/>
    <col min="7154" max="7155" width="8.140625" style="4" customWidth="1"/>
    <col min="7156" max="7158" width="8.28515625" style="4" customWidth="1"/>
    <col min="7159" max="7159" width="10" style="4" customWidth="1"/>
    <col min="7160" max="7160" width="10.28515625" style="4" customWidth="1"/>
    <col min="7161" max="7161" width="1.7109375" style="4" customWidth="1"/>
    <col min="7162" max="7171" width="17.28515625" style="4" customWidth="1"/>
    <col min="7172" max="7173" width="10.7109375" style="4" customWidth="1"/>
    <col min="7174" max="7175" width="17.28515625" style="4" customWidth="1"/>
    <col min="7176" max="7176" width="18.42578125" style="4" bestFit="1" customWidth="1"/>
    <col min="7177" max="7193" width="17.28515625" style="4" customWidth="1"/>
    <col min="7194" max="7403" width="9.140625" style="4"/>
    <col min="7404" max="7404" width="4" style="4" customWidth="1"/>
    <col min="7405" max="7405" width="21.140625" style="4" customWidth="1"/>
    <col min="7406" max="7406" width="7.28515625" style="4" customWidth="1"/>
    <col min="7407" max="7407" width="9.5703125" style="4" customWidth="1"/>
    <col min="7408" max="7409" width="9.28515625" style="4" customWidth="1"/>
    <col min="7410" max="7411" width="8.140625" style="4" customWidth="1"/>
    <col min="7412" max="7414" width="8.28515625" style="4" customWidth="1"/>
    <col min="7415" max="7415" width="10" style="4" customWidth="1"/>
    <col min="7416" max="7416" width="10.28515625" style="4" customWidth="1"/>
    <col min="7417" max="7417" width="1.7109375" style="4" customWidth="1"/>
    <col min="7418" max="7427" width="17.28515625" style="4" customWidth="1"/>
    <col min="7428" max="7429" width="10.7109375" style="4" customWidth="1"/>
    <col min="7430" max="7431" width="17.28515625" style="4" customWidth="1"/>
    <col min="7432" max="7432" width="18.42578125" style="4" bestFit="1" customWidth="1"/>
    <col min="7433" max="7449" width="17.28515625" style="4" customWidth="1"/>
    <col min="7450" max="7659" width="9.140625" style="4"/>
    <col min="7660" max="7660" width="4" style="4" customWidth="1"/>
    <col min="7661" max="7661" width="21.140625" style="4" customWidth="1"/>
    <col min="7662" max="7662" width="7.28515625" style="4" customWidth="1"/>
    <col min="7663" max="7663" width="9.5703125" style="4" customWidth="1"/>
    <col min="7664" max="7665" width="9.28515625" style="4" customWidth="1"/>
    <col min="7666" max="7667" width="8.140625" style="4" customWidth="1"/>
    <col min="7668" max="7670" width="8.28515625" style="4" customWidth="1"/>
    <col min="7671" max="7671" width="10" style="4" customWidth="1"/>
    <col min="7672" max="7672" width="10.28515625" style="4" customWidth="1"/>
    <col min="7673" max="7673" width="1.7109375" style="4" customWidth="1"/>
    <col min="7674" max="7683" width="17.28515625" style="4" customWidth="1"/>
    <col min="7684" max="7685" width="10.7109375" style="4" customWidth="1"/>
    <col min="7686" max="7687" width="17.28515625" style="4" customWidth="1"/>
    <col min="7688" max="7688" width="18.42578125" style="4" bestFit="1" customWidth="1"/>
    <col min="7689" max="7705" width="17.28515625" style="4" customWidth="1"/>
    <col min="7706" max="7915" width="9.140625" style="4"/>
    <col min="7916" max="7916" width="4" style="4" customWidth="1"/>
    <col min="7917" max="7917" width="21.140625" style="4" customWidth="1"/>
    <col min="7918" max="7918" width="7.28515625" style="4" customWidth="1"/>
    <col min="7919" max="7919" width="9.5703125" style="4" customWidth="1"/>
    <col min="7920" max="7921" width="9.28515625" style="4" customWidth="1"/>
    <col min="7922" max="7923" width="8.140625" style="4" customWidth="1"/>
    <col min="7924" max="7926" width="8.28515625" style="4" customWidth="1"/>
    <col min="7927" max="7927" width="10" style="4" customWidth="1"/>
    <col min="7928" max="7928" width="10.28515625" style="4" customWidth="1"/>
    <col min="7929" max="7929" width="1.7109375" style="4" customWidth="1"/>
    <col min="7930" max="7939" width="17.28515625" style="4" customWidth="1"/>
    <col min="7940" max="7941" width="10.7109375" style="4" customWidth="1"/>
    <col min="7942" max="7943" width="17.28515625" style="4" customWidth="1"/>
    <col min="7944" max="7944" width="18.42578125" style="4" bestFit="1" customWidth="1"/>
    <col min="7945" max="7961" width="17.28515625" style="4" customWidth="1"/>
    <col min="7962" max="8171" width="9.140625" style="4"/>
    <col min="8172" max="8172" width="4" style="4" customWidth="1"/>
    <col min="8173" max="8173" width="21.140625" style="4" customWidth="1"/>
    <col min="8174" max="8174" width="7.28515625" style="4" customWidth="1"/>
    <col min="8175" max="8175" width="9.5703125" style="4" customWidth="1"/>
    <col min="8176" max="8177" width="9.28515625" style="4" customWidth="1"/>
    <col min="8178" max="8179" width="8.140625" style="4" customWidth="1"/>
    <col min="8180" max="8182" width="8.28515625" style="4" customWidth="1"/>
    <col min="8183" max="8183" width="10" style="4" customWidth="1"/>
    <col min="8184" max="8184" width="10.28515625" style="4" customWidth="1"/>
    <col min="8185" max="8185" width="1.7109375" style="4" customWidth="1"/>
    <col min="8186" max="8195" width="17.28515625" style="4" customWidth="1"/>
    <col min="8196" max="8197" width="10.7109375" style="4" customWidth="1"/>
    <col min="8198" max="8199" width="17.28515625" style="4" customWidth="1"/>
    <col min="8200" max="8200" width="18.42578125" style="4" bestFit="1" customWidth="1"/>
    <col min="8201" max="8217" width="17.28515625" style="4" customWidth="1"/>
    <col min="8218" max="8427" width="9.140625" style="4"/>
    <col min="8428" max="8428" width="4" style="4" customWidth="1"/>
    <col min="8429" max="8429" width="21.140625" style="4" customWidth="1"/>
    <col min="8430" max="8430" width="7.28515625" style="4" customWidth="1"/>
    <col min="8431" max="8431" width="9.5703125" style="4" customWidth="1"/>
    <col min="8432" max="8433" width="9.28515625" style="4" customWidth="1"/>
    <col min="8434" max="8435" width="8.140625" style="4" customWidth="1"/>
    <col min="8436" max="8438" width="8.28515625" style="4" customWidth="1"/>
    <col min="8439" max="8439" width="10" style="4" customWidth="1"/>
    <col min="8440" max="8440" width="10.28515625" style="4" customWidth="1"/>
    <col min="8441" max="8441" width="1.7109375" style="4" customWidth="1"/>
    <col min="8442" max="8451" width="17.28515625" style="4" customWidth="1"/>
    <col min="8452" max="8453" width="10.7109375" style="4" customWidth="1"/>
    <col min="8454" max="8455" width="17.28515625" style="4" customWidth="1"/>
    <col min="8456" max="8456" width="18.42578125" style="4" bestFit="1" customWidth="1"/>
    <col min="8457" max="8473" width="17.28515625" style="4" customWidth="1"/>
    <col min="8474" max="8683" width="9.140625" style="4"/>
    <col min="8684" max="8684" width="4" style="4" customWidth="1"/>
    <col min="8685" max="8685" width="21.140625" style="4" customWidth="1"/>
    <col min="8686" max="8686" width="7.28515625" style="4" customWidth="1"/>
    <col min="8687" max="8687" width="9.5703125" style="4" customWidth="1"/>
    <col min="8688" max="8689" width="9.28515625" style="4" customWidth="1"/>
    <col min="8690" max="8691" width="8.140625" style="4" customWidth="1"/>
    <col min="8692" max="8694" width="8.28515625" style="4" customWidth="1"/>
    <col min="8695" max="8695" width="10" style="4" customWidth="1"/>
    <col min="8696" max="8696" width="10.28515625" style="4" customWidth="1"/>
    <col min="8697" max="8697" width="1.7109375" style="4" customWidth="1"/>
    <col min="8698" max="8707" width="17.28515625" style="4" customWidth="1"/>
    <col min="8708" max="8709" width="10.7109375" style="4" customWidth="1"/>
    <col min="8710" max="8711" width="17.28515625" style="4" customWidth="1"/>
    <col min="8712" max="8712" width="18.42578125" style="4" bestFit="1" customWidth="1"/>
    <col min="8713" max="8729" width="17.28515625" style="4" customWidth="1"/>
    <col min="8730" max="8939" width="9.140625" style="4"/>
    <col min="8940" max="8940" width="4" style="4" customWidth="1"/>
    <col min="8941" max="8941" width="21.140625" style="4" customWidth="1"/>
    <col min="8942" max="8942" width="7.28515625" style="4" customWidth="1"/>
    <col min="8943" max="8943" width="9.5703125" style="4" customWidth="1"/>
    <col min="8944" max="8945" width="9.28515625" style="4" customWidth="1"/>
    <col min="8946" max="8947" width="8.140625" style="4" customWidth="1"/>
    <col min="8948" max="8950" width="8.28515625" style="4" customWidth="1"/>
    <col min="8951" max="8951" width="10" style="4" customWidth="1"/>
    <col min="8952" max="8952" width="10.28515625" style="4" customWidth="1"/>
    <col min="8953" max="8953" width="1.7109375" style="4" customWidth="1"/>
    <col min="8954" max="8963" width="17.28515625" style="4" customWidth="1"/>
    <col min="8964" max="8965" width="10.7109375" style="4" customWidth="1"/>
    <col min="8966" max="8967" width="17.28515625" style="4" customWidth="1"/>
    <col min="8968" max="8968" width="18.42578125" style="4" bestFit="1" customWidth="1"/>
    <col min="8969" max="8985" width="17.28515625" style="4" customWidth="1"/>
    <col min="8986" max="9195" width="9.140625" style="4"/>
    <col min="9196" max="9196" width="4" style="4" customWidth="1"/>
    <col min="9197" max="9197" width="21.140625" style="4" customWidth="1"/>
    <col min="9198" max="9198" width="7.28515625" style="4" customWidth="1"/>
    <col min="9199" max="9199" width="9.5703125" style="4" customWidth="1"/>
    <col min="9200" max="9201" width="9.28515625" style="4" customWidth="1"/>
    <col min="9202" max="9203" width="8.140625" style="4" customWidth="1"/>
    <col min="9204" max="9206" width="8.28515625" style="4" customWidth="1"/>
    <col min="9207" max="9207" width="10" style="4" customWidth="1"/>
    <col min="9208" max="9208" width="10.28515625" style="4" customWidth="1"/>
    <col min="9209" max="9209" width="1.7109375" style="4" customWidth="1"/>
    <col min="9210" max="9219" width="17.28515625" style="4" customWidth="1"/>
    <col min="9220" max="9221" width="10.7109375" style="4" customWidth="1"/>
    <col min="9222" max="9223" width="17.28515625" style="4" customWidth="1"/>
    <col min="9224" max="9224" width="18.42578125" style="4" bestFit="1" customWidth="1"/>
    <col min="9225" max="9241" width="17.28515625" style="4" customWidth="1"/>
    <col min="9242" max="9451" width="9.140625" style="4"/>
    <col min="9452" max="9452" width="4" style="4" customWidth="1"/>
    <col min="9453" max="9453" width="21.140625" style="4" customWidth="1"/>
    <col min="9454" max="9454" width="7.28515625" style="4" customWidth="1"/>
    <col min="9455" max="9455" width="9.5703125" style="4" customWidth="1"/>
    <col min="9456" max="9457" width="9.28515625" style="4" customWidth="1"/>
    <col min="9458" max="9459" width="8.140625" style="4" customWidth="1"/>
    <col min="9460" max="9462" width="8.28515625" style="4" customWidth="1"/>
    <col min="9463" max="9463" width="10" style="4" customWidth="1"/>
    <col min="9464" max="9464" width="10.28515625" style="4" customWidth="1"/>
    <col min="9465" max="9465" width="1.7109375" style="4" customWidth="1"/>
    <col min="9466" max="9475" width="17.28515625" style="4" customWidth="1"/>
    <col min="9476" max="9477" width="10.7109375" style="4" customWidth="1"/>
    <col min="9478" max="9479" width="17.28515625" style="4" customWidth="1"/>
    <col min="9480" max="9480" width="18.42578125" style="4" bestFit="1" customWidth="1"/>
    <col min="9481" max="9497" width="17.28515625" style="4" customWidth="1"/>
    <col min="9498" max="9707" width="9.140625" style="4"/>
    <col min="9708" max="9708" width="4" style="4" customWidth="1"/>
    <col min="9709" max="9709" width="21.140625" style="4" customWidth="1"/>
    <col min="9710" max="9710" width="7.28515625" style="4" customWidth="1"/>
    <col min="9711" max="9711" width="9.5703125" style="4" customWidth="1"/>
    <col min="9712" max="9713" width="9.28515625" style="4" customWidth="1"/>
    <col min="9714" max="9715" width="8.140625" style="4" customWidth="1"/>
    <col min="9716" max="9718" width="8.28515625" style="4" customWidth="1"/>
    <col min="9719" max="9719" width="10" style="4" customWidth="1"/>
    <col min="9720" max="9720" width="10.28515625" style="4" customWidth="1"/>
    <col min="9721" max="9721" width="1.7109375" style="4" customWidth="1"/>
    <col min="9722" max="9731" width="17.28515625" style="4" customWidth="1"/>
    <col min="9732" max="9733" width="10.7109375" style="4" customWidth="1"/>
    <col min="9734" max="9735" width="17.28515625" style="4" customWidth="1"/>
    <col min="9736" max="9736" width="18.42578125" style="4" bestFit="1" customWidth="1"/>
    <col min="9737" max="9753" width="17.28515625" style="4" customWidth="1"/>
    <col min="9754" max="9963" width="9.140625" style="4"/>
    <col min="9964" max="9964" width="4" style="4" customWidth="1"/>
    <col min="9965" max="9965" width="21.140625" style="4" customWidth="1"/>
    <col min="9966" max="9966" width="7.28515625" style="4" customWidth="1"/>
    <col min="9967" max="9967" width="9.5703125" style="4" customWidth="1"/>
    <col min="9968" max="9969" width="9.28515625" style="4" customWidth="1"/>
    <col min="9970" max="9971" width="8.140625" style="4" customWidth="1"/>
    <col min="9972" max="9974" width="8.28515625" style="4" customWidth="1"/>
    <col min="9975" max="9975" width="10" style="4" customWidth="1"/>
    <col min="9976" max="9976" width="10.28515625" style="4" customWidth="1"/>
    <col min="9977" max="9977" width="1.7109375" style="4" customWidth="1"/>
    <col min="9978" max="9987" width="17.28515625" style="4" customWidth="1"/>
    <col min="9988" max="9989" width="10.7109375" style="4" customWidth="1"/>
    <col min="9990" max="9991" width="17.28515625" style="4" customWidth="1"/>
    <col min="9992" max="9992" width="18.42578125" style="4" bestFit="1" customWidth="1"/>
    <col min="9993" max="10009" width="17.28515625" style="4" customWidth="1"/>
    <col min="10010" max="10219" width="9.140625" style="4"/>
    <col min="10220" max="10220" width="4" style="4" customWidth="1"/>
    <col min="10221" max="10221" width="21.140625" style="4" customWidth="1"/>
    <col min="10222" max="10222" width="7.28515625" style="4" customWidth="1"/>
    <col min="10223" max="10223" width="9.5703125" style="4" customWidth="1"/>
    <col min="10224" max="10225" width="9.28515625" style="4" customWidth="1"/>
    <col min="10226" max="10227" width="8.140625" style="4" customWidth="1"/>
    <col min="10228" max="10230" width="8.28515625" style="4" customWidth="1"/>
    <col min="10231" max="10231" width="10" style="4" customWidth="1"/>
    <col min="10232" max="10232" width="10.28515625" style="4" customWidth="1"/>
    <col min="10233" max="10233" width="1.7109375" style="4" customWidth="1"/>
    <col min="10234" max="10243" width="17.28515625" style="4" customWidth="1"/>
    <col min="10244" max="10245" width="10.7109375" style="4" customWidth="1"/>
    <col min="10246" max="10247" width="17.28515625" style="4" customWidth="1"/>
    <col min="10248" max="10248" width="18.42578125" style="4" bestFit="1" customWidth="1"/>
    <col min="10249" max="10265" width="17.28515625" style="4" customWidth="1"/>
    <col min="10266" max="10475" width="9.140625" style="4"/>
    <col min="10476" max="10476" width="4" style="4" customWidth="1"/>
    <col min="10477" max="10477" width="21.140625" style="4" customWidth="1"/>
    <col min="10478" max="10478" width="7.28515625" style="4" customWidth="1"/>
    <col min="10479" max="10479" width="9.5703125" style="4" customWidth="1"/>
    <col min="10480" max="10481" width="9.28515625" style="4" customWidth="1"/>
    <col min="10482" max="10483" width="8.140625" style="4" customWidth="1"/>
    <col min="10484" max="10486" width="8.28515625" style="4" customWidth="1"/>
    <col min="10487" max="10487" width="10" style="4" customWidth="1"/>
    <col min="10488" max="10488" width="10.28515625" style="4" customWidth="1"/>
    <col min="10489" max="10489" width="1.7109375" style="4" customWidth="1"/>
    <col min="10490" max="10499" width="17.28515625" style="4" customWidth="1"/>
    <col min="10500" max="10501" width="10.7109375" style="4" customWidth="1"/>
    <col min="10502" max="10503" width="17.28515625" style="4" customWidth="1"/>
    <col min="10504" max="10504" width="18.42578125" style="4" bestFit="1" customWidth="1"/>
    <col min="10505" max="10521" width="17.28515625" style="4" customWidth="1"/>
    <col min="10522" max="10731" width="9.140625" style="4"/>
    <col min="10732" max="10732" width="4" style="4" customWidth="1"/>
    <col min="10733" max="10733" width="21.140625" style="4" customWidth="1"/>
    <col min="10734" max="10734" width="7.28515625" style="4" customWidth="1"/>
    <col min="10735" max="10735" width="9.5703125" style="4" customWidth="1"/>
    <col min="10736" max="10737" width="9.28515625" style="4" customWidth="1"/>
    <col min="10738" max="10739" width="8.140625" style="4" customWidth="1"/>
    <col min="10740" max="10742" width="8.28515625" style="4" customWidth="1"/>
    <col min="10743" max="10743" width="10" style="4" customWidth="1"/>
    <col min="10744" max="10744" width="10.28515625" style="4" customWidth="1"/>
    <col min="10745" max="10745" width="1.7109375" style="4" customWidth="1"/>
    <col min="10746" max="10755" width="17.28515625" style="4" customWidth="1"/>
    <col min="10756" max="10757" width="10.7109375" style="4" customWidth="1"/>
    <col min="10758" max="10759" width="17.28515625" style="4" customWidth="1"/>
    <col min="10760" max="10760" width="18.42578125" style="4" bestFit="1" customWidth="1"/>
    <col min="10761" max="10777" width="17.28515625" style="4" customWidth="1"/>
    <col min="10778" max="10987" width="9.140625" style="4"/>
    <col min="10988" max="10988" width="4" style="4" customWidth="1"/>
    <col min="10989" max="10989" width="21.140625" style="4" customWidth="1"/>
    <col min="10990" max="10990" width="7.28515625" style="4" customWidth="1"/>
    <col min="10991" max="10991" width="9.5703125" style="4" customWidth="1"/>
    <col min="10992" max="10993" width="9.28515625" style="4" customWidth="1"/>
    <col min="10994" max="10995" width="8.140625" style="4" customWidth="1"/>
    <col min="10996" max="10998" width="8.28515625" style="4" customWidth="1"/>
    <col min="10999" max="10999" width="10" style="4" customWidth="1"/>
    <col min="11000" max="11000" width="10.28515625" style="4" customWidth="1"/>
    <col min="11001" max="11001" width="1.7109375" style="4" customWidth="1"/>
    <col min="11002" max="11011" width="17.28515625" style="4" customWidth="1"/>
    <col min="11012" max="11013" width="10.7109375" style="4" customWidth="1"/>
    <col min="11014" max="11015" width="17.28515625" style="4" customWidth="1"/>
    <col min="11016" max="11016" width="18.42578125" style="4" bestFit="1" customWidth="1"/>
    <col min="11017" max="11033" width="17.28515625" style="4" customWidth="1"/>
    <col min="11034" max="11243" width="9.140625" style="4"/>
    <col min="11244" max="11244" width="4" style="4" customWidth="1"/>
    <col min="11245" max="11245" width="21.140625" style="4" customWidth="1"/>
    <col min="11246" max="11246" width="7.28515625" style="4" customWidth="1"/>
    <col min="11247" max="11247" width="9.5703125" style="4" customWidth="1"/>
    <col min="11248" max="11249" width="9.28515625" style="4" customWidth="1"/>
    <col min="11250" max="11251" width="8.140625" style="4" customWidth="1"/>
    <col min="11252" max="11254" width="8.28515625" style="4" customWidth="1"/>
    <col min="11255" max="11255" width="10" style="4" customWidth="1"/>
    <col min="11256" max="11256" width="10.28515625" style="4" customWidth="1"/>
    <col min="11257" max="11257" width="1.7109375" style="4" customWidth="1"/>
    <col min="11258" max="11267" width="17.28515625" style="4" customWidth="1"/>
    <col min="11268" max="11269" width="10.7109375" style="4" customWidth="1"/>
    <col min="11270" max="11271" width="17.28515625" style="4" customWidth="1"/>
    <col min="11272" max="11272" width="18.42578125" style="4" bestFit="1" customWidth="1"/>
    <col min="11273" max="11289" width="17.28515625" style="4" customWidth="1"/>
    <col min="11290" max="11499" width="9.140625" style="4"/>
    <col min="11500" max="11500" width="4" style="4" customWidth="1"/>
    <col min="11501" max="11501" width="21.140625" style="4" customWidth="1"/>
    <col min="11502" max="11502" width="7.28515625" style="4" customWidth="1"/>
    <col min="11503" max="11503" width="9.5703125" style="4" customWidth="1"/>
    <col min="11504" max="11505" width="9.28515625" style="4" customWidth="1"/>
    <col min="11506" max="11507" width="8.140625" style="4" customWidth="1"/>
    <col min="11508" max="11510" width="8.28515625" style="4" customWidth="1"/>
    <col min="11511" max="11511" width="10" style="4" customWidth="1"/>
    <col min="11512" max="11512" width="10.28515625" style="4" customWidth="1"/>
    <col min="11513" max="11513" width="1.7109375" style="4" customWidth="1"/>
    <col min="11514" max="11523" width="17.28515625" style="4" customWidth="1"/>
    <col min="11524" max="11525" width="10.7109375" style="4" customWidth="1"/>
    <col min="11526" max="11527" width="17.28515625" style="4" customWidth="1"/>
    <col min="11528" max="11528" width="18.42578125" style="4" bestFit="1" customWidth="1"/>
    <col min="11529" max="11545" width="17.28515625" style="4" customWidth="1"/>
    <col min="11546" max="11755" width="9.140625" style="4"/>
    <col min="11756" max="11756" width="4" style="4" customWidth="1"/>
    <col min="11757" max="11757" width="21.140625" style="4" customWidth="1"/>
    <col min="11758" max="11758" width="7.28515625" style="4" customWidth="1"/>
    <col min="11759" max="11759" width="9.5703125" style="4" customWidth="1"/>
    <col min="11760" max="11761" width="9.28515625" style="4" customWidth="1"/>
    <col min="11762" max="11763" width="8.140625" style="4" customWidth="1"/>
    <col min="11764" max="11766" width="8.28515625" style="4" customWidth="1"/>
    <col min="11767" max="11767" width="10" style="4" customWidth="1"/>
    <col min="11768" max="11768" width="10.28515625" style="4" customWidth="1"/>
    <col min="11769" max="11769" width="1.7109375" style="4" customWidth="1"/>
    <col min="11770" max="11779" width="17.28515625" style="4" customWidth="1"/>
    <col min="11780" max="11781" width="10.7109375" style="4" customWidth="1"/>
    <col min="11782" max="11783" width="17.28515625" style="4" customWidth="1"/>
    <col min="11784" max="11784" width="18.42578125" style="4" bestFit="1" customWidth="1"/>
    <col min="11785" max="11801" width="17.28515625" style="4" customWidth="1"/>
    <col min="11802" max="12011" width="9.140625" style="4"/>
    <col min="12012" max="12012" width="4" style="4" customWidth="1"/>
    <col min="12013" max="12013" width="21.140625" style="4" customWidth="1"/>
    <col min="12014" max="12014" width="7.28515625" style="4" customWidth="1"/>
    <col min="12015" max="12015" width="9.5703125" style="4" customWidth="1"/>
    <col min="12016" max="12017" width="9.28515625" style="4" customWidth="1"/>
    <col min="12018" max="12019" width="8.140625" style="4" customWidth="1"/>
    <col min="12020" max="12022" width="8.28515625" style="4" customWidth="1"/>
    <col min="12023" max="12023" width="10" style="4" customWidth="1"/>
    <col min="12024" max="12024" width="10.28515625" style="4" customWidth="1"/>
    <col min="12025" max="12025" width="1.7109375" style="4" customWidth="1"/>
    <col min="12026" max="12035" width="17.28515625" style="4" customWidth="1"/>
    <col min="12036" max="12037" width="10.7109375" style="4" customWidth="1"/>
    <col min="12038" max="12039" width="17.28515625" style="4" customWidth="1"/>
    <col min="12040" max="12040" width="18.42578125" style="4" bestFit="1" customWidth="1"/>
    <col min="12041" max="12057" width="17.28515625" style="4" customWidth="1"/>
    <col min="12058" max="12267" width="9.140625" style="4"/>
    <col min="12268" max="12268" width="4" style="4" customWidth="1"/>
    <col min="12269" max="12269" width="21.140625" style="4" customWidth="1"/>
    <col min="12270" max="12270" width="7.28515625" style="4" customWidth="1"/>
    <col min="12271" max="12271" width="9.5703125" style="4" customWidth="1"/>
    <col min="12272" max="12273" width="9.28515625" style="4" customWidth="1"/>
    <col min="12274" max="12275" width="8.140625" style="4" customWidth="1"/>
    <col min="12276" max="12278" width="8.28515625" style="4" customWidth="1"/>
    <col min="12279" max="12279" width="10" style="4" customWidth="1"/>
    <col min="12280" max="12280" width="10.28515625" style="4" customWidth="1"/>
    <col min="12281" max="12281" width="1.7109375" style="4" customWidth="1"/>
    <col min="12282" max="12291" width="17.28515625" style="4" customWidth="1"/>
    <col min="12292" max="12293" width="10.7109375" style="4" customWidth="1"/>
    <col min="12294" max="12295" width="17.28515625" style="4" customWidth="1"/>
    <col min="12296" max="12296" width="18.42578125" style="4" bestFit="1" customWidth="1"/>
    <col min="12297" max="12313" width="17.28515625" style="4" customWidth="1"/>
    <col min="12314" max="12523" width="9.140625" style="4"/>
    <col min="12524" max="12524" width="4" style="4" customWidth="1"/>
    <col min="12525" max="12525" width="21.140625" style="4" customWidth="1"/>
    <col min="12526" max="12526" width="7.28515625" style="4" customWidth="1"/>
    <col min="12527" max="12527" width="9.5703125" style="4" customWidth="1"/>
    <col min="12528" max="12529" width="9.28515625" style="4" customWidth="1"/>
    <col min="12530" max="12531" width="8.140625" style="4" customWidth="1"/>
    <col min="12532" max="12534" width="8.28515625" style="4" customWidth="1"/>
    <col min="12535" max="12535" width="10" style="4" customWidth="1"/>
    <col min="12536" max="12536" width="10.28515625" style="4" customWidth="1"/>
    <col min="12537" max="12537" width="1.7109375" style="4" customWidth="1"/>
    <col min="12538" max="12547" width="17.28515625" style="4" customWidth="1"/>
    <col min="12548" max="12549" width="10.7109375" style="4" customWidth="1"/>
    <col min="12550" max="12551" width="17.28515625" style="4" customWidth="1"/>
    <col min="12552" max="12552" width="18.42578125" style="4" bestFit="1" customWidth="1"/>
    <col min="12553" max="12569" width="17.28515625" style="4" customWidth="1"/>
    <col min="12570" max="12779" width="9.140625" style="4"/>
    <col min="12780" max="12780" width="4" style="4" customWidth="1"/>
    <col min="12781" max="12781" width="21.140625" style="4" customWidth="1"/>
    <col min="12782" max="12782" width="7.28515625" style="4" customWidth="1"/>
    <col min="12783" max="12783" width="9.5703125" style="4" customWidth="1"/>
    <col min="12784" max="12785" width="9.28515625" style="4" customWidth="1"/>
    <col min="12786" max="12787" width="8.140625" style="4" customWidth="1"/>
    <col min="12788" max="12790" width="8.28515625" style="4" customWidth="1"/>
    <col min="12791" max="12791" width="10" style="4" customWidth="1"/>
    <col min="12792" max="12792" width="10.28515625" style="4" customWidth="1"/>
    <col min="12793" max="12793" width="1.7109375" style="4" customWidth="1"/>
    <col min="12794" max="12803" width="17.28515625" style="4" customWidth="1"/>
    <col min="12804" max="12805" width="10.7109375" style="4" customWidth="1"/>
    <col min="12806" max="12807" width="17.28515625" style="4" customWidth="1"/>
    <col min="12808" max="12808" width="18.42578125" style="4" bestFit="1" customWidth="1"/>
    <col min="12809" max="12825" width="17.28515625" style="4" customWidth="1"/>
    <col min="12826" max="13035" width="9.140625" style="4"/>
    <col min="13036" max="13036" width="4" style="4" customWidth="1"/>
    <col min="13037" max="13037" width="21.140625" style="4" customWidth="1"/>
    <col min="13038" max="13038" width="7.28515625" style="4" customWidth="1"/>
    <col min="13039" max="13039" width="9.5703125" style="4" customWidth="1"/>
    <col min="13040" max="13041" width="9.28515625" style="4" customWidth="1"/>
    <col min="13042" max="13043" width="8.140625" style="4" customWidth="1"/>
    <col min="13044" max="13046" width="8.28515625" style="4" customWidth="1"/>
    <col min="13047" max="13047" width="10" style="4" customWidth="1"/>
    <col min="13048" max="13048" width="10.28515625" style="4" customWidth="1"/>
    <col min="13049" max="13049" width="1.7109375" style="4" customWidth="1"/>
    <col min="13050" max="13059" width="17.28515625" style="4" customWidth="1"/>
    <col min="13060" max="13061" width="10.7109375" style="4" customWidth="1"/>
    <col min="13062" max="13063" width="17.28515625" style="4" customWidth="1"/>
    <col min="13064" max="13064" width="18.42578125" style="4" bestFit="1" customWidth="1"/>
    <col min="13065" max="13081" width="17.28515625" style="4" customWidth="1"/>
    <col min="13082" max="13291" width="9.140625" style="4"/>
    <col min="13292" max="13292" width="4" style="4" customWidth="1"/>
    <col min="13293" max="13293" width="21.140625" style="4" customWidth="1"/>
    <col min="13294" max="13294" width="7.28515625" style="4" customWidth="1"/>
    <col min="13295" max="13295" width="9.5703125" style="4" customWidth="1"/>
    <col min="13296" max="13297" width="9.28515625" style="4" customWidth="1"/>
    <col min="13298" max="13299" width="8.140625" style="4" customWidth="1"/>
    <col min="13300" max="13302" width="8.28515625" style="4" customWidth="1"/>
    <col min="13303" max="13303" width="10" style="4" customWidth="1"/>
    <col min="13304" max="13304" width="10.28515625" style="4" customWidth="1"/>
    <col min="13305" max="13305" width="1.7109375" style="4" customWidth="1"/>
    <col min="13306" max="13315" width="17.28515625" style="4" customWidth="1"/>
    <col min="13316" max="13317" width="10.7109375" style="4" customWidth="1"/>
    <col min="13318" max="13319" width="17.28515625" style="4" customWidth="1"/>
    <col min="13320" max="13320" width="18.42578125" style="4" bestFit="1" customWidth="1"/>
    <col min="13321" max="13337" width="17.28515625" style="4" customWidth="1"/>
    <col min="13338" max="13547" width="9.140625" style="4"/>
    <col min="13548" max="13548" width="4" style="4" customWidth="1"/>
    <col min="13549" max="13549" width="21.140625" style="4" customWidth="1"/>
    <col min="13550" max="13550" width="7.28515625" style="4" customWidth="1"/>
    <col min="13551" max="13551" width="9.5703125" style="4" customWidth="1"/>
    <col min="13552" max="13553" width="9.28515625" style="4" customWidth="1"/>
    <col min="13554" max="13555" width="8.140625" style="4" customWidth="1"/>
    <col min="13556" max="13558" width="8.28515625" style="4" customWidth="1"/>
    <col min="13559" max="13559" width="10" style="4" customWidth="1"/>
    <col min="13560" max="13560" width="10.28515625" style="4" customWidth="1"/>
    <col min="13561" max="13561" width="1.7109375" style="4" customWidth="1"/>
    <col min="13562" max="13571" width="17.28515625" style="4" customWidth="1"/>
    <col min="13572" max="13573" width="10.7109375" style="4" customWidth="1"/>
    <col min="13574" max="13575" width="17.28515625" style="4" customWidth="1"/>
    <col min="13576" max="13576" width="18.42578125" style="4" bestFit="1" customWidth="1"/>
    <col min="13577" max="13593" width="17.28515625" style="4" customWidth="1"/>
    <col min="13594" max="13803" width="9.140625" style="4"/>
    <col min="13804" max="13804" width="4" style="4" customWidth="1"/>
    <col min="13805" max="13805" width="21.140625" style="4" customWidth="1"/>
    <col min="13806" max="13806" width="7.28515625" style="4" customWidth="1"/>
    <col min="13807" max="13807" width="9.5703125" style="4" customWidth="1"/>
    <col min="13808" max="13809" width="9.28515625" style="4" customWidth="1"/>
    <col min="13810" max="13811" width="8.140625" style="4" customWidth="1"/>
    <col min="13812" max="13814" width="8.28515625" style="4" customWidth="1"/>
    <col min="13815" max="13815" width="10" style="4" customWidth="1"/>
    <col min="13816" max="13816" width="10.28515625" style="4" customWidth="1"/>
    <col min="13817" max="13817" width="1.7109375" style="4" customWidth="1"/>
    <col min="13818" max="13827" width="17.28515625" style="4" customWidth="1"/>
    <col min="13828" max="13829" width="10.7109375" style="4" customWidth="1"/>
    <col min="13830" max="13831" width="17.28515625" style="4" customWidth="1"/>
    <col min="13832" max="13832" width="18.42578125" style="4" bestFit="1" customWidth="1"/>
    <col min="13833" max="13849" width="17.28515625" style="4" customWidth="1"/>
    <col min="13850" max="14059" width="9.140625" style="4"/>
    <col min="14060" max="14060" width="4" style="4" customWidth="1"/>
    <col min="14061" max="14061" width="21.140625" style="4" customWidth="1"/>
    <col min="14062" max="14062" width="7.28515625" style="4" customWidth="1"/>
    <col min="14063" max="14063" width="9.5703125" style="4" customWidth="1"/>
    <col min="14064" max="14065" width="9.28515625" style="4" customWidth="1"/>
    <col min="14066" max="14067" width="8.140625" style="4" customWidth="1"/>
    <col min="14068" max="14070" width="8.28515625" style="4" customWidth="1"/>
    <col min="14071" max="14071" width="10" style="4" customWidth="1"/>
    <col min="14072" max="14072" width="10.28515625" style="4" customWidth="1"/>
    <col min="14073" max="14073" width="1.7109375" style="4" customWidth="1"/>
    <col min="14074" max="14083" width="17.28515625" style="4" customWidth="1"/>
    <col min="14084" max="14085" width="10.7109375" style="4" customWidth="1"/>
    <col min="14086" max="14087" width="17.28515625" style="4" customWidth="1"/>
    <col min="14088" max="14088" width="18.42578125" style="4" bestFit="1" customWidth="1"/>
    <col min="14089" max="14105" width="17.28515625" style="4" customWidth="1"/>
    <col min="14106" max="14315" width="9.140625" style="4"/>
    <col min="14316" max="14316" width="4" style="4" customWidth="1"/>
    <col min="14317" max="14317" width="21.140625" style="4" customWidth="1"/>
    <col min="14318" max="14318" width="7.28515625" style="4" customWidth="1"/>
    <col min="14319" max="14319" width="9.5703125" style="4" customWidth="1"/>
    <col min="14320" max="14321" width="9.28515625" style="4" customWidth="1"/>
    <col min="14322" max="14323" width="8.140625" style="4" customWidth="1"/>
    <col min="14324" max="14326" width="8.28515625" style="4" customWidth="1"/>
    <col min="14327" max="14327" width="10" style="4" customWidth="1"/>
    <col min="14328" max="14328" width="10.28515625" style="4" customWidth="1"/>
    <col min="14329" max="14329" width="1.7109375" style="4" customWidth="1"/>
    <col min="14330" max="14339" width="17.28515625" style="4" customWidth="1"/>
    <col min="14340" max="14341" width="10.7109375" style="4" customWidth="1"/>
    <col min="14342" max="14343" width="17.28515625" style="4" customWidth="1"/>
    <col min="14344" max="14344" width="18.42578125" style="4" bestFit="1" customWidth="1"/>
    <col min="14345" max="14361" width="17.28515625" style="4" customWidth="1"/>
    <col min="14362" max="14571" width="9.140625" style="4"/>
    <col min="14572" max="14572" width="4" style="4" customWidth="1"/>
    <col min="14573" max="14573" width="21.140625" style="4" customWidth="1"/>
    <col min="14574" max="14574" width="7.28515625" style="4" customWidth="1"/>
    <col min="14575" max="14575" width="9.5703125" style="4" customWidth="1"/>
    <col min="14576" max="14577" width="9.28515625" style="4" customWidth="1"/>
    <col min="14578" max="14579" width="8.140625" style="4" customWidth="1"/>
    <col min="14580" max="14582" width="8.28515625" style="4" customWidth="1"/>
    <col min="14583" max="14583" width="10" style="4" customWidth="1"/>
    <col min="14584" max="14584" width="10.28515625" style="4" customWidth="1"/>
    <col min="14585" max="14585" width="1.7109375" style="4" customWidth="1"/>
    <col min="14586" max="14595" width="17.28515625" style="4" customWidth="1"/>
    <col min="14596" max="14597" width="10.7109375" style="4" customWidth="1"/>
    <col min="14598" max="14599" width="17.28515625" style="4" customWidth="1"/>
    <col min="14600" max="14600" width="18.42578125" style="4" bestFit="1" customWidth="1"/>
    <col min="14601" max="14617" width="17.28515625" style="4" customWidth="1"/>
    <col min="14618" max="14827" width="9.140625" style="4"/>
    <col min="14828" max="14828" width="4" style="4" customWidth="1"/>
    <col min="14829" max="14829" width="21.140625" style="4" customWidth="1"/>
    <col min="14830" max="14830" width="7.28515625" style="4" customWidth="1"/>
    <col min="14831" max="14831" width="9.5703125" style="4" customWidth="1"/>
    <col min="14832" max="14833" width="9.28515625" style="4" customWidth="1"/>
    <col min="14834" max="14835" width="8.140625" style="4" customWidth="1"/>
    <col min="14836" max="14838" width="8.28515625" style="4" customWidth="1"/>
    <col min="14839" max="14839" width="10" style="4" customWidth="1"/>
    <col min="14840" max="14840" width="10.28515625" style="4" customWidth="1"/>
    <col min="14841" max="14841" width="1.7109375" style="4" customWidth="1"/>
    <col min="14842" max="14851" width="17.28515625" style="4" customWidth="1"/>
    <col min="14852" max="14853" width="10.7109375" style="4" customWidth="1"/>
    <col min="14854" max="14855" width="17.28515625" style="4" customWidth="1"/>
    <col min="14856" max="14856" width="18.42578125" style="4" bestFit="1" customWidth="1"/>
    <col min="14857" max="14873" width="17.28515625" style="4" customWidth="1"/>
    <col min="14874" max="15083" width="9.140625" style="4"/>
    <col min="15084" max="15084" width="4" style="4" customWidth="1"/>
    <col min="15085" max="15085" width="21.140625" style="4" customWidth="1"/>
    <col min="15086" max="15086" width="7.28515625" style="4" customWidth="1"/>
    <col min="15087" max="15087" width="9.5703125" style="4" customWidth="1"/>
    <col min="15088" max="15089" width="9.28515625" style="4" customWidth="1"/>
    <col min="15090" max="15091" width="8.140625" style="4" customWidth="1"/>
    <col min="15092" max="15094" width="8.28515625" style="4" customWidth="1"/>
    <col min="15095" max="15095" width="10" style="4" customWidth="1"/>
    <col min="15096" max="15096" width="10.28515625" style="4" customWidth="1"/>
    <col min="15097" max="15097" width="1.7109375" style="4" customWidth="1"/>
    <col min="15098" max="15107" width="17.28515625" style="4" customWidth="1"/>
    <col min="15108" max="15109" width="10.7109375" style="4" customWidth="1"/>
    <col min="15110" max="15111" width="17.28515625" style="4" customWidth="1"/>
    <col min="15112" max="15112" width="18.42578125" style="4" bestFit="1" customWidth="1"/>
    <col min="15113" max="15129" width="17.28515625" style="4" customWidth="1"/>
    <col min="15130" max="15339" width="9.140625" style="4"/>
    <col min="15340" max="15340" width="4" style="4" customWidth="1"/>
    <col min="15341" max="15341" width="21.140625" style="4" customWidth="1"/>
    <col min="15342" max="15342" width="7.28515625" style="4" customWidth="1"/>
    <col min="15343" max="15343" width="9.5703125" style="4" customWidth="1"/>
    <col min="15344" max="15345" width="9.28515625" style="4" customWidth="1"/>
    <col min="15346" max="15347" width="8.140625" style="4" customWidth="1"/>
    <col min="15348" max="15350" width="8.28515625" style="4" customWidth="1"/>
    <col min="15351" max="15351" width="10" style="4" customWidth="1"/>
    <col min="15352" max="15352" width="10.28515625" style="4" customWidth="1"/>
    <col min="15353" max="15353" width="1.7109375" style="4" customWidth="1"/>
    <col min="15354" max="15363" width="17.28515625" style="4" customWidth="1"/>
    <col min="15364" max="15365" width="10.7109375" style="4" customWidth="1"/>
    <col min="15366" max="15367" width="17.28515625" style="4" customWidth="1"/>
    <col min="15368" max="15368" width="18.42578125" style="4" bestFit="1" customWidth="1"/>
    <col min="15369" max="15385" width="17.28515625" style="4" customWidth="1"/>
    <col min="15386" max="15595" width="9.140625" style="4"/>
    <col min="15596" max="15596" width="4" style="4" customWidth="1"/>
    <col min="15597" max="15597" width="21.140625" style="4" customWidth="1"/>
    <col min="15598" max="15598" width="7.28515625" style="4" customWidth="1"/>
    <col min="15599" max="15599" width="9.5703125" style="4" customWidth="1"/>
    <col min="15600" max="15601" width="9.28515625" style="4" customWidth="1"/>
    <col min="15602" max="15603" width="8.140625" style="4" customWidth="1"/>
    <col min="15604" max="15606" width="8.28515625" style="4" customWidth="1"/>
    <col min="15607" max="15607" width="10" style="4" customWidth="1"/>
    <col min="15608" max="15608" width="10.28515625" style="4" customWidth="1"/>
    <col min="15609" max="15609" width="1.7109375" style="4" customWidth="1"/>
    <col min="15610" max="15619" width="17.28515625" style="4" customWidth="1"/>
    <col min="15620" max="15621" width="10.7109375" style="4" customWidth="1"/>
    <col min="15622" max="15623" width="17.28515625" style="4" customWidth="1"/>
    <col min="15624" max="15624" width="18.42578125" style="4" bestFit="1" customWidth="1"/>
    <col min="15625" max="15641" width="17.28515625" style="4" customWidth="1"/>
    <col min="15642" max="15851" width="9.140625" style="4"/>
    <col min="15852" max="15852" width="4" style="4" customWidth="1"/>
    <col min="15853" max="15853" width="21.140625" style="4" customWidth="1"/>
    <col min="15854" max="15854" width="7.28515625" style="4" customWidth="1"/>
    <col min="15855" max="15855" width="9.5703125" style="4" customWidth="1"/>
    <col min="15856" max="15857" width="9.28515625" style="4" customWidth="1"/>
    <col min="15858" max="15859" width="8.140625" style="4" customWidth="1"/>
    <col min="15860" max="15862" width="8.28515625" style="4" customWidth="1"/>
    <col min="15863" max="15863" width="10" style="4" customWidth="1"/>
    <col min="15864" max="15864" width="10.28515625" style="4" customWidth="1"/>
    <col min="15865" max="15865" width="1.7109375" style="4" customWidth="1"/>
    <col min="15866" max="15875" width="17.28515625" style="4" customWidth="1"/>
    <col min="15876" max="15877" width="10.7109375" style="4" customWidth="1"/>
    <col min="15878" max="15879" width="17.28515625" style="4" customWidth="1"/>
    <col min="15880" max="15880" width="18.42578125" style="4" bestFit="1" customWidth="1"/>
    <col min="15881" max="15897" width="17.28515625" style="4" customWidth="1"/>
    <col min="15898" max="16107" width="9.140625" style="4"/>
    <col min="16108" max="16108" width="4" style="4" customWidth="1"/>
    <col min="16109" max="16109" width="21.140625" style="4" customWidth="1"/>
    <col min="16110" max="16110" width="7.28515625" style="4" customWidth="1"/>
    <col min="16111" max="16111" width="9.5703125" style="4" customWidth="1"/>
    <col min="16112" max="16113" width="9.28515625" style="4" customWidth="1"/>
    <col min="16114" max="16115" width="8.140625" style="4" customWidth="1"/>
    <col min="16116" max="16118" width="8.28515625" style="4" customWidth="1"/>
    <col min="16119" max="16119" width="10" style="4" customWidth="1"/>
    <col min="16120" max="16120" width="10.28515625" style="4" customWidth="1"/>
    <col min="16121" max="16121" width="1.7109375" style="4" customWidth="1"/>
    <col min="16122" max="16131" width="17.28515625" style="4" customWidth="1"/>
    <col min="16132" max="16133" width="10.7109375" style="4" customWidth="1"/>
    <col min="16134" max="16135" width="17.28515625" style="4" customWidth="1"/>
    <col min="16136" max="16136" width="18.42578125" style="4" bestFit="1" customWidth="1"/>
    <col min="16137" max="16153" width="17.28515625" style="4" customWidth="1"/>
    <col min="16154" max="16384" width="9.140625" style="4"/>
  </cols>
  <sheetData>
    <row r="2" spans="1:39" x14ac:dyDescent="0.2">
      <c r="A2" s="4"/>
      <c r="B2" s="4"/>
      <c r="C2" s="4"/>
      <c r="D2" s="4"/>
    </row>
    <row r="5" spans="1:39" x14ac:dyDescent="0.2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9" spans="1:39" s="10" customFormat="1" ht="24.75" customHeight="1" x14ac:dyDescent="0.25">
      <c r="A9" s="224" t="s">
        <v>420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9"/>
      <c r="O9" s="208">
        <v>2021</v>
      </c>
      <c r="P9" s="209"/>
      <c r="Q9" s="205">
        <v>2020</v>
      </c>
      <c r="R9" s="206"/>
      <c r="S9" s="206"/>
      <c r="T9" s="206"/>
      <c r="U9" s="206"/>
      <c r="V9" s="206"/>
      <c r="W9" s="206"/>
      <c r="X9" s="206"/>
      <c r="Y9" s="207"/>
    </row>
    <row r="10" spans="1:39" s="10" customFormat="1" x14ac:dyDescent="0.25">
      <c r="A10" s="222" t="s">
        <v>1</v>
      </c>
      <c r="B10" s="222" t="s">
        <v>2</v>
      </c>
      <c r="C10" s="222" t="s">
        <v>3</v>
      </c>
      <c r="D10" s="222" t="s">
        <v>4</v>
      </c>
      <c r="E10" s="215" t="s">
        <v>5</v>
      </c>
      <c r="F10" s="216"/>
      <c r="G10" s="222" t="s">
        <v>6</v>
      </c>
      <c r="H10" s="222"/>
      <c r="I10" s="222"/>
      <c r="J10" s="222"/>
      <c r="K10" s="222"/>
      <c r="L10" s="53" t="s">
        <v>7</v>
      </c>
      <c r="M10" s="12" t="s">
        <v>8</v>
      </c>
      <c r="N10" s="13"/>
      <c r="O10" s="120"/>
      <c r="P10" s="168"/>
      <c r="Q10" s="147">
        <v>44164</v>
      </c>
      <c r="R10" s="120">
        <v>44164</v>
      </c>
      <c r="S10" s="120">
        <v>44143</v>
      </c>
      <c r="T10" s="120">
        <v>44121</v>
      </c>
      <c r="U10" s="120">
        <v>44122</v>
      </c>
      <c r="V10" s="120">
        <v>44108</v>
      </c>
      <c r="W10" s="120">
        <v>44094</v>
      </c>
      <c r="X10" s="120">
        <v>44086</v>
      </c>
      <c r="Y10" s="116">
        <v>44045</v>
      </c>
    </row>
    <row r="11" spans="1:39" s="10" customFormat="1" x14ac:dyDescent="0.25">
      <c r="A11" s="222"/>
      <c r="B11" s="222"/>
      <c r="C11" s="222"/>
      <c r="D11" s="222"/>
      <c r="E11" s="217"/>
      <c r="F11" s="218"/>
      <c r="G11" s="222">
        <v>1</v>
      </c>
      <c r="H11" s="222">
        <v>2</v>
      </c>
      <c r="I11" s="222">
        <v>3</v>
      </c>
      <c r="J11" s="222">
        <v>4</v>
      </c>
      <c r="K11" s="222">
        <v>5</v>
      </c>
      <c r="L11" s="11" t="s">
        <v>9</v>
      </c>
      <c r="M11" s="14" t="s">
        <v>10</v>
      </c>
      <c r="N11" s="13"/>
      <c r="O11" s="117"/>
      <c r="P11" s="169"/>
      <c r="Q11" s="165" t="s">
        <v>14</v>
      </c>
      <c r="R11" s="117" t="s">
        <v>508</v>
      </c>
      <c r="S11" s="117" t="s">
        <v>16</v>
      </c>
      <c r="T11" s="117" t="s">
        <v>344</v>
      </c>
      <c r="U11" s="117" t="s">
        <v>423</v>
      </c>
      <c r="V11" s="117" t="s">
        <v>12</v>
      </c>
      <c r="W11" s="117" t="s">
        <v>11</v>
      </c>
      <c r="X11" s="117" t="s">
        <v>12</v>
      </c>
      <c r="Y11" s="117" t="s">
        <v>12</v>
      </c>
    </row>
    <row r="12" spans="1:39" s="10" customFormat="1" x14ac:dyDescent="0.25">
      <c r="A12" s="222"/>
      <c r="B12" s="222"/>
      <c r="C12" s="222"/>
      <c r="D12" s="222"/>
      <c r="E12" s="219"/>
      <c r="F12" s="220"/>
      <c r="G12" s="222"/>
      <c r="H12" s="222"/>
      <c r="I12" s="222"/>
      <c r="J12" s="222"/>
      <c r="K12" s="222"/>
      <c r="L12" s="16" t="s">
        <v>10</v>
      </c>
      <c r="M12" s="17" t="s">
        <v>17</v>
      </c>
      <c r="N12" s="18"/>
      <c r="O12" s="119"/>
      <c r="P12" s="170"/>
      <c r="Q12" s="166" t="s">
        <v>25</v>
      </c>
      <c r="R12" s="119" t="s">
        <v>22</v>
      </c>
      <c r="S12" s="119" t="s">
        <v>27</v>
      </c>
      <c r="T12" s="119" t="s">
        <v>299</v>
      </c>
      <c r="U12" s="119" t="s">
        <v>24</v>
      </c>
      <c r="V12" s="119" t="s">
        <v>343</v>
      </c>
      <c r="W12" s="119" t="s">
        <v>275</v>
      </c>
      <c r="X12" s="119" t="s">
        <v>455</v>
      </c>
      <c r="Y12" s="119" t="s">
        <v>464</v>
      </c>
    </row>
    <row r="13" spans="1:39" x14ac:dyDescent="0.2">
      <c r="O13" s="83"/>
      <c r="P13" s="180"/>
      <c r="Q13" s="83"/>
      <c r="R13" s="83"/>
      <c r="S13" s="83"/>
      <c r="T13" s="83"/>
      <c r="U13" s="83"/>
      <c r="V13" s="83"/>
      <c r="W13" s="83"/>
      <c r="X13" s="83"/>
      <c r="Y13" s="83"/>
    </row>
    <row r="14" spans="1:39" s="5" customFormat="1" ht="14.1" customHeight="1" x14ac:dyDescent="0.25">
      <c r="A14" s="21">
        <f t="shared" ref="A14:A23" si="0">A13+1</f>
        <v>1</v>
      </c>
      <c r="B14" s="35" t="s">
        <v>195</v>
      </c>
      <c r="C14" s="23">
        <v>12699</v>
      </c>
      <c r="D14" s="24" t="s">
        <v>22</v>
      </c>
      <c r="E14" s="25">
        <f>MAX(O14:V14)</f>
        <v>462</v>
      </c>
      <c r="F14" s="25" t="e">
        <f>VLOOKUP(E14,Tab!$G$2:$H$255,2,TRUE)</f>
        <v>#N/A</v>
      </c>
      <c r="G14" s="26">
        <f>LARGE(O14:Y14,1)</f>
        <v>493</v>
      </c>
      <c r="H14" s="26">
        <f>LARGE(O14:Y14,2)</f>
        <v>463</v>
      </c>
      <c r="I14" s="26">
        <f>LARGE(O14:Y14,3)</f>
        <v>462</v>
      </c>
      <c r="J14" s="26">
        <f>LARGE(O14:Y14,4)</f>
        <v>0</v>
      </c>
      <c r="K14" s="26">
        <f>LARGE(O14:Y14,5)</f>
        <v>0</v>
      </c>
      <c r="L14" s="27">
        <f>SUM(G14:K14)</f>
        <v>1418</v>
      </c>
      <c r="M14" s="28">
        <f>L14/5</f>
        <v>283.60000000000002</v>
      </c>
      <c r="N14" s="29"/>
      <c r="O14" s="31">
        <v>0</v>
      </c>
      <c r="P14" s="172">
        <v>0</v>
      </c>
      <c r="Q14" s="139">
        <v>0</v>
      </c>
      <c r="R14" s="31">
        <v>0</v>
      </c>
      <c r="S14" s="31">
        <v>0</v>
      </c>
      <c r="T14" s="31">
        <v>0</v>
      </c>
      <c r="U14" s="31">
        <v>0</v>
      </c>
      <c r="V14" s="31">
        <v>462</v>
      </c>
      <c r="W14" s="31">
        <v>463</v>
      </c>
      <c r="X14" s="31">
        <v>0</v>
      </c>
      <c r="Y14" s="31">
        <v>493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</row>
    <row r="15" spans="1:39" s="5" customFormat="1" ht="14.1" customHeight="1" x14ac:dyDescent="0.25">
      <c r="A15" s="21">
        <f t="shared" si="0"/>
        <v>2</v>
      </c>
      <c r="B15" s="35" t="s">
        <v>321</v>
      </c>
      <c r="C15" s="23">
        <v>14840</v>
      </c>
      <c r="D15" s="24" t="s">
        <v>22</v>
      </c>
      <c r="E15" s="25">
        <f>MAX(O15:V15)</f>
        <v>367</v>
      </c>
      <c r="F15" s="25" t="e">
        <f>VLOOKUP(E15,Tab!$G$2:$H$255,2,TRUE)</f>
        <v>#N/A</v>
      </c>
      <c r="G15" s="26">
        <f>LARGE(O15:Y15,1)</f>
        <v>367</v>
      </c>
      <c r="H15" s="26">
        <f>LARGE(O15:Y15,2)</f>
        <v>366</v>
      </c>
      <c r="I15" s="26">
        <f>LARGE(O15:Y15,3)</f>
        <v>340</v>
      </c>
      <c r="J15" s="26">
        <f>LARGE(O15:Y15,4)</f>
        <v>0</v>
      </c>
      <c r="K15" s="26">
        <f>LARGE(O15:Y15,5)</f>
        <v>0</v>
      </c>
      <c r="L15" s="27">
        <f>SUM(G15:K15)</f>
        <v>1073</v>
      </c>
      <c r="M15" s="28">
        <f>L15/5</f>
        <v>214.6</v>
      </c>
      <c r="N15" s="29"/>
      <c r="O15" s="31">
        <v>0</v>
      </c>
      <c r="P15" s="172">
        <v>0</v>
      </c>
      <c r="Q15" s="139">
        <v>0</v>
      </c>
      <c r="R15" s="31">
        <v>366</v>
      </c>
      <c r="S15" s="31">
        <v>0</v>
      </c>
      <c r="T15" s="31">
        <v>0</v>
      </c>
      <c r="U15" s="31">
        <v>0</v>
      </c>
      <c r="V15" s="31">
        <v>367</v>
      </c>
      <c r="W15" s="31">
        <v>340</v>
      </c>
      <c r="X15" s="31">
        <v>0</v>
      </c>
      <c r="Y15" s="31">
        <v>0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39" s="5" customFormat="1" ht="14.1" customHeight="1" x14ac:dyDescent="0.25">
      <c r="A16" s="21">
        <f t="shared" si="0"/>
        <v>3</v>
      </c>
      <c r="B16" s="149" t="s">
        <v>494</v>
      </c>
      <c r="C16" s="33">
        <v>15541</v>
      </c>
      <c r="D16" s="66" t="s">
        <v>495</v>
      </c>
      <c r="E16" s="25">
        <f>MAX(O16:V16)</f>
        <v>513</v>
      </c>
      <c r="F16" s="25" t="str">
        <f>VLOOKUP(E16,Tab!$G$2:$H$255,2,TRUE)</f>
        <v>Não</v>
      </c>
      <c r="G16" s="37">
        <f>LARGE(O16:Y16,1)</f>
        <v>513</v>
      </c>
      <c r="H16" s="37">
        <f>LARGE(O16:Y16,2)</f>
        <v>0</v>
      </c>
      <c r="I16" s="37">
        <f>LARGE(O16:Y16,3)</f>
        <v>0</v>
      </c>
      <c r="J16" s="37">
        <f>LARGE(O16:Y16,4)</f>
        <v>0</v>
      </c>
      <c r="K16" s="37">
        <f>LARGE(O16:Y16,5)</f>
        <v>0</v>
      </c>
      <c r="L16" s="27">
        <f>SUM(G16:K16)</f>
        <v>513</v>
      </c>
      <c r="M16" s="28">
        <f>L16/5</f>
        <v>102.6</v>
      </c>
      <c r="N16" s="29"/>
      <c r="O16" s="31">
        <v>0</v>
      </c>
      <c r="P16" s="172">
        <v>0</v>
      </c>
      <c r="Q16" s="139">
        <v>513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</row>
    <row r="17" spans="1:39" ht="14.1" customHeight="1" x14ac:dyDescent="0.25">
      <c r="A17" s="21">
        <f t="shared" si="0"/>
        <v>4</v>
      </c>
      <c r="B17" s="35" t="s">
        <v>456</v>
      </c>
      <c r="C17" s="23">
        <v>15313</v>
      </c>
      <c r="D17" s="50" t="s">
        <v>146</v>
      </c>
      <c r="E17" s="25">
        <f>MAX(O17:V17)</f>
        <v>0</v>
      </c>
      <c r="F17" s="25" t="e">
        <f>VLOOKUP(E17,Tab!$G$2:$H$255,2,TRUE)</f>
        <v>#N/A</v>
      </c>
      <c r="G17" s="26">
        <f>LARGE(O17:Y17,1)</f>
        <v>484</v>
      </c>
      <c r="H17" s="26">
        <f>LARGE(O17:Y17,2)</f>
        <v>0</v>
      </c>
      <c r="I17" s="26">
        <f>LARGE(O17:Y17,3)</f>
        <v>0</v>
      </c>
      <c r="J17" s="26">
        <f>LARGE(O17:Y17,4)</f>
        <v>0</v>
      </c>
      <c r="K17" s="26">
        <f>LARGE(O17:Y17,5)</f>
        <v>0</v>
      </c>
      <c r="L17" s="27">
        <f>SUM(G17:K17)</f>
        <v>484</v>
      </c>
      <c r="M17" s="28">
        <f>L17/5</f>
        <v>96.8</v>
      </c>
      <c r="N17" s="29"/>
      <c r="O17" s="31">
        <v>0</v>
      </c>
      <c r="P17" s="172">
        <v>0</v>
      </c>
      <c r="Q17" s="139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484</v>
      </c>
      <c r="Y17" s="31">
        <v>0</v>
      </c>
    </row>
    <row r="18" spans="1:39" ht="14.1" customHeight="1" x14ac:dyDescent="0.25">
      <c r="A18" s="21">
        <f t="shared" si="0"/>
        <v>5</v>
      </c>
      <c r="B18" s="149" t="s">
        <v>483</v>
      </c>
      <c r="C18" s="33">
        <v>15413</v>
      </c>
      <c r="D18" s="66" t="s">
        <v>44</v>
      </c>
      <c r="E18" s="25">
        <f>MAX(O18:V18)</f>
        <v>400</v>
      </c>
      <c r="F18" s="25" t="e">
        <f>VLOOKUP(E18,Tab!$G$2:$H$255,2,TRUE)</f>
        <v>#N/A</v>
      </c>
      <c r="G18" s="37">
        <f>LARGE(O18:Y18,1)</f>
        <v>400</v>
      </c>
      <c r="H18" s="37">
        <f>LARGE(O18:Y18,2)</f>
        <v>0</v>
      </c>
      <c r="I18" s="37">
        <f>LARGE(O18:Y18,3)</f>
        <v>0</v>
      </c>
      <c r="J18" s="37">
        <f>LARGE(O18:Y18,4)</f>
        <v>0</v>
      </c>
      <c r="K18" s="37">
        <f>LARGE(O18:Y18,5)</f>
        <v>0</v>
      </c>
      <c r="L18" s="27">
        <f>SUM(G18:K18)</f>
        <v>400</v>
      </c>
      <c r="M18" s="28">
        <f>L18/5</f>
        <v>80</v>
      </c>
      <c r="N18" s="29"/>
      <c r="O18" s="31">
        <v>0</v>
      </c>
      <c r="P18" s="172">
        <v>0</v>
      </c>
      <c r="Q18" s="139">
        <v>0</v>
      </c>
      <c r="R18" s="31">
        <v>0</v>
      </c>
      <c r="S18" s="31">
        <v>400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</row>
    <row r="19" spans="1:39" s="5" customFormat="1" ht="14.1" customHeight="1" x14ac:dyDescent="0.25">
      <c r="A19" s="21">
        <f t="shared" si="0"/>
        <v>6</v>
      </c>
      <c r="B19" s="149" t="s">
        <v>252</v>
      </c>
      <c r="C19" s="33">
        <v>14368</v>
      </c>
      <c r="D19" s="66" t="s">
        <v>65</v>
      </c>
      <c r="E19" s="25">
        <f>MAX(O19:V19)</f>
        <v>373</v>
      </c>
      <c r="F19" s="25" t="e">
        <f>VLOOKUP(E19,Tab!$G$2:$H$255,2,TRUE)</f>
        <v>#N/A</v>
      </c>
      <c r="G19" s="37">
        <f>LARGE(O19:Y19,1)</f>
        <v>373</v>
      </c>
      <c r="H19" s="37">
        <f>LARGE(O19:Y19,2)</f>
        <v>0</v>
      </c>
      <c r="I19" s="37">
        <f>LARGE(O19:Y19,3)</f>
        <v>0</v>
      </c>
      <c r="J19" s="37">
        <f>LARGE(O19:Y19,4)</f>
        <v>0</v>
      </c>
      <c r="K19" s="37">
        <f>LARGE(O19:Y19,5)</f>
        <v>0</v>
      </c>
      <c r="L19" s="27">
        <f>SUM(G19:K19)</f>
        <v>373</v>
      </c>
      <c r="M19" s="28">
        <f>L19/5</f>
        <v>74.599999999999994</v>
      </c>
      <c r="N19" s="29"/>
      <c r="O19" s="31">
        <v>0</v>
      </c>
      <c r="P19" s="172">
        <v>0</v>
      </c>
      <c r="Q19" s="139">
        <v>0</v>
      </c>
      <c r="R19" s="31">
        <v>0</v>
      </c>
      <c r="S19" s="31">
        <v>0</v>
      </c>
      <c r="T19" s="31">
        <v>373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</row>
    <row r="20" spans="1:39" s="5" customFormat="1" ht="14.1" customHeight="1" x14ac:dyDescent="0.25">
      <c r="A20" s="21">
        <f t="shared" si="0"/>
        <v>7</v>
      </c>
      <c r="B20" s="22" t="s">
        <v>424</v>
      </c>
      <c r="C20" s="23">
        <v>15495</v>
      </c>
      <c r="D20" s="49" t="s">
        <v>24</v>
      </c>
      <c r="E20" s="25">
        <f>MAX(O20:V20)</f>
        <v>335</v>
      </c>
      <c r="F20" s="25" t="e">
        <f>VLOOKUP(E20,Tab!$G$2:$H$255,2,TRUE)</f>
        <v>#N/A</v>
      </c>
      <c r="G20" s="26">
        <f>LARGE(O20:Y20,1)</f>
        <v>335</v>
      </c>
      <c r="H20" s="26">
        <f>LARGE(O20:Y20,2)</f>
        <v>0</v>
      </c>
      <c r="I20" s="26">
        <f>LARGE(O20:Y20,3)</f>
        <v>0</v>
      </c>
      <c r="J20" s="26">
        <f>LARGE(O20:Y20,4)</f>
        <v>0</v>
      </c>
      <c r="K20" s="26">
        <f>LARGE(O20:Y20,5)</f>
        <v>0</v>
      </c>
      <c r="L20" s="27">
        <f>SUM(G20:K20)</f>
        <v>335</v>
      </c>
      <c r="M20" s="28">
        <f>L20/5</f>
        <v>67</v>
      </c>
      <c r="N20" s="29"/>
      <c r="O20" s="31">
        <v>0</v>
      </c>
      <c r="P20" s="172">
        <v>0</v>
      </c>
      <c r="Q20" s="139">
        <v>0</v>
      </c>
      <c r="R20" s="31">
        <v>0</v>
      </c>
      <c r="S20" s="31">
        <v>0</v>
      </c>
      <c r="T20" s="31">
        <v>0</v>
      </c>
      <c r="U20" s="31">
        <v>335</v>
      </c>
      <c r="V20" s="31">
        <v>0</v>
      </c>
      <c r="W20" s="31">
        <v>0</v>
      </c>
      <c r="X20" s="31">
        <v>0</v>
      </c>
      <c r="Y20" s="31">
        <v>0</v>
      </c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  <row r="21" spans="1:39" ht="14.1" customHeight="1" x14ac:dyDescent="0.25">
      <c r="A21" s="21">
        <f t="shared" si="0"/>
        <v>8</v>
      </c>
      <c r="B21" s="35"/>
      <c r="C21" s="23"/>
      <c r="D21" s="50"/>
      <c r="E21" s="25">
        <f>MAX(O21:V21)</f>
        <v>0</v>
      </c>
      <c r="F21" s="25" t="e">
        <f>VLOOKUP(E21,Tab!$G$2:$H$255,2,TRUE)</f>
        <v>#N/A</v>
      </c>
      <c r="G21" s="26">
        <f>LARGE(O21:Y21,1)</f>
        <v>0</v>
      </c>
      <c r="H21" s="26">
        <f>LARGE(O21:Y21,2)</f>
        <v>0</v>
      </c>
      <c r="I21" s="26">
        <f>LARGE(O21:Y21,3)</f>
        <v>0</v>
      </c>
      <c r="J21" s="26">
        <f>LARGE(O21:Y21,4)</f>
        <v>0</v>
      </c>
      <c r="K21" s="26">
        <f>LARGE(O21:Y21,5)</f>
        <v>0</v>
      </c>
      <c r="L21" s="27">
        <f>SUM(G21:K21)</f>
        <v>0</v>
      </c>
      <c r="M21" s="28">
        <f>L21/5</f>
        <v>0</v>
      </c>
      <c r="N21" s="29"/>
      <c r="O21" s="31">
        <v>0</v>
      </c>
      <c r="P21" s="172">
        <v>0</v>
      </c>
      <c r="Q21" s="139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</row>
    <row r="22" spans="1:39" ht="14.1" customHeight="1" x14ac:dyDescent="0.25">
      <c r="A22" s="21">
        <f t="shared" si="0"/>
        <v>9</v>
      </c>
      <c r="B22" s="35"/>
      <c r="C22" s="23"/>
      <c r="D22" s="24"/>
      <c r="E22" s="25">
        <f>MAX(O22:V22)</f>
        <v>0</v>
      </c>
      <c r="F22" s="25" t="e">
        <f>VLOOKUP(E22,Tab!$G$2:$H$255,2,TRUE)</f>
        <v>#N/A</v>
      </c>
      <c r="G22" s="26">
        <f>LARGE(O22:Y22,1)</f>
        <v>0</v>
      </c>
      <c r="H22" s="26">
        <f>LARGE(O22:Y22,2)</f>
        <v>0</v>
      </c>
      <c r="I22" s="26">
        <f>LARGE(O22:Y22,3)</f>
        <v>0</v>
      </c>
      <c r="J22" s="26">
        <f>LARGE(O22:Y22,4)</f>
        <v>0</v>
      </c>
      <c r="K22" s="26">
        <f>LARGE(O22:Y22,5)</f>
        <v>0</v>
      </c>
      <c r="L22" s="27">
        <f>SUM(G22:K22)</f>
        <v>0</v>
      </c>
      <c r="M22" s="28">
        <f>L22/5</f>
        <v>0</v>
      </c>
      <c r="N22" s="29"/>
      <c r="O22" s="31">
        <v>0</v>
      </c>
      <c r="P22" s="172">
        <v>0</v>
      </c>
      <c r="Q22" s="139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</row>
    <row r="23" spans="1:39" s="5" customFormat="1" ht="14.1" customHeight="1" x14ac:dyDescent="0.25">
      <c r="A23" s="21">
        <f t="shared" si="0"/>
        <v>10</v>
      </c>
      <c r="B23" s="22"/>
      <c r="C23" s="23"/>
      <c r="D23" s="49"/>
      <c r="E23" s="25">
        <f>MAX(O23:V23)</f>
        <v>0</v>
      </c>
      <c r="F23" s="25" t="e">
        <f>VLOOKUP(E23,Tab!$G$2:$H$255,2,TRUE)</f>
        <v>#N/A</v>
      </c>
      <c r="G23" s="26">
        <f>LARGE(O23:Y23,1)</f>
        <v>0</v>
      </c>
      <c r="H23" s="26">
        <f>LARGE(O23:Y23,2)</f>
        <v>0</v>
      </c>
      <c r="I23" s="26">
        <f>LARGE(O23:Y23,3)</f>
        <v>0</v>
      </c>
      <c r="J23" s="26">
        <f>LARGE(O23:Y23,4)</f>
        <v>0</v>
      </c>
      <c r="K23" s="26">
        <f>LARGE(O23:Y23,5)</f>
        <v>0</v>
      </c>
      <c r="L23" s="27">
        <f>SUM(G23:K23)</f>
        <v>0</v>
      </c>
      <c r="M23" s="28">
        <f>L23/5</f>
        <v>0</v>
      </c>
      <c r="N23" s="29"/>
      <c r="O23" s="31">
        <v>0</v>
      </c>
      <c r="P23" s="172">
        <v>0</v>
      </c>
      <c r="Q23" s="139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</row>
  </sheetData>
  <sortState ref="B14:Y23">
    <sortCondition descending="1" ref="L14:L23"/>
    <sortCondition descending="1" ref="E14:E23"/>
  </sortState>
  <mergeCells count="15">
    <mergeCell ref="O9:P9"/>
    <mergeCell ref="Q9:Y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75" priority="1" stopIfTrue="1" operator="between">
      <formula>563</formula>
      <formula>569</formula>
    </cfRule>
    <cfRule type="cellIs" dxfId="74" priority="2" stopIfTrue="1" operator="between">
      <formula>570</formula>
      <formula>571</formula>
    </cfRule>
    <cfRule type="cellIs" dxfId="73" priority="3" stopIfTrue="1" operator="between">
      <formula>572</formula>
      <formula>600</formula>
    </cfRule>
  </conditionalFormatting>
  <conditionalFormatting sqref="E14:E23">
    <cfRule type="cellIs" dxfId="72" priority="4" stopIfTrue="1" operator="between">
      <formula>563</formula>
      <formula>600</formula>
    </cfRule>
  </conditionalFormatting>
  <conditionalFormatting sqref="F14:F23">
    <cfRule type="cellIs" dxfId="71" priority="5" stopIfTrue="1" operator="equal">
      <formula>"A"</formula>
    </cfRule>
    <cfRule type="cellIs" dxfId="70" priority="6" stopIfTrue="1" operator="equal">
      <formula>"B"</formula>
    </cfRule>
    <cfRule type="cellIs" dxfId="69" priority="7" stopIfTrue="1" operator="equal">
      <formula>"C"</formula>
    </cfRule>
  </conditionalFormatting>
  <pageMargins left="0.25" right="0.27013888888888887" top="0.2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6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4" style="3" customWidth="1"/>
    <col min="2" max="2" width="22.425781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0" width="16.42578125" style="5" customWidth="1"/>
    <col min="21" max="16384" width="9.140625" style="4"/>
  </cols>
  <sheetData>
    <row r="2" spans="1:20" x14ac:dyDescent="0.25">
      <c r="A2" s="4"/>
      <c r="B2" s="4"/>
    </row>
    <row r="5" spans="1:20" x14ac:dyDescent="0.25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8"/>
      <c r="M5" s="8"/>
      <c r="N5" s="8"/>
      <c r="O5" s="8"/>
      <c r="P5" s="8"/>
      <c r="Q5" s="8"/>
      <c r="R5" s="8"/>
      <c r="S5" s="8"/>
      <c r="T5" s="8"/>
    </row>
    <row r="9" spans="1:20" s="10" customFormat="1" ht="24.75" customHeight="1" x14ac:dyDescent="0.25">
      <c r="A9" s="224" t="s">
        <v>285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9"/>
      <c r="M9" s="208">
        <v>2021</v>
      </c>
      <c r="N9" s="206"/>
      <c r="O9" s="209"/>
      <c r="P9" s="205">
        <v>2020</v>
      </c>
      <c r="Q9" s="206"/>
      <c r="R9" s="206"/>
      <c r="S9" s="206"/>
      <c r="T9" s="207"/>
    </row>
    <row r="10" spans="1:20" s="10" customFormat="1" x14ac:dyDescent="0.25">
      <c r="A10" s="214" t="s">
        <v>1</v>
      </c>
      <c r="B10" s="214" t="s">
        <v>2</v>
      </c>
      <c r="C10" s="222" t="s">
        <v>3</v>
      </c>
      <c r="D10" s="222" t="s">
        <v>4</v>
      </c>
      <c r="E10" s="215" t="s">
        <v>5</v>
      </c>
      <c r="F10" s="216"/>
      <c r="G10" s="221" t="s">
        <v>6</v>
      </c>
      <c r="H10" s="221"/>
      <c r="I10" s="221"/>
      <c r="J10" s="53" t="s">
        <v>7</v>
      </c>
      <c r="K10" s="12" t="s">
        <v>8</v>
      </c>
      <c r="L10" s="13"/>
      <c r="M10" s="72">
        <v>44276</v>
      </c>
      <c r="N10" s="72">
        <v>44275</v>
      </c>
      <c r="O10" s="184">
        <v>44240</v>
      </c>
      <c r="P10" s="181">
        <v>44031</v>
      </c>
      <c r="Q10" s="72">
        <v>44017</v>
      </c>
      <c r="R10" s="72">
        <v>44016</v>
      </c>
      <c r="S10" s="72">
        <v>44009</v>
      </c>
      <c r="T10" s="72">
        <v>44002</v>
      </c>
    </row>
    <row r="11" spans="1:20" s="10" customFormat="1" x14ac:dyDescent="0.25">
      <c r="A11" s="214"/>
      <c r="B11" s="214"/>
      <c r="C11" s="222"/>
      <c r="D11" s="222"/>
      <c r="E11" s="217"/>
      <c r="F11" s="218"/>
      <c r="G11" s="222">
        <v>1</v>
      </c>
      <c r="H11" s="222">
        <v>2</v>
      </c>
      <c r="I11" s="225">
        <v>3</v>
      </c>
      <c r="J11" s="11" t="s">
        <v>9</v>
      </c>
      <c r="K11" s="14" t="s">
        <v>10</v>
      </c>
      <c r="L11" s="13"/>
      <c r="M11" s="71" t="s">
        <v>258</v>
      </c>
      <c r="N11" s="71" t="s">
        <v>11</v>
      </c>
      <c r="O11" s="185" t="s">
        <v>508</v>
      </c>
      <c r="P11" s="182" t="s">
        <v>14</v>
      </c>
      <c r="Q11" s="71" t="s">
        <v>16</v>
      </c>
      <c r="R11" s="71" t="s">
        <v>16</v>
      </c>
      <c r="S11" s="71" t="s">
        <v>16</v>
      </c>
      <c r="T11" s="71" t="s">
        <v>11</v>
      </c>
    </row>
    <row r="12" spans="1:20" s="10" customFormat="1" x14ac:dyDescent="0.25">
      <c r="A12" s="214"/>
      <c r="B12" s="214"/>
      <c r="C12" s="214"/>
      <c r="D12" s="214"/>
      <c r="E12" s="219"/>
      <c r="F12" s="220"/>
      <c r="G12" s="222"/>
      <c r="H12" s="222"/>
      <c r="I12" s="225"/>
      <c r="J12" s="16" t="s">
        <v>10</v>
      </c>
      <c r="K12" s="17" t="s">
        <v>17</v>
      </c>
      <c r="L12" s="18"/>
      <c r="M12" s="70" t="s">
        <v>318</v>
      </c>
      <c r="N12" s="70" t="s">
        <v>31</v>
      </c>
      <c r="O12" s="186" t="s">
        <v>24</v>
      </c>
      <c r="P12" s="183" t="s">
        <v>25</v>
      </c>
      <c r="Q12" s="70" t="s">
        <v>27</v>
      </c>
      <c r="R12" s="70" t="s">
        <v>28</v>
      </c>
      <c r="S12" s="70" t="s">
        <v>30</v>
      </c>
      <c r="T12" s="70" t="s">
        <v>316</v>
      </c>
    </row>
    <row r="13" spans="1:20" x14ac:dyDescent="0.25">
      <c r="M13" s="69"/>
      <c r="N13" s="69"/>
      <c r="O13" s="187"/>
      <c r="P13" s="69"/>
      <c r="Q13" s="69"/>
      <c r="R13" s="69"/>
      <c r="S13" s="69"/>
      <c r="T13" s="69"/>
    </row>
    <row r="14" spans="1:20" ht="14.1" customHeight="1" x14ac:dyDescent="0.25">
      <c r="A14" s="21">
        <f t="shared" ref="A14:A45" si="0">A13+1</f>
        <v>1</v>
      </c>
      <c r="B14" s="51" t="s">
        <v>324</v>
      </c>
      <c r="C14" s="33">
        <v>13828</v>
      </c>
      <c r="D14" s="148" t="s">
        <v>44</v>
      </c>
      <c r="E14" s="25">
        <f>MAX(M14:O14)</f>
        <v>543</v>
      </c>
      <c r="F14" s="25" t="str">
        <f>VLOOKUP(E14,Tab!$Y$2:$Z$255,2,TRUE)</f>
        <v>C</v>
      </c>
      <c r="G14" s="26">
        <f>LARGE(M14:T14,1)</f>
        <v>543</v>
      </c>
      <c r="H14" s="26">
        <f>LARGE(M14:T14,2)</f>
        <v>536</v>
      </c>
      <c r="I14" s="26">
        <f>LARGE(M14:T14,3)</f>
        <v>524</v>
      </c>
      <c r="J14" s="27">
        <f>SUM(G14:I14)</f>
        <v>1603</v>
      </c>
      <c r="K14" s="28">
        <f>J14/3</f>
        <v>534.33333333333337</v>
      </c>
      <c r="L14" s="29"/>
      <c r="M14" s="68">
        <v>543</v>
      </c>
      <c r="N14" s="68">
        <v>0</v>
      </c>
      <c r="O14" s="188">
        <v>0</v>
      </c>
      <c r="P14" s="158">
        <v>536</v>
      </c>
      <c r="Q14" s="68">
        <v>524</v>
      </c>
      <c r="R14" s="68">
        <v>516</v>
      </c>
      <c r="S14" s="68">
        <v>0</v>
      </c>
      <c r="T14" s="68">
        <v>0</v>
      </c>
    </row>
    <row r="15" spans="1:20" ht="14.1" customHeight="1" x14ac:dyDescent="0.25">
      <c r="A15" s="21">
        <f t="shared" si="0"/>
        <v>2</v>
      </c>
      <c r="B15" s="51" t="s">
        <v>113</v>
      </c>
      <c r="C15" s="33">
        <v>14112</v>
      </c>
      <c r="D15" s="148" t="s">
        <v>74</v>
      </c>
      <c r="E15" s="25">
        <f>MAX(M15:O15)</f>
        <v>0</v>
      </c>
      <c r="F15" s="25" t="e">
        <f>VLOOKUP(E15,Tab!$Y$2:$Z$255,2,TRUE)</f>
        <v>#N/A</v>
      </c>
      <c r="G15" s="26">
        <f>LARGE(M15:T15,1)</f>
        <v>538</v>
      </c>
      <c r="H15" s="26">
        <f>LARGE(M15:T15,2)</f>
        <v>533</v>
      </c>
      <c r="I15" s="26">
        <f>LARGE(M15:T15,3)</f>
        <v>526</v>
      </c>
      <c r="J15" s="27">
        <f>SUM(G15:I15)</f>
        <v>1597</v>
      </c>
      <c r="K15" s="28">
        <f>J15/3</f>
        <v>532.33333333333337</v>
      </c>
      <c r="L15" s="29"/>
      <c r="M15" s="68">
        <v>0</v>
      </c>
      <c r="N15" s="68">
        <v>0</v>
      </c>
      <c r="O15" s="188">
        <v>0</v>
      </c>
      <c r="P15" s="158">
        <v>538</v>
      </c>
      <c r="Q15" s="68">
        <v>522</v>
      </c>
      <c r="R15" s="68">
        <v>533</v>
      </c>
      <c r="S15" s="68">
        <v>0</v>
      </c>
      <c r="T15" s="68">
        <v>526</v>
      </c>
    </row>
    <row r="16" spans="1:20" ht="14.1" customHeight="1" x14ac:dyDescent="0.25">
      <c r="A16" s="21">
        <f t="shared" si="0"/>
        <v>3</v>
      </c>
      <c r="B16" s="65" t="s">
        <v>35</v>
      </c>
      <c r="C16" s="23">
        <v>1671</v>
      </c>
      <c r="D16" s="24" t="s">
        <v>36</v>
      </c>
      <c r="E16" s="25">
        <f>MAX(M16:O16)</f>
        <v>524</v>
      </c>
      <c r="F16" s="25" t="str">
        <f>VLOOKUP(E16,Tab!$Y$2:$Z$255,2,TRUE)</f>
        <v>Não</v>
      </c>
      <c r="G16" s="26">
        <f>LARGE(M16:T16,1)</f>
        <v>537</v>
      </c>
      <c r="H16" s="26">
        <f>LARGE(M16:T16,2)</f>
        <v>534</v>
      </c>
      <c r="I16" s="26">
        <f>LARGE(M16:T16,3)</f>
        <v>524</v>
      </c>
      <c r="J16" s="27">
        <f>SUM(G16:I16)</f>
        <v>1595</v>
      </c>
      <c r="K16" s="28">
        <f>J16/3</f>
        <v>531.66666666666663</v>
      </c>
      <c r="L16" s="29"/>
      <c r="M16" s="68">
        <v>524</v>
      </c>
      <c r="N16" s="68">
        <v>0</v>
      </c>
      <c r="O16" s="188">
        <v>0</v>
      </c>
      <c r="P16" s="158">
        <v>534</v>
      </c>
      <c r="Q16" s="68">
        <v>537</v>
      </c>
      <c r="R16" s="68">
        <v>522</v>
      </c>
      <c r="S16" s="68">
        <v>0</v>
      </c>
      <c r="T16" s="68">
        <v>518</v>
      </c>
    </row>
    <row r="17" spans="1:20" ht="14.1" customHeight="1" x14ac:dyDescent="0.25">
      <c r="A17" s="21">
        <f t="shared" si="0"/>
        <v>4</v>
      </c>
      <c r="B17" s="51" t="s">
        <v>38</v>
      </c>
      <c r="C17" s="33">
        <v>10436</v>
      </c>
      <c r="D17" s="148" t="s">
        <v>39</v>
      </c>
      <c r="E17" s="25">
        <f>MAX(M17:O17)</f>
        <v>534</v>
      </c>
      <c r="F17" s="25" t="str">
        <f>VLOOKUP(E17,Tab!$Y$2:$Z$255,2,TRUE)</f>
        <v>Não</v>
      </c>
      <c r="G17" s="26">
        <f>LARGE(M17:T17,1)</f>
        <v>534</v>
      </c>
      <c r="H17" s="26">
        <f>LARGE(M17:T17,2)</f>
        <v>526</v>
      </c>
      <c r="I17" s="26">
        <f>LARGE(M17:T17,3)</f>
        <v>524</v>
      </c>
      <c r="J17" s="27">
        <f>SUM(G17:I17)</f>
        <v>1584</v>
      </c>
      <c r="K17" s="28">
        <f>J17/3</f>
        <v>528</v>
      </c>
      <c r="L17" s="29"/>
      <c r="M17" s="68">
        <v>534</v>
      </c>
      <c r="N17" s="68">
        <v>0</v>
      </c>
      <c r="O17" s="188">
        <v>0</v>
      </c>
      <c r="P17" s="158">
        <v>351</v>
      </c>
      <c r="Q17" s="68">
        <v>524</v>
      </c>
      <c r="R17" s="68">
        <v>526</v>
      </c>
      <c r="S17" s="68">
        <v>0</v>
      </c>
      <c r="T17" s="68">
        <v>0</v>
      </c>
    </row>
    <row r="18" spans="1:20" ht="14.1" customHeight="1" x14ac:dyDescent="0.25">
      <c r="A18" s="21">
        <f t="shared" si="0"/>
        <v>5</v>
      </c>
      <c r="B18" s="35" t="s">
        <v>104</v>
      </c>
      <c r="C18" s="23">
        <v>602</v>
      </c>
      <c r="D18" s="24" t="s">
        <v>63</v>
      </c>
      <c r="E18" s="25">
        <f>MAX(M18:O18)</f>
        <v>0</v>
      </c>
      <c r="F18" s="25" t="e">
        <f>VLOOKUP(E18,Tab!$Y$2:$Z$255,2,TRUE)</f>
        <v>#N/A</v>
      </c>
      <c r="G18" s="26">
        <f>LARGE(M18:T18,1)</f>
        <v>531</v>
      </c>
      <c r="H18" s="26">
        <f>LARGE(M18:T18,2)</f>
        <v>525</v>
      </c>
      <c r="I18" s="26">
        <f>LARGE(M18:T18,3)</f>
        <v>516</v>
      </c>
      <c r="J18" s="27">
        <f>SUM(G18:I18)</f>
        <v>1572</v>
      </c>
      <c r="K18" s="28">
        <f>J18/3</f>
        <v>524</v>
      </c>
      <c r="L18" s="29"/>
      <c r="M18" s="68">
        <v>0</v>
      </c>
      <c r="N18" s="68">
        <v>0</v>
      </c>
      <c r="O18" s="188">
        <v>0</v>
      </c>
      <c r="P18" s="158">
        <v>516</v>
      </c>
      <c r="Q18" s="68">
        <v>531</v>
      </c>
      <c r="R18" s="68">
        <v>525</v>
      </c>
      <c r="S18" s="68">
        <v>0</v>
      </c>
      <c r="T18" s="68">
        <v>0</v>
      </c>
    </row>
    <row r="19" spans="1:20" ht="14.1" customHeight="1" x14ac:dyDescent="0.25">
      <c r="A19" s="21">
        <f t="shared" si="0"/>
        <v>6</v>
      </c>
      <c r="B19" s="51" t="s">
        <v>53</v>
      </c>
      <c r="C19" s="33">
        <v>881</v>
      </c>
      <c r="D19" s="148" t="s">
        <v>26</v>
      </c>
      <c r="E19" s="25">
        <f>MAX(M19:O19)</f>
        <v>529</v>
      </c>
      <c r="F19" s="25" t="str">
        <f>VLOOKUP(E19,Tab!$Y$2:$Z$255,2,TRUE)</f>
        <v>Não</v>
      </c>
      <c r="G19" s="26">
        <f>LARGE(M19:T19,1)</f>
        <v>529</v>
      </c>
      <c r="H19" s="26">
        <f>LARGE(M19:T19,2)</f>
        <v>525</v>
      </c>
      <c r="I19" s="26">
        <f>LARGE(M19:T19,3)</f>
        <v>517</v>
      </c>
      <c r="J19" s="27">
        <f>SUM(G19:I19)</f>
        <v>1571</v>
      </c>
      <c r="K19" s="28">
        <f>J19/3</f>
        <v>523.66666666666663</v>
      </c>
      <c r="L19" s="29"/>
      <c r="M19" s="68">
        <v>529</v>
      </c>
      <c r="N19" s="68">
        <v>0</v>
      </c>
      <c r="O19" s="188">
        <v>0</v>
      </c>
      <c r="P19" s="158">
        <v>517</v>
      </c>
      <c r="Q19" s="68">
        <v>525</v>
      </c>
      <c r="R19" s="68">
        <v>516</v>
      </c>
      <c r="S19" s="68">
        <v>0</v>
      </c>
      <c r="T19" s="68">
        <v>0</v>
      </c>
    </row>
    <row r="20" spans="1:20" ht="14.1" customHeight="1" x14ac:dyDescent="0.25">
      <c r="A20" s="21">
        <f t="shared" si="0"/>
        <v>7</v>
      </c>
      <c r="B20" s="51" t="s">
        <v>40</v>
      </c>
      <c r="C20" s="33">
        <v>7139</v>
      </c>
      <c r="D20" s="148" t="s">
        <v>41</v>
      </c>
      <c r="E20" s="25">
        <f>MAX(M20:O20)</f>
        <v>0</v>
      </c>
      <c r="F20" s="25" t="e">
        <f>VLOOKUP(E20,Tab!$Y$2:$Z$255,2,TRUE)</f>
        <v>#N/A</v>
      </c>
      <c r="G20" s="26">
        <f>LARGE(M20:T20,1)</f>
        <v>525</v>
      </c>
      <c r="H20" s="26">
        <f>LARGE(M20:T20,2)</f>
        <v>522</v>
      </c>
      <c r="I20" s="26">
        <f>LARGE(M20:T20,3)</f>
        <v>518</v>
      </c>
      <c r="J20" s="27">
        <f>SUM(G20:I20)</f>
        <v>1565</v>
      </c>
      <c r="K20" s="28">
        <f>J20/3</f>
        <v>521.66666666666663</v>
      </c>
      <c r="L20" s="29"/>
      <c r="M20" s="68">
        <v>0</v>
      </c>
      <c r="N20" s="68">
        <v>0</v>
      </c>
      <c r="O20" s="188">
        <v>0</v>
      </c>
      <c r="P20" s="158">
        <v>518</v>
      </c>
      <c r="Q20" s="68">
        <v>525</v>
      </c>
      <c r="R20" s="68">
        <v>0</v>
      </c>
      <c r="S20" s="68">
        <v>0</v>
      </c>
      <c r="T20" s="68">
        <v>522</v>
      </c>
    </row>
    <row r="21" spans="1:20" ht="14.1" customHeight="1" x14ac:dyDescent="0.25">
      <c r="A21" s="21">
        <f t="shared" si="0"/>
        <v>8</v>
      </c>
      <c r="B21" s="65" t="s">
        <v>43</v>
      </c>
      <c r="C21" s="23">
        <v>633</v>
      </c>
      <c r="D21" s="24" t="s">
        <v>26</v>
      </c>
      <c r="E21" s="25">
        <f>MAX(M21:O21)</f>
        <v>0</v>
      </c>
      <c r="F21" s="25" t="e">
        <f>VLOOKUP(E21,Tab!$Y$2:$Z$255,2,TRUE)</f>
        <v>#N/A</v>
      </c>
      <c r="G21" s="26">
        <f>LARGE(M21:T21,1)</f>
        <v>531</v>
      </c>
      <c r="H21" s="26">
        <f>LARGE(M21:T21,2)</f>
        <v>518</v>
      </c>
      <c r="I21" s="26">
        <f>LARGE(M21:T21,3)</f>
        <v>516</v>
      </c>
      <c r="J21" s="27">
        <f>SUM(G21:I21)</f>
        <v>1565</v>
      </c>
      <c r="K21" s="28">
        <f>J21/3</f>
        <v>521.66666666666663</v>
      </c>
      <c r="L21" s="29"/>
      <c r="M21" s="68">
        <v>0</v>
      </c>
      <c r="N21" s="68">
        <v>0</v>
      </c>
      <c r="O21" s="188">
        <v>0</v>
      </c>
      <c r="P21" s="158">
        <v>518</v>
      </c>
      <c r="Q21" s="68">
        <v>516</v>
      </c>
      <c r="R21" s="68">
        <v>531</v>
      </c>
      <c r="S21" s="68">
        <v>0</v>
      </c>
      <c r="T21" s="68">
        <v>516</v>
      </c>
    </row>
    <row r="22" spans="1:20" ht="14.1" customHeight="1" x14ac:dyDescent="0.25">
      <c r="A22" s="21">
        <f t="shared" si="0"/>
        <v>9</v>
      </c>
      <c r="B22" s="51" t="s">
        <v>55</v>
      </c>
      <c r="C22" s="33">
        <v>13351</v>
      </c>
      <c r="D22" s="34" t="s">
        <v>56</v>
      </c>
      <c r="E22" s="25">
        <f>MAX(M22:O22)</f>
        <v>0</v>
      </c>
      <c r="F22" s="25" t="e">
        <f>VLOOKUP(E22,Tab!$Y$2:$Z$255,2,TRUE)</f>
        <v>#N/A</v>
      </c>
      <c r="G22" s="26">
        <f>LARGE(M22:T22,1)</f>
        <v>523</v>
      </c>
      <c r="H22" s="26">
        <f>LARGE(M22:T22,2)</f>
        <v>516</v>
      </c>
      <c r="I22" s="26">
        <f>LARGE(M22:T22,3)</f>
        <v>509</v>
      </c>
      <c r="J22" s="27">
        <f>SUM(G22:I22)</f>
        <v>1548</v>
      </c>
      <c r="K22" s="28">
        <f>J22/3</f>
        <v>516</v>
      </c>
      <c r="L22" s="29"/>
      <c r="M22" s="68">
        <v>0</v>
      </c>
      <c r="N22" s="68">
        <v>0</v>
      </c>
      <c r="O22" s="188">
        <v>0</v>
      </c>
      <c r="P22" s="158">
        <v>523</v>
      </c>
      <c r="Q22" s="68">
        <v>516</v>
      </c>
      <c r="R22" s="68">
        <v>0</v>
      </c>
      <c r="S22" s="68">
        <v>0</v>
      </c>
      <c r="T22" s="68">
        <v>509</v>
      </c>
    </row>
    <row r="23" spans="1:20" ht="14.1" customHeight="1" x14ac:dyDescent="0.25">
      <c r="A23" s="21">
        <f t="shared" si="0"/>
        <v>10</v>
      </c>
      <c r="B23" s="51" t="s">
        <v>51</v>
      </c>
      <c r="C23" s="33">
        <v>10772</v>
      </c>
      <c r="D23" s="148" t="s">
        <v>44</v>
      </c>
      <c r="E23" s="25">
        <f>MAX(M23:O23)</f>
        <v>511</v>
      </c>
      <c r="F23" s="25" t="str">
        <f>VLOOKUP(E23,Tab!$Y$2:$Z$255,2,TRUE)</f>
        <v>Não</v>
      </c>
      <c r="G23" s="26">
        <f>LARGE(M23:T23,1)</f>
        <v>518</v>
      </c>
      <c r="H23" s="26">
        <f>LARGE(M23:T23,2)</f>
        <v>516</v>
      </c>
      <c r="I23" s="26">
        <f>LARGE(M23:T23,3)</f>
        <v>511</v>
      </c>
      <c r="J23" s="27">
        <f>SUM(G23:I23)</f>
        <v>1545</v>
      </c>
      <c r="K23" s="28">
        <f>J23/3</f>
        <v>515</v>
      </c>
      <c r="L23" s="29"/>
      <c r="M23" s="68">
        <v>511</v>
      </c>
      <c r="N23" s="68">
        <v>0</v>
      </c>
      <c r="O23" s="188">
        <v>0</v>
      </c>
      <c r="P23" s="158">
        <v>518</v>
      </c>
      <c r="Q23" s="68">
        <v>503</v>
      </c>
      <c r="R23" s="68">
        <v>516</v>
      </c>
      <c r="S23" s="68">
        <v>0</v>
      </c>
      <c r="T23" s="68">
        <v>0</v>
      </c>
    </row>
    <row r="24" spans="1:20" ht="14.1" customHeight="1" x14ac:dyDescent="0.25">
      <c r="A24" s="21">
        <f t="shared" si="0"/>
        <v>11</v>
      </c>
      <c r="B24" s="51" t="s">
        <v>259</v>
      </c>
      <c r="C24" s="33">
        <v>14540</v>
      </c>
      <c r="D24" s="34" t="s">
        <v>44</v>
      </c>
      <c r="E24" s="25">
        <f>MAX(M24:O24)</f>
        <v>507</v>
      </c>
      <c r="F24" s="25" t="str">
        <f>VLOOKUP(E24,Tab!$Y$2:$Z$255,2,TRUE)</f>
        <v>Não</v>
      </c>
      <c r="G24" s="26">
        <f>LARGE(M24:T24,1)</f>
        <v>522</v>
      </c>
      <c r="H24" s="26">
        <f>LARGE(M24:T24,2)</f>
        <v>511</v>
      </c>
      <c r="I24" s="26">
        <f>LARGE(M24:T24,3)</f>
        <v>509</v>
      </c>
      <c r="J24" s="27">
        <f>SUM(G24:I24)</f>
        <v>1542</v>
      </c>
      <c r="K24" s="28">
        <f>J24/3</f>
        <v>514</v>
      </c>
      <c r="L24" s="29"/>
      <c r="M24" s="68">
        <v>507</v>
      </c>
      <c r="N24" s="68">
        <v>0</v>
      </c>
      <c r="O24" s="188">
        <v>0</v>
      </c>
      <c r="P24" s="158">
        <v>522</v>
      </c>
      <c r="Q24" s="68">
        <v>509</v>
      </c>
      <c r="R24" s="68">
        <v>511</v>
      </c>
      <c r="S24" s="68">
        <v>0</v>
      </c>
      <c r="T24" s="68">
        <v>0</v>
      </c>
    </row>
    <row r="25" spans="1:20" ht="14.1" customHeight="1" x14ac:dyDescent="0.25">
      <c r="A25" s="21">
        <f t="shared" si="0"/>
        <v>12</v>
      </c>
      <c r="B25" s="65" t="s">
        <v>50</v>
      </c>
      <c r="C25" s="23">
        <v>11037</v>
      </c>
      <c r="D25" s="24" t="s">
        <v>39</v>
      </c>
      <c r="E25" s="25">
        <f>MAX(M25:O25)</f>
        <v>516</v>
      </c>
      <c r="F25" s="25" t="str">
        <f>VLOOKUP(E25,Tab!$Y$2:$Z$255,2,TRUE)</f>
        <v>Não</v>
      </c>
      <c r="G25" s="26">
        <f>LARGE(M25:T25,1)</f>
        <v>519</v>
      </c>
      <c r="H25" s="26">
        <f>LARGE(M25:T25,2)</f>
        <v>516</v>
      </c>
      <c r="I25" s="26">
        <f>LARGE(M25:T25,3)</f>
        <v>505</v>
      </c>
      <c r="J25" s="27">
        <f>SUM(G25:I25)</f>
        <v>1540</v>
      </c>
      <c r="K25" s="28">
        <f>J25/3</f>
        <v>513.33333333333337</v>
      </c>
      <c r="L25" s="29"/>
      <c r="M25" s="68">
        <v>516</v>
      </c>
      <c r="N25" s="68">
        <v>0</v>
      </c>
      <c r="O25" s="188">
        <v>0</v>
      </c>
      <c r="P25" s="158">
        <v>519</v>
      </c>
      <c r="Q25" s="68">
        <v>0</v>
      </c>
      <c r="R25" s="68">
        <v>505</v>
      </c>
      <c r="S25" s="68">
        <v>0</v>
      </c>
      <c r="T25" s="68">
        <v>0</v>
      </c>
    </row>
    <row r="26" spans="1:20" ht="14.1" customHeight="1" x14ac:dyDescent="0.25">
      <c r="A26" s="21">
        <f t="shared" si="0"/>
        <v>13</v>
      </c>
      <c r="B26" s="51" t="s">
        <v>42</v>
      </c>
      <c r="C26" s="33">
        <v>9676</v>
      </c>
      <c r="D26" s="148" t="s">
        <v>36</v>
      </c>
      <c r="E26" s="25">
        <f>MAX(M26:O26)</f>
        <v>514</v>
      </c>
      <c r="F26" s="25" t="str">
        <f>VLOOKUP(E26,Tab!$Y$2:$Z$255,2,TRUE)</f>
        <v>Não</v>
      </c>
      <c r="G26" s="26">
        <f>LARGE(M26:T26,1)</f>
        <v>522</v>
      </c>
      <c r="H26" s="26">
        <f>LARGE(M26:T26,2)</f>
        <v>514</v>
      </c>
      <c r="I26" s="26">
        <f>LARGE(M26:T26,3)</f>
        <v>499</v>
      </c>
      <c r="J26" s="27">
        <f>SUM(G26:I26)</f>
        <v>1535</v>
      </c>
      <c r="K26" s="28">
        <f>J26/3</f>
        <v>511.66666666666669</v>
      </c>
      <c r="L26" s="29"/>
      <c r="M26" s="68">
        <v>514</v>
      </c>
      <c r="N26" s="68">
        <v>0</v>
      </c>
      <c r="O26" s="188">
        <v>0</v>
      </c>
      <c r="P26" s="158">
        <v>522</v>
      </c>
      <c r="Q26" s="68">
        <v>499</v>
      </c>
      <c r="R26" s="68">
        <v>495</v>
      </c>
      <c r="S26" s="68">
        <v>0</v>
      </c>
      <c r="T26" s="68">
        <v>0</v>
      </c>
    </row>
    <row r="27" spans="1:20" ht="14.1" customHeight="1" x14ac:dyDescent="0.25">
      <c r="A27" s="21">
        <f t="shared" si="0"/>
        <v>14</v>
      </c>
      <c r="B27" s="51" t="s">
        <v>105</v>
      </c>
      <c r="C27" s="33">
        <v>4562</v>
      </c>
      <c r="D27" s="34" t="s">
        <v>77</v>
      </c>
      <c r="E27" s="25">
        <f>MAX(M27:O27)</f>
        <v>0</v>
      </c>
      <c r="F27" s="25" t="e">
        <f>VLOOKUP(E27,Tab!$Y$2:$Z$255,2,TRUE)</f>
        <v>#N/A</v>
      </c>
      <c r="G27" s="26">
        <f>LARGE(M27:T27,1)</f>
        <v>510</v>
      </c>
      <c r="H27" s="26">
        <f>LARGE(M27:T27,2)</f>
        <v>504</v>
      </c>
      <c r="I27" s="26">
        <f>LARGE(M27:T27,3)</f>
        <v>488</v>
      </c>
      <c r="J27" s="27">
        <f>SUM(G27:I27)</f>
        <v>1502</v>
      </c>
      <c r="K27" s="28">
        <f>J27/3</f>
        <v>500.66666666666669</v>
      </c>
      <c r="L27" s="29"/>
      <c r="M27" s="68">
        <v>0</v>
      </c>
      <c r="N27" s="68">
        <v>0</v>
      </c>
      <c r="O27" s="188">
        <v>0</v>
      </c>
      <c r="P27" s="158">
        <v>504</v>
      </c>
      <c r="Q27" s="68">
        <v>488</v>
      </c>
      <c r="R27" s="68">
        <v>0</v>
      </c>
      <c r="S27" s="68">
        <v>0</v>
      </c>
      <c r="T27" s="68">
        <v>510</v>
      </c>
    </row>
    <row r="28" spans="1:20" ht="14.1" customHeight="1" x14ac:dyDescent="0.25">
      <c r="A28" s="21">
        <f t="shared" si="0"/>
        <v>15</v>
      </c>
      <c r="B28" s="51" t="s">
        <v>62</v>
      </c>
      <c r="C28" s="33">
        <v>779</v>
      </c>
      <c r="D28" s="148" t="s">
        <v>44</v>
      </c>
      <c r="E28" s="25">
        <f>MAX(M28:O28)</f>
        <v>498</v>
      </c>
      <c r="F28" s="25" t="e">
        <f>VLOOKUP(E28,Tab!$Y$2:$Z$255,2,TRUE)</f>
        <v>#N/A</v>
      </c>
      <c r="G28" s="26">
        <f>LARGE(M28:T28,1)</f>
        <v>518</v>
      </c>
      <c r="H28" s="26">
        <f>LARGE(M28:T28,2)</f>
        <v>498</v>
      </c>
      <c r="I28" s="26">
        <f>LARGE(M28:T28,3)</f>
        <v>483</v>
      </c>
      <c r="J28" s="27">
        <f>SUM(G28:I28)</f>
        <v>1499</v>
      </c>
      <c r="K28" s="28">
        <f>J28/3</f>
        <v>499.66666666666669</v>
      </c>
      <c r="L28" s="29"/>
      <c r="M28" s="68">
        <v>498</v>
      </c>
      <c r="N28" s="68">
        <v>0</v>
      </c>
      <c r="O28" s="188">
        <v>0</v>
      </c>
      <c r="P28" s="158">
        <v>483</v>
      </c>
      <c r="Q28" s="68">
        <v>518</v>
      </c>
      <c r="R28" s="68">
        <v>0</v>
      </c>
      <c r="S28" s="68">
        <v>0</v>
      </c>
      <c r="T28" s="68">
        <v>0</v>
      </c>
    </row>
    <row r="29" spans="1:20" ht="14.1" customHeight="1" x14ac:dyDescent="0.25">
      <c r="A29" s="21">
        <f t="shared" si="0"/>
        <v>16</v>
      </c>
      <c r="B29" s="51" t="s">
        <v>69</v>
      </c>
      <c r="C29" s="33">
        <v>12263</v>
      </c>
      <c r="D29" s="148" t="s">
        <v>44</v>
      </c>
      <c r="E29" s="25">
        <f>MAX(M29:O29)</f>
        <v>481</v>
      </c>
      <c r="F29" s="25" t="e">
        <f>VLOOKUP(E29,Tab!$Y$2:$Z$255,2,TRUE)</f>
        <v>#N/A</v>
      </c>
      <c r="G29" s="26">
        <f>LARGE(M29:T29,1)</f>
        <v>505</v>
      </c>
      <c r="H29" s="26">
        <f>LARGE(M29:T29,2)</f>
        <v>503</v>
      </c>
      <c r="I29" s="26">
        <f>LARGE(M29:T29,3)</f>
        <v>481</v>
      </c>
      <c r="J29" s="27">
        <f>SUM(G29:I29)</f>
        <v>1489</v>
      </c>
      <c r="K29" s="28">
        <f>J29/3</f>
        <v>496.33333333333331</v>
      </c>
      <c r="L29" s="29"/>
      <c r="M29" s="68">
        <v>481</v>
      </c>
      <c r="N29" s="68">
        <v>0</v>
      </c>
      <c r="O29" s="188">
        <v>0</v>
      </c>
      <c r="P29" s="158">
        <v>503</v>
      </c>
      <c r="Q29" s="68">
        <v>505</v>
      </c>
      <c r="R29" s="68">
        <v>0</v>
      </c>
      <c r="S29" s="68">
        <v>0</v>
      </c>
      <c r="T29" s="68">
        <v>0</v>
      </c>
    </row>
    <row r="30" spans="1:20" ht="14.1" customHeight="1" x14ac:dyDescent="0.25">
      <c r="A30" s="21">
        <f t="shared" si="0"/>
        <v>17</v>
      </c>
      <c r="B30" s="51" t="s">
        <v>117</v>
      </c>
      <c r="C30" s="33">
        <v>38</v>
      </c>
      <c r="D30" s="34" t="s">
        <v>26</v>
      </c>
      <c r="E30" s="25">
        <f>MAX(M30:O30)</f>
        <v>487</v>
      </c>
      <c r="F30" s="25" t="e">
        <f>VLOOKUP(E30,Tab!$Y$2:$Z$255,2,TRUE)</f>
        <v>#N/A</v>
      </c>
      <c r="G30" s="26">
        <f>LARGE(M30:T30,1)</f>
        <v>487</v>
      </c>
      <c r="H30" s="26">
        <f>LARGE(M30:T30,2)</f>
        <v>487</v>
      </c>
      <c r="I30" s="26">
        <f>LARGE(M30:T30,3)</f>
        <v>487</v>
      </c>
      <c r="J30" s="27">
        <f>SUM(G30:I30)</f>
        <v>1461</v>
      </c>
      <c r="K30" s="28">
        <f>J30/3</f>
        <v>487</v>
      </c>
      <c r="L30" s="29"/>
      <c r="M30" s="68">
        <v>487</v>
      </c>
      <c r="N30" s="68">
        <v>0</v>
      </c>
      <c r="O30" s="188">
        <v>0</v>
      </c>
      <c r="P30" s="158">
        <v>487</v>
      </c>
      <c r="Q30" s="68">
        <v>487</v>
      </c>
      <c r="R30" s="68">
        <v>0</v>
      </c>
      <c r="S30" s="68">
        <v>0</v>
      </c>
      <c r="T30" s="68">
        <v>0</v>
      </c>
    </row>
    <row r="31" spans="1:20" ht="14.1" customHeight="1" x14ac:dyDescent="0.25">
      <c r="A31" s="21">
        <f t="shared" si="0"/>
        <v>18</v>
      </c>
      <c r="B31" s="51" t="s">
        <v>255</v>
      </c>
      <c r="C31" s="33">
        <v>14432</v>
      </c>
      <c r="D31" s="148" t="s">
        <v>39</v>
      </c>
      <c r="E31" s="25">
        <f>MAX(M31:O31)</f>
        <v>0</v>
      </c>
      <c r="F31" s="25" t="e">
        <f>VLOOKUP(E31,Tab!$Y$2:$Z$255,2,TRUE)</f>
        <v>#N/A</v>
      </c>
      <c r="G31" s="26">
        <f>LARGE(M31:T31,1)</f>
        <v>490</v>
      </c>
      <c r="H31" s="26">
        <f>LARGE(M31:T31,2)</f>
        <v>485</v>
      </c>
      <c r="I31" s="26">
        <f>LARGE(M31:T31,3)</f>
        <v>475</v>
      </c>
      <c r="J31" s="27">
        <f>SUM(G31:I31)</f>
        <v>1450</v>
      </c>
      <c r="K31" s="28">
        <f>J31/3</f>
        <v>483.33333333333331</v>
      </c>
      <c r="L31" s="29"/>
      <c r="M31" s="68">
        <v>0</v>
      </c>
      <c r="N31" s="68">
        <v>0</v>
      </c>
      <c r="O31" s="188">
        <v>0</v>
      </c>
      <c r="P31" s="158">
        <v>475</v>
      </c>
      <c r="Q31" s="68">
        <v>490</v>
      </c>
      <c r="R31" s="68">
        <v>485</v>
      </c>
      <c r="S31" s="68">
        <v>0</v>
      </c>
      <c r="T31" s="68">
        <v>0</v>
      </c>
    </row>
    <row r="32" spans="1:20" ht="14.1" customHeight="1" x14ac:dyDescent="0.25">
      <c r="A32" s="21">
        <f t="shared" si="0"/>
        <v>19</v>
      </c>
      <c r="B32" s="51" t="s">
        <v>47</v>
      </c>
      <c r="C32" s="33">
        <v>10124</v>
      </c>
      <c r="D32" s="148" t="s">
        <v>24</v>
      </c>
      <c r="E32" s="25">
        <f>MAX(M32:O32)</f>
        <v>490</v>
      </c>
      <c r="F32" s="25" t="e">
        <f>VLOOKUP(E32,Tab!$Y$2:$Z$255,2,TRUE)</f>
        <v>#N/A</v>
      </c>
      <c r="G32" s="26">
        <f>LARGE(M32:T32,1)</f>
        <v>490</v>
      </c>
      <c r="H32" s="26">
        <f>LARGE(M32:T32,2)</f>
        <v>472</v>
      </c>
      <c r="I32" s="26">
        <f>LARGE(M32:T32,3)</f>
        <v>446</v>
      </c>
      <c r="J32" s="27">
        <f>SUM(G32:I32)</f>
        <v>1408</v>
      </c>
      <c r="K32" s="28">
        <f>J32/3</f>
        <v>469.33333333333331</v>
      </c>
      <c r="L32" s="29"/>
      <c r="M32" s="68">
        <v>0</v>
      </c>
      <c r="N32" s="68">
        <v>490</v>
      </c>
      <c r="O32" s="188">
        <v>446</v>
      </c>
      <c r="P32" s="158">
        <v>0</v>
      </c>
      <c r="Q32" s="68">
        <v>0</v>
      </c>
      <c r="R32" s="68">
        <v>0</v>
      </c>
      <c r="S32" s="68">
        <v>472</v>
      </c>
      <c r="T32" s="68">
        <v>0</v>
      </c>
    </row>
    <row r="33" spans="1:20" ht="14.1" customHeight="1" x14ac:dyDescent="0.25">
      <c r="A33" s="21">
        <f t="shared" si="0"/>
        <v>20</v>
      </c>
      <c r="B33" s="65" t="s">
        <v>171</v>
      </c>
      <c r="C33" s="23">
        <v>12150</v>
      </c>
      <c r="D33" s="24" t="s">
        <v>39</v>
      </c>
      <c r="E33" s="25">
        <f>MAX(M33:O33)</f>
        <v>478</v>
      </c>
      <c r="F33" s="25" t="e">
        <f>VLOOKUP(E33,Tab!$Y$2:$Z$255,2,TRUE)</f>
        <v>#N/A</v>
      </c>
      <c r="G33" s="26">
        <f>LARGE(M33:T33,1)</f>
        <v>478</v>
      </c>
      <c r="H33" s="26">
        <f>LARGE(M33:T33,2)</f>
        <v>450</v>
      </c>
      <c r="I33" s="26">
        <f>LARGE(M33:T33,3)</f>
        <v>445</v>
      </c>
      <c r="J33" s="27">
        <f>SUM(G33:I33)</f>
        <v>1373</v>
      </c>
      <c r="K33" s="28">
        <f>J33/3</f>
        <v>457.66666666666669</v>
      </c>
      <c r="L33" s="29"/>
      <c r="M33" s="68">
        <v>478</v>
      </c>
      <c r="N33" s="68">
        <v>0</v>
      </c>
      <c r="O33" s="188">
        <v>0</v>
      </c>
      <c r="P33" s="158">
        <v>445</v>
      </c>
      <c r="Q33" s="68">
        <v>0</v>
      </c>
      <c r="R33" s="68">
        <v>450</v>
      </c>
      <c r="S33" s="68">
        <v>0</v>
      </c>
      <c r="T33" s="68">
        <v>0</v>
      </c>
    </row>
    <row r="34" spans="1:20" ht="14.1" customHeight="1" x14ac:dyDescent="0.25">
      <c r="A34" s="21">
        <f t="shared" si="0"/>
        <v>21</v>
      </c>
      <c r="B34" s="51" t="s">
        <v>83</v>
      </c>
      <c r="C34" s="33">
        <v>314</v>
      </c>
      <c r="D34" s="148" t="s">
        <v>24</v>
      </c>
      <c r="E34" s="25">
        <f>MAX(M34:O34)</f>
        <v>473</v>
      </c>
      <c r="F34" s="25" t="e">
        <f>VLOOKUP(E34,Tab!$Y$2:$Z$255,2,TRUE)</f>
        <v>#N/A</v>
      </c>
      <c r="G34" s="26">
        <f>LARGE(M34:T34,1)</f>
        <v>473</v>
      </c>
      <c r="H34" s="26">
        <f>LARGE(M34:T34,2)</f>
        <v>431</v>
      </c>
      <c r="I34" s="26">
        <f>LARGE(M34:T34,3)</f>
        <v>407</v>
      </c>
      <c r="J34" s="27">
        <f>SUM(G34:I34)</f>
        <v>1311</v>
      </c>
      <c r="K34" s="28">
        <f>J34/3</f>
        <v>437</v>
      </c>
      <c r="L34" s="29"/>
      <c r="M34" s="68">
        <v>0</v>
      </c>
      <c r="N34" s="68">
        <v>473</v>
      </c>
      <c r="O34" s="188">
        <v>407</v>
      </c>
      <c r="P34" s="158">
        <v>0</v>
      </c>
      <c r="Q34" s="68">
        <v>0</v>
      </c>
      <c r="R34" s="68">
        <v>0</v>
      </c>
      <c r="S34" s="68">
        <v>431</v>
      </c>
      <c r="T34" s="68">
        <v>0</v>
      </c>
    </row>
    <row r="35" spans="1:20" ht="14.1" customHeight="1" x14ac:dyDescent="0.25">
      <c r="A35" s="21">
        <f t="shared" si="0"/>
        <v>22</v>
      </c>
      <c r="B35" s="51" t="s">
        <v>32</v>
      </c>
      <c r="C35" s="33">
        <v>498</v>
      </c>
      <c r="D35" s="34" t="s">
        <v>26</v>
      </c>
      <c r="E35" s="25">
        <f>MAX(M35:O35)</f>
        <v>0</v>
      </c>
      <c r="F35" s="25" t="e">
        <f>VLOOKUP(E35,Tab!$Y$2:$Z$255,2,TRUE)</f>
        <v>#N/A</v>
      </c>
      <c r="G35" s="26">
        <f>LARGE(M35:T35,1)</f>
        <v>555</v>
      </c>
      <c r="H35" s="26">
        <f>LARGE(M35:T35,2)</f>
        <v>538</v>
      </c>
      <c r="I35" s="26">
        <f>LARGE(M35:T35,3)</f>
        <v>0</v>
      </c>
      <c r="J35" s="27">
        <f>SUM(G35:I35)</f>
        <v>1093</v>
      </c>
      <c r="K35" s="28">
        <f>J35/3</f>
        <v>364.33333333333331</v>
      </c>
      <c r="L35" s="29"/>
      <c r="M35" s="68">
        <v>0</v>
      </c>
      <c r="N35" s="68">
        <v>0</v>
      </c>
      <c r="O35" s="188">
        <v>0</v>
      </c>
      <c r="P35" s="158">
        <v>555</v>
      </c>
      <c r="Q35" s="68">
        <v>538</v>
      </c>
      <c r="R35" s="68">
        <v>0</v>
      </c>
      <c r="S35" s="68">
        <v>0</v>
      </c>
      <c r="T35" s="68">
        <v>0</v>
      </c>
    </row>
    <row r="36" spans="1:20" ht="14.1" customHeight="1" x14ac:dyDescent="0.25">
      <c r="A36" s="21">
        <f t="shared" si="0"/>
        <v>23</v>
      </c>
      <c r="B36" s="51" t="s">
        <v>206</v>
      </c>
      <c r="C36" s="33">
        <v>13965</v>
      </c>
      <c r="D36" s="34" t="s">
        <v>65</v>
      </c>
      <c r="E36" s="25">
        <f>MAX(M36:O36)</f>
        <v>0</v>
      </c>
      <c r="F36" s="25" t="e">
        <f>VLOOKUP(E36,Tab!$Y$2:$Z$255,2,TRUE)</f>
        <v>#N/A</v>
      </c>
      <c r="G36" s="26">
        <f>LARGE(M36:T36,1)</f>
        <v>514</v>
      </c>
      <c r="H36" s="26">
        <f>LARGE(M36:T36,2)</f>
        <v>510</v>
      </c>
      <c r="I36" s="26">
        <f>LARGE(M36:T36,3)</f>
        <v>0</v>
      </c>
      <c r="J36" s="27">
        <f>SUM(G36:I36)</f>
        <v>1024</v>
      </c>
      <c r="K36" s="28">
        <f>J36/3</f>
        <v>341.33333333333331</v>
      </c>
      <c r="L36" s="29"/>
      <c r="M36" s="68">
        <v>0</v>
      </c>
      <c r="N36" s="68">
        <v>0</v>
      </c>
      <c r="O36" s="188">
        <v>0</v>
      </c>
      <c r="P36" s="158">
        <v>514</v>
      </c>
      <c r="Q36" s="68">
        <v>0</v>
      </c>
      <c r="R36" s="68">
        <v>0</v>
      </c>
      <c r="S36" s="68">
        <v>0</v>
      </c>
      <c r="T36" s="68">
        <v>510</v>
      </c>
    </row>
    <row r="37" spans="1:20" ht="14.1" customHeight="1" x14ac:dyDescent="0.25">
      <c r="A37" s="21">
        <f t="shared" si="0"/>
        <v>24</v>
      </c>
      <c r="B37" s="51" t="s">
        <v>52</v>
      </c>
      <c r="C37" s="33">
        <v>449</v>
      </c>
      <c r="D37" s="148" t="s">
        <v>24</v>
      </c>
      <c r="E37" s="25">
        <f>MAX(M37:O37)</f>
        <v>478</v>
      </c>
      <c r="F37" s="25" t="e">
        <f>VLOOKUP(E37,Tab!$Y$2:$Z$255,2,TRUE)</f>
        <v>#N/A</v>
      </c>
      <c r="G37" s="26">
        <f>LARGE(M37:T37,1)</f>
        <v>531</v>
      </c>
      <c r="H37" s="26">
        <f>LARGE(M37:T37,2)</f>
        <v>478</v>
      </c>
      <c r="I37" s="26">
        <f>LARGE(M37:T37,3)</f>
        <v>0</v>
      </c>
      <c r="J37" s="27">
        <f>SUM(G37:I37)</f>
        <v>1009</v>
      </c>
      <c r="K37" s="28">
        <f>J37/3</f>
        <v>336.33333333333331</v>
      </c>
      <c r="L37" s="29"/>
      <c r="M37" s="68">
        <v>0</v>
      </c>
      <c r="N37" s="68">
        <v>478</v>
      </c>
      <c r="O37" s="188">
        <v>0</v>
      </c>
      <c r="P37" s="158">
        <v>0</v>
      </c>
      <c r="Q37" s="68">
        <v>0</v>
      </c>
      <c r="R37" s="68">
        <v>0</v>
      </c>
      <c r="S37" s="68">
        <v>531</v>
      </c>
      <c r="T37" s="68">
        <v>0</v>
      </c>
    </row>
    <row r="38" spans="1:20" ht="14.1" customHeight="1" x14ac:dyDescent="0.25">
      <c r="A38" s="21">
        <f t="shared" si="0"/>
        <v>25</v>
      </c>
      <c r="B38" s="51" t="s">
        <v>60</v>
      </c>
      <c r="C38" s="33">
        <v>7427</v>
      </c>
      <c r="D38" s="148" t="s">
        <v>61</v>
      </c>
      <c r="E38" s="25">
        <f>MAX(M38:O38)</f>
        <v>0</v>
      </c>
      <c r="F38" s="25" t="e">
        <f>VLOOKUP(E38,Tab!$Y$2:$Z$255,2,TRUE)</f>
        <v>#N/A</v>
      </c>
      <c r="G38" s="26">
        <f>LARGE(M38:T38,1)</f>
        <v>508</v>
      </c>
      <c r="H38" s="26">
        <f>LARGE(M38:T38,2)</f>
        <v>495</v>
      </c>
      <c r="I38" s="26">
        <f>LARGE(M38:T38,3)</f>
        <v>0</v>
      </c>
      <c r="J38" s="27">
        <f>SUM(G38:I38)</f>
        <v>1003</v>
      </c>
      <c r="K38" s="28">
        <f>J38/3</f>
        <v>334.33333333333331</v>
      </c>
      <c r="L38" s="29"/>
      <c r="M38" s="68">
        <v>0</v>
      </c>
      <c r="N38" s="68">
        <v>0</v>
      </c>
      <c r="O38" s="188">
        <v>0</v>
      </c>
      <c r="P38" s="158">
        <v>508</v>
      </c>
      <c r="Q38" s="68">
        <v>495</v>
      </c>
      <c r="R38" s="68">
        <v>0</v>
      </c>
      <c r="S38" s="68">
        <v>0</v>
      </c>
      <c r="T38" s="68">
        <v>0</v>
      </c>
    </row>
    <row r="39" spans="1:20" ht="14.1" customHeight="1" x14ac:dyDescent="0.25">
      <c r="A39" s="21">
        <f t="shared" si="0"/>
        <v>26</v>
      </c>
      <c r="B39" s="51" t="s">
        <v>131</v>
      </c>
      <c r="C39" s="33">
        <v>963</v>
      </c>
      <c r="D39" s="148" t="s">
        <v>63</v>
      </c>
      <c r="E39" s="25">
        <f>MAX(M39:O39)</f>
        <v>0</v>
      </c>
      <c r="F39" s="25" t="e">
        <f>VLOOKUP(E39,Tab!$Y$2:$Z$255,2,TRUE)</f>
        <v>#N/A</v>
      </c>
      <c r="G39" s="26">
        <f>LARGE(M39:T39,1)</f>
        <v>501</v>
      </c>
      <c r="H39" s="26">
        <f>LARGE(M39:T39,2)</f>
        <v>487</v>
      </c>
      <c r="I39" s="26">
        <f>LARGE(M39:T39,3)</f>
        <v>0</v>
      </c>
      <c r="J39" s="27">
        <f>SUM(G39:I39)</f>
        <v>988</v>
      </c>
      <c r="K39" s="28">
        <f>J39/3</f>
        <v>329.33333333333331</v>
      </c>
      <c r="L39" s="29"/>
      <c r="M39" s="68">
        <v>0</v>
      </c>
      <c r="N39" s="68">
        <v>0</v>
      </c>
      <c r="O39" s="188">
        <v>0</v>
      </c>
      <c r="P39" s="158">
        <v>501</v>
      </c>
      <c r="Q39" s="68">
        <v>487</v>
      </c>
      <c r="R39" s="68">
        <v>0</v>
      </c>
      <c r="S39" s="68">
        <v>0</v>
      </c>
      <c r="T39" s="68">
        <v>0</v>
      </c>
    </row>
    <row r="40" spans="1:20" ht="14.1" customHeight="1" x14ac:dyDescent="0.25">
      <c r="A40" s="21">
        <f t="shared" si="0"/>
        <v>27</v>
      </c>
      <c r="B40" s="51" t="s">
        <v>87</v>
      </c>
      <c r="C40" s="33">
        <v>1805</v>
      </c>
      <c r="D40" s="148" t="s">
        <v>26</v>
      </c>
      <c r="E40" s="25">
        <f>MAX(M40:O40)</f>
        <v>0</v>
      </c>
      <c r="F40" s="25" t="e">
        <f>VLOOKUP(E40,Tab!$Y$2:$Z$255,2,TRUE)</f>
        <v>#N/A</v>
      </c>
      <c r="G40" s="26">
        <f>LARGE(M40:T40,1)</f>
        <v>485</v>
      </c>
      <c r="H40" s="26">
        <f>LARGE(M40:T40,2)</f>
        <v>461</v>
      </c>
      <c r="I40" s="26">
        <f>LARGE(M40:T40,3)</f>
        <v>0</v>
      </c>
      <c r="J40" s="27">
        <f>SUM(G40:I40)</f>
        <v>946</v>
      </c>
      <c r="K40" s="28">
        <f>J40/3</f>
        <v>315.33333333333331</v>
      </c>
      <c r="L40" s="29"/>
      <c r="M40" s="68">
        <v>0</v>
      </c>
      <c r="N40" s="68">
        <v>0</v>
      </c>
      <c r="O40" s="188">
        <v>0</v>
      </c>
      <c r="P40" s="158">
        <v>485</v>
      </c>
      <c r="Q40" s="68">
        <v>461</v>
      </c>
      <c r="R40" s="68">
        <v>0</v>
      </c>
      <c r="S40" s="68">
        <v>0</v>
      </c>
      <c r="T40" s="68">
        <v>0</v>
      </c>
    </row>
    <row r="41" spans="1:20" ht="14.1" customHeight="1" x14ac:dyDescent="0.25">
      <c r="A41" s="21">
        <f t="shared" si="0"/>
        <v>28</v>
      </c>
      <c r="B41" s="51" t="s">
        <v>110</v>
      </c>
      <c r="C41" s="33">
        <v>320</v>
      </c>
      <c r="D41" s="148" t="s">
        <v>61</v>
      </c>
      <c r="E41" s="25">
        <f>MAX(M41:O41)</f>
        <v>0</v>
      </c>
      <c r="F41" s="25" t="e">
        <f>VLOOKUP(E41,Tab!$Y$2:$Z$255,2,TRUE)</f>
        <v>#N/A</v>
      </c>
      <c r="G41" s="26">
        <f>LARGE(M41:T41,1)</f>
        <v>483</v>
      </c>
      <c r="H41" s="26">
        <f>LARGE(M41:T41,2)</f>
        <v>462</v>
      </c>
      <c r="I41" s="26">
        <f>LARGE(M41:T41,3)</f>
        <v>0</v>
      </c>
      <c r="J41" s="27">
        <f>SUM(G41:I41)</f>
        <v>945</v>
      </c>
      <c r="K41" s="28">
        <f>J41/3</f>
        <v>315</v>
      </c>
      <c r="L41" s="29"/>
      <c r="M41" s="68">
        <v>0</v>
      </c>
      <c r="N41" s="68">
        <v>0</v>
      </c>
      <c r="O41" s="188">
        <v>0</v>
      </c>
      <c r="P41" s="158">
        <v>462</v>
      </c>
      <c r="Q41" s="68">
        <v>483</v>
      </c>
      <c r="R41" s="68">
        <v>0</v>
      </c>
      <c r="S41" s="68">
        <v>0</v>
      </c>
      <c r="T41" s="68">
        <v>0</v>
      </c>
    </row>
    <row r="42" spans="1:20" ht="14.1" customHeight="1" x14ac:dyDescent="0.25">
      <c r="A42" s="21">
        <f t="shared" si="0"/>
        <v>29</v>
      </c>
      <c r="B42" s="51" t="s">
        <v>75</v>
      </c>
      <c r="C42" s="33">
        <v>567</v>
      </c>
      <c r="D42" s="148" t="s">
        <v>26</v>
      </c>
      <c r="E42" s="25">
        <f>MAX(M42:O42)</f>
        <v>0</v>
      </c>
      <c r="F42" s="25" t="e">
        <f>VLOOKUP(E42,Tab!$Y$2:$Z$255,2,TRUE)</f>
        <v>#N/A</v>
      </c>
      <c r="G42" s="26">
        <f>LARGE(M42:T42,1)</f>
        <v>461</v>
      </c>
      <c r="H42" s="26">
        <f>LARGE(M42:T42,2)</f>
        <v>415</v>
      </c>
      <c r="I42" s="26">
        <f>LARGE(M42:T42,3)</f>
        <v>0</v>
      </c>
      <c r="J42" s="27">
        <f>SUM(G42:I42)</f>
        <v>876</v>
      </c>
      <c r="K42" s="28">
        <f>J42/3</f>
        <v>292</v>
      </c>
      <c r="L42" s="29"/>
      <c r="M42" s="68">
        <v>0</v>
      </c>
      <c r="N42" s="68">
        <v>0</v>
      </c>
      <c r="O42" s="188">
        <v>0</v>
      </c>
      <c r="P42" s="158">
        <v>461</v>
      </c>
      <c r="Q42" s="68">
        <v>415</v>
      </c>
      <c r="R42" s="68">
        <v>0</v>
      </c>
      <c r="S42" s="68">
        <v>0</v>
      </c>
      <c r="T42" s="68">
        <v>0</v>
      </c>
    </row>
    <row r="43" spans="1:20" ht="14.1" customHeight="1" x14ac:dyDescent="0.25">
      <c r="A43" s="21">
        <f t="shared" si="0"/>
        <v>30</v>
      </c>
      <c r="B43" s="51" t="s">
        <v>377</v>
      </c>
      <c r="C43" s="33">
        <v>9550</v>
      </c>
      <c r="D43" s="148" t="s">
        <v>24</v>
      </c>
      <c r="E43" s="25">
        <f>MAX(M43:O43)</f>
        <v>0</v>
      </c>
      <c r="F43" s="25" t="e">
        <f>VLOOKUP(E43,Tab!$Y$2:$Z$255,2,TRUE)</f>
        <v>#N/A</v>
      </c>
      <c r="G43" s="26">
        <f>LARGE(M43:T43,1)</f>
        <v>438</v>
      </c>
      <c r="H43" s="26">
        <f>LARGE(M43:T43,2)</f>
        <v>438</v>
      </c>
      <c r="I43" s="26">
        <f>LARGE(M43:T43,3)</f>
        <v>0</v>
      </c>
      <c r="J43" s="27">
        <f>SUM(G43:I43)</f>
        <v>876</v>
      </c>
      <c r="K43" s="28">
        <f>J43/3</f>
        <v>292</v>
      </c>
      <c r="L43" s="29"/>
      <c r="M43" s="68">
        <v>0</v>
      </c>
      <c r="N43" s="68">
        <v>0</v>
      </c>
      <c r="O43" s="188">
        <v>0</v>
      </c>
      <c r="P43" s="158">
        <v>438</v>
      </c>
      <c r="Q43" s="68">
        <v>0</v>
      </c>
      <c r="R43" s="68">
        <v>0</v>
      </c>
      <c r="S43" s="68">
        <v>438</v>
      </c>
      <c r="T43" s="68">
        <v>0</v>
      </c>
    </row>
    <row r="44" spans="1:20" ht="14.1" customHeight="1" x14ac:dyDescent="0.25">
      <c r="A44" s="21">
        <f t="shared" si="0"/>
        <v>31</v>
      </c>
      <c r="B44" s="65" t="s">
        <v>37</v>
      </c>
      <c r="C44" s="23">
        <v>10792</v>
      </c>
      <c r="D44" s="24" t="s">
        <v>26</v>
      </c>
      <c r="E44" s="25">
        <f>MAX(M44:O44)</f>
        <v>0</v>
      </c>
      <c r="F44" s="25" t="e">
        <f>VLOOKUP(E44,Tab!$Y$2:$Z$255,2,TRUE)</f>
        <v>#N/A</v>
      </c>
      <c r="G44" s="26">
        <f>LARGE(M44:T44,1)</f>
        <v>512</v>
      </c>
      <c r="H44" s="26">
        <f>LARGE(M44:T44,2)</f>
        <v>352</v>
      </c>
      <c r="I44" s="26">
        <f>LARGE(M44:T44,3)</f>
        <v>0</v>
      </c>
      <c r="J44" s="27">
        <f>SUM(G44:I44)</f>
        <v>864</v>
      </c>
      <c r="K44" s="28">
        <f>J44/3</f>
        <v>288</v>
      </c>
      <c r="L44" s="29"/>
      <c r="M44" s="68">
        <v>0</v>
      </c>
      <c r="N44" s="68">
        <v>0</v>
      </c>
      <c r="O44" s="188">
        <v>0</v>
      </c>
      <c r="P44" s="158">
        <v>0</v>
      </c>
      <c r="Q44" s="68">
        <v>352</v>
      </c>
      <c r="R44" s="68">
        <v>512</v>
      </c>
      <c r="S44" s="68">
        <v>0</v>
      </c>
      <c r="T44" s="68">
        <v>0</v>
      </c>
    </row>
    <row r="45" spans="1:20" ht="14.1" customHeight="1" x14ac:dyDescent="0.25">
      <c r="A45" s="21">
        <f t="shared" si="0"/>
        <v>32</v>
      </c>
      <c r="B45" s="51" t="s">
        <v>92</v>
      </c>
      <c r="C45" s="33">
        <v>192</v>
      </c>
      <c r="D45" s="148" t="s">
        <v>24</v>
      </c>
      <c r="E45" s="25">
        <f>MAX(M45:O45)</f>
        <v>402</v>
      </c>
      <c r="F45" s="25" t="e">
        <f>VLOOKUP(E45,Tab!$Y$2:$Z$255,2,TRUE)</f>
        <v>#N/A</v>
      </c>
      <c r="G45" s="26">
        <f>LARGE(M45:T45,1)</f>
        <v>402</v>
      </c>
      <c r="H45" s="26">
        <f>LARGE(M45:T45,2)</f>
        <v>362</v>
      </c>
      <c r="I45" s="26">
        <f>LARGE(M45:T45,3)</f>
        <v>0</v>
      </c>
      <c r="J45" s="27">
        <f>SUM(G45:I45)</f>
        <v>764</v>
      </c>
      <c r="K45" s="28">
        <f>J45/3</f>
        <v>254.66666666666666</v>
      </c>
      <c r="L45" s="29"/>
      <c r="M45" s="68">
        <v>0</v>
      </c>
      <c r="N45" s="68">
        <v>402</v>
      </c>
      <c r="O45" s="188">
        <v>0</v>
      </c>
      <c r="P45" s="158">
        <v>0</v>
      </c>
      <c r="Q45" s="68">
        <v>0</v>
      </c>
      <c r="R45" s="68">
        <v>0</v>
      </c>
      <c r="S45" s="68">
        <v>362</v>
      </c>
      <c r="T45" s="68">
        <v>0</v>
      </c>
    </row>
    <row r="46" spans="1:20" ht="14.1" customHeight="1" x14ac:dyDescent="0.25">
      <c r="A46" s="21">
        <f t="shared" ref="A46:A66" si="1">A45+1</f>
        <v>33</v>
      </c>
      <c r="B46" s="51" t="s">
        <v>315</v>
      </c>
      <c r="C46" s="33">
        <v>11166</v>
      </c>
      <c r="D46" s="148" t="s">
        <v>24</v>
      </c>
      <c r="E46" s="25">
        <f>MAX(M46:O46)</f>
        <v>354</v>
      </c>
      <c r="F46" s="25" t="e">
        <f>VLOOKUP(E46,Tab!$Y$2:$Z$255,2,TRUE)</f>
        <v>#N/A</v>
      </c>
      <c r="G46" s="26">
        <f>LARGE(M46:T46,1)</f>
        <v>354</v>
      </c>
      <c r="H46" s="26">
        <f>LARGE(M46:T46,2)</f>
        <v>180</v>
      </c>
      <c r="I46" s="26">
        <f>LARGE(M46:T46,3)</f>
        <v>0</v>
      </c>
      <c r="J46" s="27">
        <f>SUM(G46:I46)</f>
        <v>534</v>
      </c>
      <c r="K46" s="28">
        <f>J46/3</f>
        <v>178</v>
      </c>
      <c r="L46" s="29"/>
      <c r="M46" s="68">
        <v>0</v>
      </c>
      <c r="N46" s="68">
        <v>0</v>
      </c>
      <c r="O46" s="188">
        <v>354</v>
      </c>
      <c r="P46" s="158">
        <v>0</v>
      </c>
      <c r="Q46" s="68">
        <v>0</v>
      </c>
      <c r="R46" s="68">
        <v>0</v>
      </c>
      <c r="S46" s="68">
        <v>180</v>
      </c>
      <c r="T46" s="68">
        <v>0</v>
      </c>
    </row>
    <row r="47" spans="1:20" ht="14.1" customHeight="1" x14ac:dyDescent="0.25">
      <c r="A47" s="21">
        <f t="shared" si="1"/>
        <v>34</v>
      </c>
      <c r="B47" s="51" t="s">
        <v>119</v>
      </c>
      <c r="C47" s="33">
        <v>787</v>
      </c>
      <c r="D47" s="34" t="s">
        <v>63</v>
      </c>
      <c r="E47" s="25">
        <f>MAX(M47:O47)</f>
        <v>0</v>
      </c>
      <c r="F47" s="25" t="e">
        <f>VLOOKUP(E47,Tab!$Y$2:$Z$255,2,TRUE)</f>
        <v>#N/A</v>
      </c>
      <c r="G47" s="26">
        <f>LARGE(M47:T47,1)</f>
        <v>517</v>
      </c>
      <c r="H47" s="26">
        <f>LARGE(M47:T47,2)</f>
        <v>0</v>
      </c>
      <c r="I47" s="26">
        <f>LARGE(M47:T47,3)</f>
        <v>0</v>
      </c>
      <c r="J47" s="27">
        <f>SUM(G47:I47)</f>
        <v>517</v>
      </c>
      <c r="K47" s="28">
        <f>J47/3</f>
        <v>172.33333333333334</v>
      </c>
      <c r="L47" s="29"/>
      <c r="M47" s="68">
        <v>0</v>
      </c>
      <c r="N47" s="68">
        <v>0</v>
      </c>
      <c r="O47" s="188">
        <v>0</v>
      </c>
      <c r="P47" s="158">
        <v>517</v>
      </c>
      <c r="Q47" s="68">
        <v>0</v>
      </c>
      <c r="R47" s="68">
        <v>0</v>
      </c>
      <c r="S47" s="68">
        <v>0</v>
      </c>
      <c r="T47" s="68">
        <v>0</v>
      </c>
    </row>
    <row r="48" spans="1:20" ht="14.1" customHeight="1" x14ac:dyDescent="0.25">
      <c r="A48" s="21">
        <f t="shared" si="1"/>
        <v>35</v>
      </c>
      <c r="B48" s="51" t="s">
        <v>196</v>
      </c>
      <c r="C48" s="33">
        <v>11120</v>
      </c>
      <c r="D48" s="148" t="s">
        <v>63</v>
      </c>
      <c r="E48" s="25">
        <f>MAX(M48:O48)</f>
        <v>509</v>
      </c>
      <c r="F48" s="25" t="str">
        <f>VLOOKUP(E48,Tab!$Y$2:$Z$255,2,TRUE)</f>
        <v>Não</v>
      </c>
      <c r="G48" s="26">
        <f>LARGE(M48:T48,1)</f>
        <v>509</v>
      </c>
      <c r="H48" s="26">
        <f>LARGE(M48:T48,2)</f>
        <v>0</v>
      </c>
      <c r="I48" s="26">
        <f>LARGE(M48:T48,3)</f>
        <v>0</v>
      </c>
      <c r="J48" s="27">
        <f>SUM(G48:I48)</f>
        <v>509</v>
      </c>
      <c r="K48" s="28">
        <f>J48/3</f>
        <v>169.66666666666666</v>
      </c>
      <c r="L48" s="29"/>
      <c r="M48" s="68">
        <v>509</v>
      </c>
      <c r="N48" s="68">
        <v>0</v>
      </c>
      <c r="O48" s="188">
        <v>0</v>
      </c>
      <c r="P48" s="158">
        <v>0</v>
      </c>
      <c r="Q48" s="68">
        <v>0</v>
      </c>
      <c r="R48" s="68">
        <v>0</v>
      </c>
      <c r="S48" s="68">
        <v>0</v>
      </c>
      <c r="T48" s="68">
        <v>0</v>
      </c>
    </row>
    <row r="49" spans="1:20" ht="14.1" customHeight="1" x14ac:dyDescent="0.25">
      <c r="A49" s="21">
        <f t="shared" si="1"/>
        <v>36</v>
      </c>
      <c r="B49" s="51" t="s">
        <v>162</v>
      </c>
      <c r="C49" s="33">
        <v>14343</v>
      </c>
      <c r="D49" s="148" t="s">
        <v>44</v>
      </c>
      <c r="E49" s="25">
        <f>MAX(M49:O49)</f>
        <v>499</v>
      </c>
      <c r="F49" s="25" t="e">
        <f>VLOOKUP(E49,Tab!$Y$2:$Z$255,2,TRUE)</f>
        <v>#N/A</v>
      </c>
      <c r="G49" s="26">
        <f>LARGE(M49:T49,1)</f>
        <v>499</v>
      </c>
      <c r="H49" s="26">
        <f>LARGE(M49:T49,2)</f>
        <v>0</v>
      </c>
      <c r="I49" s="26">
        <f>LARGE(M49:T49,3)</f>
        <v>0</v>
      </c>
      <c r="J49" s="27">
        <f>SUM(G49:I49)</f>
        <v>499</v>
      </c>
      <c r="K49" s="28">
        <f>J49/3</f>
        <v>166.33333333333334</v>
      </c>
      <c r="L49" s="29"/>
      <c r="M49" s="68">
        <v>499</v>
      </c>
      <c r="N49" s="68">
        <v>0</v>
      </c>
      <c r="O49" s="188">
        <v>0</v>
      </c>
      <c r="P49" s="158">
        <v>0</v>
      </c>
      <c r="Q49" s="68">
        <v>0</v>
      </c>
      <c r="R49" s="68">
        <v>0</v>
      </c>
      <c r="S49" s="68">
        <v>0</v>
      </c>
      <c r="T49" s="68">
        <v>0</v>
      </c>
    </row>
    <row r="50" spans="1:20" ht="14.1" customHeight="1" x14ac:dyDescent="0.25">
      <c r="A50" s="21">
        <f t="shared" si="1"/>
        <v>37</v>
      </c>
      <c r="B50" s="51" t="s">
        <v>48</v>
      </c>
      <c r="C50" s="33">
        <v>11668</v>
      </c>
      <c r="D50" s="148" t="s">
        <v>49</v>
      </c>
      <c r="E50" s="25">
        <f>MAX(M50:O50)</f>
        <v>494</v>
      </c>
      <c r="F50" s="25" t="e">
        <f>VLOOKUP(E50,Tab!$Y$2:$Z$255,2,TRUE)</f>
        <v>#N/A</v>
      </c>
      <c r="G50" s="26">
        <f>LARGE(M50:T50,1)</f>
        <v>494</v>
      </c>
      <c r="H50" s="26">
        <f>LARGE(M50:T50,2)</f>
        <v>0</v>
      </c>
      <c r="I50" s="26">
        <f>LARGE(M50:T50,3)</f>
        <v>0</v>
      </c>
      <c r="J50" s="27">
        <f>SUM(G50:I50)</f>
        <v>494</v>
      </c>
      <c r="K50" s="28">
        <f>J50/3</f>
        <v>164.66666666666666</v>
      </c>
      <c r="L50" s="29"/>
      <c r="M50" s="68">
        <v>494</v>
      </c>
      <c r="N50" s="68">
        <v>0</v>
      </c>
      <c r="O50" s="188">
        <v>0</v>
      </c>
      <c r="P50" s="158">
        <v>0</v>
      </c>
      <c r="Q50" s="68">
        <v>0</v>
      </c>
      <c r="R50" s="68">
        <v>0</v>
      </c>
      <c r="S50" s="68">
        <v>0</v>
      </c>
      <c r="T50" s="68">
        <v>0</v>
      </c>
    </row>
    <row r="51" spans="1:20" ht="14.1" customHeight="1" x14ac:dyDescent="0.25">
      <c r="A51" s="21">
        <f t="shared" si="1"/>
        <v>38</v>
      </c>
      <c r="B51" s="65" t="s">
        <v>108</v>
      </c>
      <c r="C51" s="23">
        <v>3617</v>
      </c>
      <c r="D51" s="24" t="s">
        <v>109</v>
      </c>
      <c r="E51" s="25">
        <f>MAX(M51:O51)</f>
        <v>0</v>
      </c>
      <c r="F51" s="25" t="e">
        <f>VLOOKUP(E51,Tab!$Y$2:$Z$255,2,TRUE)</f>
        <v>#N/A</v>
      </c>
      <c r="G51" s="26">
        <f>LARGE(M51:T51,1)</f>
        <v>488</v>
      </c>
      <c r="H51" s="26">
        <f>LARGE(M51:T51,2)</f>
        <v>0</v>
      </c>
      <c r="I51" s="26">
        <f>LARGE(M51:T51,3)</f>
        <v>0</v>
      </c>
      <c r="J51" s="27">
        <f>SUM(G51:I51)</f>
        <v>488</v>
      </c>
      <c r="K51" s="28">
        <f>J51/3</f>
        <v>162.66666666666666</v>
      </c>
      <c r="L51" s="29"/>
      <c r="M51" s="68">
        <v>0</v>
      </c>
      <c r="N51" s="68">
        <v>0</v>
      </c>
      <c r="O51" s="188">
        <v>0</v>
      </c>
      <c r="P51" s="158">
        <v>0</v>
      </c>
      <c r="Q51" s="68">
        <v>0</v>
      </c>
      <c r="R51" s="68">
        <v>0</v>
      </c>
      <c r="S51" s="68">
        <v>0</v>
      </c>
      <c r="T51" s="68">
        <v>488</v>
      </c>
    </row>
    <row r="52" spans="1:20" ht="14.1" customHeight="1" x14ac:dyDescent="0.25">
      <c r="A52" s="21">
        <f t="shared" si="1"/>
        <v>39</v>
      </c>
      <c r="B52" s="51" t="s">
        <v>66</v>
      </c>
      <c r="C52" s="33">
        <v>614</v>
      </c>
      <c r="D52" s="148" t="s">
        <v>24</v>
      </c>
      <c r="E52" s="25">
        <f>MAX(M52:O52)</f>
        <v>482</v>
      </c>
      <c r="F52" s="25" t="e">
        <f>VLOOKUP(E52,Tab!$Y$2:$Z$255,2,TRUE)</f>
        <v>#N/A</v>
      </c>
      <c r="G52" s="26">
        <f>LARGE(M52:T52,1)</f>
        <v>482</v>
      </c>
      <c r="H52" s="26">
        <f>LARGE(M52:T52,2)</f>
        <v>0</v>
      </c>
      <c r="I52" s="26">
        <f>LARGE(M52:T52,3)</f>
        <v>0</v>
      </c>
      <c r="J52" s="27">
        <f>SUM(G52:I52)</f>
        <v>482</v>
      </c>
      <c r="K52" s="28">
        <f>J52/3</f>
        <v>160.66666666666666</v>
      </c>
      <c r="L52" s="29"/>
      <c r="M52" s="68">
        <v>0</v>
      </c>
      <c r="N52" s="68">
        <v>482</v>
      </c>
      <c r="O52" s="188">
        <v>0</v>
      </c>
      <c r="P52" s="158">
        <v>0</v>
      </c>
      <c r="Q52" s="68">
        <v>0</v>
      </c>
      <c r="R52" s="68">
        <v>0</v>
      </c>
      <c r="S52" s="68">
        <v>0</v>
      </c>
      <c r="T52" s="68">
        <v>0</v>
      </c>
    </row>
    <row r="53" spans="1:20" ht="14.1" customHeight="1" x14ac:dyDescent="0.25">
      <c r="A53" s="21">
        <f t="shared" si="1"/>
        <v>40</v>
      </c>
      <c r="B53" s="51" t="s">
        <v>150</v>
      </c>
      <c r="C53" s="33">
        <v>10362</v>
      </c>
      <c r="D53" s="148" t="s">
        <v>93</v>
      </c>
      <c r="E53" s="25">
        <f>MAX(M53:O53)</f>
        <v>0</v>
      </c>
      <c r="F53" s="25" t="e">
        <f>VLOOKUP(E53,Tab!$Y$2:$Z$255,2,TRUE)</f>
        <v>#N/A</v>
      </c>
      <c r="G53" s="26">
        <f>LARGE(M53:T53,1)</f>
        <v>477</v>
      </c>
      <c r="H53" s="26">
        <f>LARGE(M53:T53,2)</f>
        <v>0</v>
      </c>
      <c r="I53" s="26">
        <f>LARGE(M53:T53,3)</f>
        <v>0</v>
      </c>
      <c r="J53" s="27">
        <f>SUM(G53:I53)</f>
        <v>477</v>
      </c>
      <c r="K53" s="28">
        <f>J53/3</f>
        <v>159</v>
      </c>
      <c r="L53" s="29"/>
      <c r="M53" s="68">
        <v>0</v>
      </c>
      <c r="N53" s="68">
        <v>0</v>
      </c>
      <c r="O53" s="188">
        <v>0</v>
      </c>
      <c r="P53" s="158">
        <v>0</v>
      </c>
      <c r="Q53" s="68">
        <v>0</v>
      </c>
      <c r="R53" s="68">
        <v>0</v>
      </c>
      <c r="S53" s="68">
        <v>477</v>
      </c>
      <c r="T53" s="68">
        <v>0</v>
      </c>
    </row>
    <row r="54" spans="1:20" ht="14.1" customHeight="1" x14ac:dyDescent="0.25">
      <c r="A54" s="21">
        <f t="shared" si="1"/>
        <v>41</v>
      </c>
      <c r="B54" s="51" t="s">
        <v>81</v>
      </c>
      <c r="C54" s="33">
        <v>11482</v>
      </c>
      <c r="D54" s="148" t="s">
        <v>82</v>
      </c>
      <c r="E54" s="25">
        <f>MAX(M54:O54)</f>
        <v>0</v>
      </c>
      <c r="F54" s="25" t="e">
        <f>VLOOKUP(E54,Tab!$Y$2:$Z$255,2,TRUE)</f>
        <v>#N/A</v>
      </c>
      <c r="G54" s="26">
        <f>LARGE(M54:T54,1)</f>
        <v>468</v>
      </c>
      <c r="H54" s="26">
        <f>LARGE(M54:T54,2)</f>
        <v>0</v>
      </c>
      <c r="I54" s="26">
        <f>LARGE(M54:T54,3)</f>
        <v>0</v>
      </c>
      <c r="J54" s="27">
        <f>SUM(G54:I54)</f>
        <v>468</v>
      </c>
      <c r="K54" s="28">
        <f>J54/3</f>
        <v>156</v>
      </c>
      <c r="L54" s="29"/>
      <c r="M54" s="68">
        <v>0</v>
      </c>
      <c r="N54" s="68">
        <v>0</v>
      </c>
      <c r="O54" s="188">
        <v>0</v>
      </c>
      <c r="P54" s="158">
        <v>468</v>
      </c>
      <c r="Q54" s="68">
        <v>0</v>
      </c>
      <c r="R54" s="68">
        <v>0</v>
      </c>
      <c r="S54" s="68">
        <v>0</v>
      </c>
      <c r="T54" s="68">
        <v>0</v>
      </c>
    </row>
    <row r="55" spans="1:20" ht="14.1" customHeight="1" x14ac:dyDescent="0.25">
      <c r="A55" s="21">
        <f t="shared" si="1"/>
        <v>42</v>
      </c>
      <c r="B55" s="51" t="s">
        <v>531</v>
      </c>
      <c r="C55" s="33">
        <v>10998</v>
      </c>
      <c r="D55" s="148" t="s">
        <v>44</v>
      </c>
      <c r="E55" s="25">
        <f>MAX(M55:O55)</f>
        <v>453</v>
      </c>
      <c r="F55" s="25" t="e">
        <f>VLOOKUP(E55,Tab!$Y$2:$Z$255,2,TRUE)</f>
        <v>#N/A</v>
      </c>
      <c r="G55" s="26">
        <f>LARGE(M55:T55,1)</f>
        <v>453</v>
      </c>
      <c r="H55" s="26">
        <f>LARGE(M55:T55,2)</f>
        <v>0</v>
      </c>
      <c r="I55" s="26">
        <f>LARGE(M55:T55,3)</f>
        <v>0</v>
      </c>
      <c r="J55" s="27">
        <f>SUM(G55:I55)</f>
        <v>453</v>
      </c>
      <c r="K55" s="28">
        <f>J55/3</f>
        <v>151</v>
      </c>
      <c r="L55" s="29"/>
      <c r="M55" s="68">
        <v>453</v>
      </c>
      <c r="N55" s="68">
        <v>0</v>
      </c>
      <c r="O55" s="188">
        <v>0</v>
      </c>
      <c r="P55" s="158">
        <v>0</v>
      </c>
      <c r="Q55" s="68">
        <v>0</v>
      </c>
      <c r="R55" s="68">
        <v>0</v>
      </c>
      <c r="S55" s="68">
        <v>0</v>
      </c>
      <c r="T55" s="68">
        <v>0</v>
      </c>
    </row>
    <row r="56" spans="1:20" ht="14.1" customHeight="1" x14ac:dyDescent="0.25">
      <c r="A56" s="21">
        <f t="shared" si="1"/>
        <v>43</v>
      </c>
      <c r="B56" s="51" t="s">
        <v>199</v>
      </c>
      <c r="C56" s="33">
        <v>7536</v>
      </c>
      <c r="D56" s="148" t="s">
        <v>93</v>
      </c>
      <c r="E56" s="25">
        <f>MAX(M56:O56)</f>
        <v>0</v>
      </c>
      <c r="F56" s="25" t="e">
        <f>VLOOKUP(E56,Tab!$Y$2:$Z$255,2,TRUE)</f>
        <v>#N/A</v>
      </c>
      <c r="G56" s="26">
        <f>LARGE(M56:T56,1)</f>
        <v>433</v>
      </c>
      <c r="H56" s="26">
        <f>LARGE(M56:T56,2)</f>
        <v>0</v>
      </c>
      <c r="I56" s="26">
        <f>LARGE(M56:T56,3)</f>
        <v>0</v>
      </c>
      <c r="J56" s="27">
        <f>SUM(G56:I56)</f>
        <v>433</v>
      </c>
      <c r="K56" s="28">
        <f>J56/3</f>
        <v>144.33333333333334</v>
      </c>
      <c r="L56" s="29"/>
      <c r="M56" s="68">
        <v>0</v>
      </c>
      <c r="N56" s="68">
        <v>0</v>
      </c>
      <c r="O56" s="188">
        <v>0</v>
      </c>
      <c r="P56" s="158">
        <v>0</v>
      </c>
      <c r="Q56" s="68">
        <v>0</v>
      </c>
      <c r="R56" s="68">
        <v>0</v>
      </c>
      <c r="S56" s="68">
        <v>433</v>
      </c>
      <c r="T56" s="68">
        <v>0</v>
      </c>
    </row>
    <row r="57" spans="1:20" ht="14.1" customHeight="1" x14ac:dyDescent="0.25">
      <c r="A57" s="21">
        <f t="shared" si="1"/>
        <v>44</v>
      </c>
      <c r="B57" s="51" t="s">
        <v>261</v>
      </c>
      <c r="C57" s="33">
        <v>16</v>
      </c>
      <c r="D57" s="148" t="s">
        <v>26</v>
      </c>
      <c r="E57" s="25">
        <f>MAX(M57:O57)</f>
        <v>0</v>
      </c>
      <c r="F57" s="25" t="e">
        <f>VLOOKUP(E57,Tab!$Y$2:$Z$255,2,TRUE)</f>
        <v>#N/A</v>
      </c>
      <c r="G57" s="26">
        <f>LARGE(M57:T57,1)</f>
        <v>430</v>
      </c>
      <c r="H57" s="26">
        <f>LARGE(M57:T57,2)</f>
        <v>0</v>
      </c>
      <c r="I57" s="26">
        <f>LARGE(M57:T57,3)</f>
        <v>0</v>
      </c>
      <c r="J57" s="27">
        <f>SUM(G57:I57)</f>
        <v>430</v>
      </c>
      <c r="K57" s="28">
        <f>J57/3</f>
        <v>143.33333333333334</v>
      </c>
      <c r="L57" s="29"/>
      <c r="M57" s="68">
        <v>0</v>
      </c>
      <c r="N57" s="68">
        <v>0</v>
      </c>
      <c r="O57" s="188">
        <v>0</v>
      </c>
      <c r="P57" s="158">
        <v>0</v>
      </c>
      <c r="Q57" s="68">
        <v>430</v>
      </c>
      <c r="R57" s="68">
        <v>0</v>
      </c>
      <c r="S57" s="68">
        <v>0</v>
      </c>
      <c r="T57" s="68">
        <v>0</v>
      </c>
    </row>
    <row r="58" spans="1:20" ht="14.1" customHeight="1" x14ac:dyDescent="0.25">
      <c r="A58" s="21">
        <f t="shared" si="1"/>
        <v>45</v>
      </c>
      <c r="B58" s="51" t="s">
        <v>376</v>
      </c>
      <c r="C58" s="33">
        <v>2120</v>
      </c>
      <c r="D58" s="148" t="s">
        <v>46</v>
      </c>
      <c r="E58" s="25">
        <f>MAX(M58:O58)</f>
        <v>0</v>
      </c>
      <c r="F58" s="25" t="e">
        <f>VLOOKUP(E58,Tab!$Y$2:$Z$255,2,TRUE)</f>
        <v>#N/A</v>
      </c>
      <c r="G58" s="26">
        <f>LARGE(M58:T58,1)</f>
        <v>427</v>
      </c>
      <c r="H58" s="26">
        <f>LARGE(M58:T58,2)</f>
        <v>0</v>
      </c>
      <c r="I58" s="26">
        <f>LARGE(M58:T58,3)</f>
        <v>0</v>
      </c>
      <c r="J58" s="27">
        <f>SUM(G58:I58)</f>
        <v>427</v>
      </c>
      <c r="K58" s="28">
        <f>J58/3</f>
        <v>142.33333333333334</v>
      </c>
      <c r="L58" s="29"/>
      <c r="M58" s="68">
        <v>0</v>
      </c>
      <c r="N58" s="68">
        <v>0</v>
      </c>
      <c r="O58" s="188">
        <v>0</v>
      </c>
      <c r="P58" s="158">
        <v>0</v>
      </c>
      <c r="Q58" s="68">
        <v>0</v>
      </c>
      <c r="R58" s="68">
        <v>0</v>
      </c>
      <c r="S58" s="68">
        <v>0</v>
      </c>
      <c r="T58" s="68">
        <v>427</v>
      </c>
    </row>
    <row r="59" spans="1:20" x14ac:dyDescent="0.25">
      <c r="A59" s="21">
        <f t="shared" si="1"/>
        <v>46</v>
      </c>
      <c r="B59" s="65" t="s">
        <v>198</v>
      </c>
      <c r="C59" s="23">
        <v>1659</v>
      </c>
      <c r="D59" s="24" t="s">
        <v>163</v>
      </c>
      <c r="E59" s="25">
        <f>MAX(M59:O59)</f>
        <v>0</v>
      </c>
      <c r="F59" s="25" t="e">
        <f>VLOOKUP(E59,Tab!$Y$2:$Z$255,2,TRUE)</f>
        <v>#N/A</v>
      </c>
      <c r="G59" s="26">
        <f>LARGE(M59:T59,1)</f>
        <v>374</v>
      </c>
      <c r="H59" s="26">
        <f>LARGE(M59:T59,2)</f>
        <v>0</v>
      </c>
      <c r="I59" s="26">
        <f>LARGE(M59:T59,3)</f>
        <v>0</v>
      </c>
      <c r="J59" s="27">
        <f>SUM(G59:I59)</f>
        <v>374</v>
      </c>
      <c r="K59" s="28">
        <f>J59/3</f>
        <v>124.66666666666667</v>
      </c>
      <c r="L59" s="29"/>
      <c r="M59" s="68">
        <v>0</v>
      </c>
      <c r="N59" s="68">
        <v>0</v>
      </c>
      <c r="O59" s="188">
        <v>0</v>
      </c>
      <c r="P59" s="158">
        <v>0</v>
      </c>
      <c r="Q59" s="68">
        <v>0</v>
      </c>
      <c r="R59" s="68">
        <v>374</v>
      </c>
      <c r="S59" s="68">
        <v>0</v>
      </c>
      <c r="T59" s="68">
        <v>0</v>
      </c>
    </row>
    <row r="60" spans="1:20" x14ac:dyDescent="0.25">
      <c r="A60" s="21">
        <f t="shared" si="1"/>
        <v>47</v>
      </c>
      <c r="B60" s="51" t="s">
        <v>533</v>
      </c>
      <c r="C60" s="33">
        <v>10652</v>
      </c>
      <c r="D60" s="148" t="s">
        <v>24</v>
      </c>
      <c r="E60" s="25">
        <f>MAX(M60:O60)</f>
        <v>372</v>
      </c>
      <c r="F60" s="25" t="e">
        <f>VLOOKUP(E60,Tab!$Y$2:$Z$255,2,TRUE)</f>
        <v>#N/A</v>
      </c>
      <c r="G60" s="26">
        <f>LARGE(M60:T60,1)</f>
        <v>372</v>
      </c>
      <c r="H60" s="26">
        <f>LARGE(M60:T60,2)</f>
        <v>0</v>
      </c>
      <c r="I60" s="26">
        <f>LARGE(M60:T60,3)</f>
        <v>0</v>
      </c>
      <c r="J60" s="27">
        <f>SUM(G60:I60)</f>
        <v>372</v>
      </c>
      <c r="K60" s="28">
        <f>J60/3</f>
        <v>124</v>
      </c>
      <c r="L60" s="29"/>
      <c r="M60" s="68">
        <v>0</v>
      </c>
      <c r="N60" s="68">
        <v>0</v>
      </c>
      <c r="O60" s="188">
        <v>372</v>
      </c>
      <c r="P60" s="158">
        <v>0</v>
      </c>
      <c r="Q60" s="68">
        <v>0</v>
      </c>
      <c r="R60" s="68">
        <v>0</v>
      </c>
      <c r="S60" s="68">
        <v>0</v>
      </c>
      <c r="T60" s="68">
        <v>0</v>
      </c>
    </row>
    <row r="61" spans="1:20" x14ac:dyDescent="0.25">
      <c r="A61" s="21">
        <f t="shared" si="1"/>
        <v>48</v>
      </c>
      <c r="B61" s="51" t="s">
        <v>136</v>
      </c>
      <c r="C61" s="33">
        <v>13880</v>
      </c>
      <c r="D61" s="148" t="s">
        <v>24</v>
      </c>
      <c r="E61" s="25">
        <f>MAX(M61:O61)</f>
        <v>363</v>
      </c>
      <c r="F61" s="25" t="e">
        <f>VLOOKUP(E61,Tab!$Y$2:$Z$255,2,TRUE)</f>
        <v>#N/A</v>
      </c>
      <c r="G61" s="26">
        <f>LARGE(M61:T61,1)</f>
        <v>363</v>
      </c>
      <c r="H61" s="26">
        <f>LARGE(M61:T61,2)</f>
        <v>0</v>
      </c>
      <c r="I61" s="26">
        <f>LARGE(M61:T61,3)</f>
        <v>0</v>
      </c>
      <c r="J61" s="27">
        <f>SUM(G61:I61)</f>
        <v>363</v>
      </c>
      <c r="K61" s="28">
        <f>J61/3</f>
        <v>121</v>
      </c>
      <c r="L61" s="29"/>
      <c r="M61" s="68">
        <v>0</v>
      </c>
      <c r="N61" s="68">
        <v>0</v>
      </c>
      <c r="O61" s="188">
        <v>363</v>
      </c>
      <c r="P61" s="158">
        <v>0</v>
      </c>
      <c r="Q61" s="68">
        <v>0</v>
      </c>
      <c r="R61" s="68">
        <v>0</v>
      </c>
      <c r="S61" s="68">
        <v>0</v>
      </c>
      <c r="T61" s="68">
        <v>0</v>
      </c>
    </row>
    <row r="62" spans="1:20" x14ac:dyDescent="0.25">
      <c r="A62" s="21">
        <f t="shared" si="1"/>
        <v>49</v>
      </c>
      <c r="B62" s="65" t="s">
        <v>94</v>
      </c>
      <c r="C62" s="23">
        <v>11623</v>
      </c>
      <c r="D62" s="24" t="s">
        <v>39</v>
      </c>
      <c r="E62" s="25">
        <f>MAX(M62:O62)</f>
        <v>0</v>
      </c>
      <c r="F62" s="25" t="e">
        <f>VLOOKUP(E62,Tab!$Y$2:$Z$255,2,TRUE)</f>
        <v>#N/A</v>
      </c>
      <c r="G62" s="26">
        <f>LARGE(M62:T62,1)</f>
        <v>326</v>
      </c>
      <c r="H62" s="26">
        <f>LARGE(M62:T62,2)</f>
        <v>0</v>
      </c>
      <c r="I62" s="26">
        <f>LARGE(M62:T62,3)</f>
        <v>0</v>
      </c>
      <c r="J62" s="27">
        <f>SUM(G62:I62)</f>
        <v>326</v>
      </c>
      <c r="K62" s="28">
        <f>J62/3</f>
        <v>108.66666666666667</v>
      </c>
      <c r="L62" s="29"/>
      <c r="M62" s="68">
        <v>0</v>
      </c>
      <c r="N62" s="68">
        <v>0</v>
      </c>
      <c r="O62" s="188">
        <v>0</v>
      </c>
      <c r="P62" s="158">
        <v>326</v>
      </c>
      <c r="Q62" s="68">
        <v>0</v>
      </c>
      <c r="R62" s="68">
        <v>0</v>
      </c>
      <c r="S62" s="68">
        <v>0</v>
      </c>
      <c r="T62" s="68">
        <v>0</v>
      </c>
    </row>
    <row r="63" spans="1:20" x14ac:dyDescent="0.25">
      <c r="A63" s="21">
        <f t="shared" si="1"/>
        <v>50</v>
      </c>
      <c r="B63" s="65"/>
      <c r="C63" s="23"/>
      <c r="D63" s="24"/>
      <c r="E63" s="25">
        <f>MAX(M63:O63)</f>
        <v>0</v>
      </c>
      <c r="F63" s="25" t="e">
        <f>VLOOKUP(E63,Tab!$Y$2:$Z$255,2,TRUE)</f>
        <v>#N/A</v>
      </c>
      <c r="G63" s="26">
        <f>LARGE(M63:T63,1)</f>
        <v>0</v>
      </c>
      <c r="H63" s="26">
        <f>LARGE(M63:T63,2)</f>
        <v>0</v>
      </c>
      <c r="I63" s="26">
        <f>LARGE(M63:T63,3)</f>
        <v>0</v>
      </c>
      <c r="J63" s="27">
        <f>SUM(G63:I63)</f>
        <v>0</v>
      </c>
      <c r="K63" s="28">
        <f>J63/3</f>
        <v>0</v>
      </c>
      <c r="L63" s="29"/>
      <c r="M63" s="68">
        <v>0</v>
      </c>
      <c r="N63" s="68">
        <v>0</v>
      </c>
      <c r="O63" s="188">
        <v>0</v>
      </c>
      <c r="P63" s="158">
        <v>0</v>
      </c>
      <c r="Q63" s="68">
        <v>0</v>
      </c>
      <c r="R63" s="68">
        <v>0</v>
      </c>
      <c r="S63" s="68">
        <v>0</v>
      </c>
      <c r="T63" s="68">
        <v>0</v>
      </c>
    </row>
    <row r="64" spans="1:20" x14ac:dyDescent="0.25">
      <c r="A64" s="21">
        <f t="shared" si="1"/>
        <v>51</v>
      </c>
      <c r="B64" s="51"/>
      <c r="C64" s="33"/>
      <c r="D64" s="148"/>
      <c r="E64" s="25">
        <f>MAX(M64:O64)</f>
        <v>0</v>
      </c>
      <c r="F64" s="25" t="e">
        <f>VLOOKUP(E64,Tab!$Y$2:$Z$255,2,TRUE)</f>
        <v>#N/A</v>
      </c>
      <c r="G64" s="26">
        <f>LARGE(M64:T64,1)</f>
        <v>0</v>
      </c>
      <c r="H64" s="26">
        <f>LARGE(M64:T64,2)</f>
        <v>0</v>
      </c>
      <c r="I64" s="26">
        <f>LARGE(M64:T64,3)</f>
        <v>0</v>
      </c>
      <c r="J64" s="27">
        <f>SUM(G64:I64)</f>
        <v>0</v>
      </c>
      <c r="K64" s="28">
        <f>J64/3</f>
        <v>0</v>
      </c>
      <c r="L64" s="29"/>
      <c r="M64" s="68">
        <v>0</v>
      </c>
      <c r="N64" s="68">
        <v>0</v>
      </c>
      <c r="O64" s="188">
        <v>0</v>
      </c>
      <c r="P64" s="158">
        <v>0</v>
      </c>
      <c r="Q64" s="68">
        <v>0</v>
      </c>
      <c r="R64" s="68">
        <v>0</v>
      </c>
      <c r="S64" s="68">
        <v>0</v>
      </c>
      <c r="T64" s="68">
        <v>0</v>
      </c>
    </row>
    <row r="65" spans="1:20" x14ac:dyDescent="0.25">
      <c r="A65" s="21">
        <f t="shared" si="1"/>
        <v>52</v>
      </c>
      <c r="B65" s="51"/>
      <c r="C65" s="33"/>
      <c r="D65" s="148"/>
      <c r="E65" s="25">
        <f>MAX(M65:O65)</f>
        <v>0</v>
      </c>
      <c r="F65" s="25" t="e">
        <f>VLOOKUP(E65,Tab!$Y$2:$Z$255,2,TRUE)</f>
        <v>#N/A</v>
      </c>
      <c r="G65" s="26">
        <f>LARGE(M65:T65,1)</f>
        <v>0</v>
      </c>
      <c r="H65" s="26">
        <f>LARGE(M65:T65,2)</f>
        <v>0</v>
      </c>
      <c r="I65" s="26">
        <f>LARGE(M65:T65,3)</f>
        <v>0</v>
      </c>
      <c r="J65" s="27">
        <f>SUM(G65:I65)</f>
        <v>0</v>
      </c>
      <c r="K65" s="28">
        <f>J65/3</f>
        <v>0</v>
      </c>
      <c r="L65" s="29"/>
      <c r="M65" s="68">
        <v>0</v>
      </c>
      <c r="N65" s="68">
        <v>0</v>
      </c>
      <c r="O65" s="188">
        <v>0</v>
      </c>
      <c r="P65" s="158">
        <v>0</v>
      </c>
      <c r="Q65" s="68">
        <v>0</v>
      </c>
      <c r="R65" s="68">
        <v>0</v>
      </c>
      <c r="S65" s="68">
        <v>0</v>
      </c>
      <c r="T65" s="68">
        <v>0</v>
      </c>
    </row>
    <row r="66" spans="1:20" x14ac:dyDescent="0.25">
      <c r="A66" s="21">
        <f t="shared" si="1"/>
        <v>53</v>
      </c>
      <c r="B66" s="51"/>
      <c r="C66" s="33"/>
      <c r="D66" s="148"/>
      <c r="E66" s="25">
        <f>MAX(M66:O66)</f>
        <v>0</v>
      </c>
      <c r="F66" s="25" t="e">
        <f>VLOOKUP(E66,Tab!$Y$2:$Z$255,2,TRUE)</f>
        <v>#N/A</v>
      </c>
      <c r="G66" s="26">
        <f>LARGE(M66:T66,1)</f>
        <v>0</v>
      </c>
      <c r="H66" s="26">
        <f>LARGE(M66:T66,2)</f>
        <v>0</v>
      </c>
      <c r="I66" s="26">
        <f>LARGE(M66:T66,3)</f>
        <v>0</v>
      </c>
      <c r="J66" s="27">
        <f>SUM(G66:I66)</f>
        <v>0</v>
      </c>
      <c r="K66" s="28">
        <f>J66/3</f>
        <v>0</v>
      </c>
      <c r="L66" s="29"/>
      <c r="M66" s="68">
        <v>0</v>
      </c>
      <c r="N66" s="68">
        <v>0</v>
      </c>
      <c r="O66" s="188">
        <v>0</v>
      </c>
      <c r="P66" s="158">
        <v>0</v>
      </c>
      <c r="Q66" s="68">
        <v>0</v>
      </c>
      <c r="R66" s="68">
        <v>0</v>
      </c>
      <c r="S66" s="68">
        <v>0</v>
      </c>
      <c r="T66" s="68">
        <v>0</v>
      </c>
    </row>
  </sheetData>
  <sortState ref="B14:T66">
    <sortCondition descending="1" ref="J14:J66"/>
    <sortCondition descending="1" ref="E14:E66"/>
  </sortState>
  <mergeCells count="13">
    <mergeCell ref="M9:O9"/>
    <mergeCell ref="P9:T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68" priority="1" stopIfTrue="1" operator="between">
      <formula>563</formula>
      <formula>569</formula>
    </cfRule>
    <cfRule type="cellIs" dxfId="67" priority="2" stopIfTrue="1" operator="between">
      <formula>570</formula>
      <formula>571</formula>
    </cfRule>
    <cfRule type="cellIs" dxfId="66" priority="3" stopIfTrue="1" operator="between">
      <formula>572</formula>
      <formula>600</formula>
    </cfRule>
  </conditionalFormatting>
  <conditionalFormatting sqref="E14:E66">
    <cfRule type="cellIs" dxfId="65" priority="4" stopIfTrue="1" operator="between">
      <formula>563</formula>
      <formula>600</formula>
    </cfRule>
  </conditionalFormatting>
  <conditionalFormatting sqref="F14:F66">
    <cfRule type="cellIs" dxfId="64" priority="5" stopIfTrue="1" operator="equal">
      <formula>"A"</formula>
    </cfRule>
    <cfRule type="cellIs" dxfId="63" priority="6" stopIfTrue="1" operator="equal">
      <formula>"B"</formula>
    </cfRule>
    <cfRule type="cellIs" dxfId="62" priority="7" stopIfTrue="1" operator="equal">
      <formula>"C"</formula>
    </cfRule>
  </conditionalFormatting>
  <pageMargins left="0.24027777777777778" right="0.2902777777777778" top="0.2298611111111111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55" width="9.140625" style="4"/>
    <col min="256" max="256" width="3.7109375" style="4" bestFit="1" customWidth="1"/>
    <col min="257" max="257" width="21.14062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5.7109375" style="4" bestFit="1" customWidth="1"/>
    <col min="269" max="271" width="15.7109375" style="4" customWidth="1"/>
    <col min="272" max="511" width="9.140625" style="4"/>
    <col min="512" max="512" width="3.7109375" style="4" bestFit="1" customWidth="1"/>
    <col min="513" max="513" width="21.14062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5.7109375" style="4" bestFit="1" customWidth="1"/>
    <col min="525" max="527" width="15.7109375" style="4" customWidth="1"/>
    <col min="528" max="767" width="9.140625" style="4"/>
    <col min="768" max="768" width="3.7109375" style="4" bestFit="1" customWidth="1"/>
    <col min="769" max="769" width="21.14062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5.7109375" style="4" bestFit="1" customWidth="1"/>
    <col min="781" max="783" width="15.7109375" style="4" customWidth="1"/>
    <col min="784" max="1023" width="9.140625" style="4"/>
    <col min="1024" max="1024" width="3.7109375" style="4" bestFit="1" customWidth="1"/>
    <col min="1025" max="1025" width="21.14062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5.7109375" style="4" bestFit="1" customWidth="1"/>
    <col min="1037" max="1039" width="15.7109375" style="4" customWidth="1"/>
    <col min="1040" max="1279" width="9.140625" style="4"/>
    <col min="1280" max="1280" width="3.7109375" style="4" bestFit="1" customWidth="1"/>
    <col min="1281" max="1281" width="21.14062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5.7109375" style="4" bestFit="1" customWidth="1"/>
    <col min="1293" max="1295" width="15.7109375" style="4" customWidth="1"/>
    <col min="1296" max="1535" width="9.140625" style="4"/>
    <col min="1536" max="1536" width="3.7109375" style="4" bestFit="1" customWidth="1"/>
    <col min="1537" max="1537" width="21.14062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5.7109375" style="4" bestFit="1" customWidth="1"/>
    <col min="1549" max="1551" width="15.7109375" style="4" customWidth="1"/>
    <col min="1552" max="1791" width="9.140625" style="4"/>
    <col min="1792" max="1792" width="3.7109375" style="4" bestFit="1" customWidth="1"/>
    <col min="1793" max="1793" width="21.14062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5.7109375" style="4" bestFit="1" customWidth="1"/>
    <col min="1805" max="1807" width="15.7109375" style="4" customWidth="1"/>
    <col min="1808" max="2047" width="9.140625" style="4"/>
    <col min="2048" max="2048" width="3.7109375" style="4" bestFit="1" customWidth="1"/>
    <col min="2049" max="2049" width="21.14062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5.7109375" style="4" bestFit="1" customWidth="1"/>
    <col min="2061" max="2063" width="15.7109375" style="4" customWidth="1"/>
    <col min="2064" max="2303" width="9.140625" style="4"/>
    <col min="2304" max="2304" width="3.7109375" style="4" bestFit="1" customWidth="1"/>
    <col min="2305" max="2305" width="21.14062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5.7109375" style="4" bestFit="1" customWidth="1"/>
    <col min="2317" max="2319" width="15.7109375" style="4" customWidth="1"/>
    <col min="2320" max="2559" width="9.140625" style="4"/>
    <col min="2560" max="2560" width="3.7109375" style="4" bestFit="1" customWidth="1"/>
    <col min="2561" max="2561" width="21.14062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5.7109375" style="4" bestFit="1" customWidth="1"/>
    <col min="2573" max="2575" width="15.7109375" style="4" customWidth="1"/>
    <col min="2576" max="2815" width="9.140625" style="4"/>
    <col min="2816" max="2816" width="3.7109375" style="4" bestFit="1" customWidth="1"/>
    <col min="2817" max="2817" width="21.14062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5.7109375" style="4" bestFit="1" customWidth="1"/>
    <col min="2829" max="2831" width="15.7109375" style="4" customWidth="1"/>
    <col min="2832" max="3071" width="9.140625" style="4"/>
    <col min="3072" max="3072" width="3.7109375" style="4" bestFit="1" customWidth="1"/>
    <col min="3073" max="3073" width="21.14062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5.7109375" style="4" bestFit="1" customWidth="1"/>
    <col min="3085" max="3087" width="15.7109375" style="4" customWidth="1"/>
    <col min="3088" max="3327" width="9.140625" style="4"/>
    <col min="3328" max="3328" width="3.7109375" style="4" bestFit="1" customWidth="1"/>
    <col min="3329" max="3329" width="21.14062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5.7109375" style="4" bestFit="1" customWidth="1"/>
    <col min="3341" max="3343" width="15.7109375" style="4" customWidth="1"/>
    <col min="3344" max="3583" width="9.140625" style="4"/>
    <col min="3584" max="3584" width="3.7109375" style="4" bestFit="1" customWidth="1"/>
    <col min="3585" max="3585" width="21.14062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5.7109375" style="4" bestFit="1" customWidth="1"/>
    <col min="3597" max="3599" width="15.7109375" style="4" customWidth="1"/>
    <col min="3600" max="3839" width="9.140625" style="4"/>
    <col min="3840" max="3840" width="3.7109375" style="4" bestFit="1" customWidth="1"/>
    <col min="3841" max="3841" width="21.14062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5.7109375" style="4" bestFit="1" customWidth="1"/>
    <col min="3853" max="3855" width="15.7109375" style="4" customWidth="1"/>
    <col min="3856" max="4095" width="9.140625" style="4"/>
    <col min="4096" max="4096" width="3.7109375" style="4" bestFit="1" customWidth="1"/>
    <col min="4097" max="4097" width="21.14062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5.7109375" style="4" bestFit="1" customWidth="1"/>
    <col min="4109" max="4111" width="15.7109375" style="4" customWidth="1"/>
    <col min="4112" max="4351" width="9.140625" style="4"/>
    <col min="4352" max="4352" width="3.7109375" style="4" bestFit="1" customWidth="1"/>
    <col min="4353" max="4353" width="21.14062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5.7109375" style="4" bestFit="1" customWidth="1"/>
    <col min="4365" max="4367" width="15.7109375" style="4" customWidth="1"/>
    <col min="4368" max="4607" width="9.140625" style="4"/>
    <col min="4608" max="4608" width="3.7109375" style="4" bestFit="1" customWidth="1"/>
    <col min="4609" max="4609" width="21.14062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5.7109375" style="4" bestFit="1" customWidth="1"/>
    <col min="4621" max="4623" width="15.7109375" style="4" customWidth="1"/>
    <col min="4624" max="4863" width="9.140625" style="4"/>
    <col min="4864" max="4864" width="3.7109375" style="4" bestFit="1" customWidth="1"/>
    <col min="4865" max="4865" width="21.14062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5.7109375" style="4" bestFit="1" customWidth="1"/>
    <col min="4877" max="4879" width="15.7109375" style="4" customWidth="1"/>
    <col min="4880" max="5119" width="9.140625" style="4"/>
    <col min="5120" max="5120" width="3.7109375" style="4" bestFit="1" customWidth="1"/>
    <col min="5121" max="5121" width="21.14062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5.7109375" style="4" bestFit="1" customWidth="1"/>
    <col min="5133" max="5135" width="15.7109375" style="4" customWidth="1"/>
    <col min="5136" max="5375" width="9.140625" style="4"/>
    <col min="5376" max="5376" width="3.7109375" style="4" bestFit="1" customWidth="1"/>
    <col min="5377" max="5377" width="21.14062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5.7109375" style="4" bestFit="1" customWidth="1"/>
    <col min="5389" max="5391" width="15.7109375" style="4" customWidth="1"/>
    <col min="5392" max="5631" width="9.140625" style="4"/>
    <col min="5632" max="5632" width="3.7109375" style="4" bestFit="1" customWidth="1"/>
    <col min="5633" max="5633" width="21.14062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5.7109375" style="4" bestFit="1" customWidth="1"/>
    <col min="5645" max="5647" width="15.7109375" style="4" customWidth="1"/>
    <col min="5648" max="5887" width="9.140625" style="4"/>
    <col min="5888" max="5888" width="3.7109375" style="4" bestFit="1" customWidth="1"/>
    <col min="5889" max="5889" width="21.14062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5.7109375" style="4" bestFit="1" customWidth="1"/>
    <col min="5901" max="5903" width="15.7109375" style="4" customWidth="1"/>
    <col min="5904" max="6143" width="9.140625" style="4"/>
    <col min="6144" max="6144" width="3.7109375" style="4" bestFit="1" customWidth="1"/>
    <col min="6145" max="6145" width="21.14062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5.7109375" style="4" bestFit="1" customWidth="1"/>
    <col min="6157" max="6159" width="15.7109375" style="4" customWidth="1"/>
    <col min="6160" max="6399" width="9.140625" style="4"/>
    <col min="6400" max="6400" width="3.7109375" style="4" bestFit="1" customWidth="1"/>
    <col min="6401" max="6401" width="21.14062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5.7109375" style="4" bestFit="1" customWidth="1"/>
    <col min="6413" max="6415" width="15.7109375" style="4" customWidth="1"/>
    <col min="6416" max="6655" width="9.140625" style="4"/>
    <col min="6656" max="6656" width="3.7109375" style="4" bestFit="1" customWidth="1"/>
    <col min="6657" max="6657" width="21.14062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5.7109375" style="4" bestFit="1" customWidth="1"/>
    <col min="6669" max="6671" width="15.7109375" style="4" customWidth="1"/>
    <col min="6672" max="6911" width="9.140625" style="4"/>
    <col min="6912" max="6912" width="3.7109375" style="4" bestFit="1" customWidth="1"/>
    <col min="6913" max="6913" width="21.14062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5.7109375" style="4" bestFit="1" customWidth="1"/>
    <col min="6925" max="6927" width="15.7109375" style="4" customWidth="1"/>
    <col min="6928" max="7167" width="9.140625" style="4"/>
    <col min="7168" max="7168" width="3.7109375" style="4" bestFit="1" customWidth="1"/>
    <col min="7169" max="7169" width="21.14062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5.7109375" style="4" bestFit="1" customWidth="1"/>
    <col min="7181" max="7183" width="15.7109375" style="4" customWidth="1"/>
    <col min="7184" max="7423" width="9.140625" style="4"/>
    <col min="7424" max="7424" width="3.7109375" style="4" bestFit="1" customWidth="1"/>
    <col min="7425" max="7425" width="21.14062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5.7109375" style="4" bestFit="1" customWidth="1"/>
    <col min="7437" max="7439" width="15.7109375" style="4" customWidth="1"/>
    <col min="7440" max="7679" width="9.140625" style="4"/>
    <col min="7680" max="7680" width="3.7109375" style="4" bestFit="1" customWidth="1"/>
    <col min="7681" max="7681" width="21.14062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5.7109375" style="4" bestFit="1" customWidth="1"/>
    <col min="7693" max="7695" width="15.7109375" style="4" customWidth="1"/>
    <col min="7696" max="7935" width="9.140625" style="4"/>
    <col min="7936" max="7936" width="3.7109375" style="4" bestFit="1" customWidth="1"/>
    <col min="7937" max="7937" width="21.14062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5.7109375" style="4" bestFit="1" customWidth="1"/>
    <col min="7949" max="7951" width="15.7109375" style="4" customWidth="1"/>
    <col min="7952" max="8191" width="9.140625" style="4"/>
    <col min="8192" max="8192" width="3.7109375" style="4" bestFit="1" customWidth="1"/>
    <col min="8193" max="8193" width="21.14062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5.7109375" style="4" bestFit="1" customWidth="1"/>
    <col min="8205" max="8207" width="15.7109375" style="4" customWidth="1"/>
    <col min="8208" max="8447" width="9.140625" style="4"/>
    <col min="8448" max="8448" width="3.7109375" style="4" bestFit="1" customWidth="1"/>
    <col min="8449" max="8449" width="21.14062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5.7109375" style="4" bestFit="1" customWidth="1"/>
    <col min="8461" max="8463" width="15.7109375" style="4" customWidth="1"/>
    <col min="8464" max="8703" width="9.140625" style="4"/>
    <col min="8704" max="8704" width="3.7109375" style="4" bestFit="1" customWidth="1"/>
    <col min="8705" max="8705" width="21.14062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5.7109375" style="4" bestFit="1" customWidth="1"/>
    <col min="8717" max="8719" width="15.7109375" style="4" customWidth="1"/>
    <col min="8720" max="8959" width="9.140625" style="4"/>
    <col min="8960" max="8960" width="3.7109375" style="4" bestFit="1" customWidth="1"/>
    <col min="8961" max="8961" width="21.14062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5.7109375" style="4" bestFit="1" customWidth="1"/>
    <col min="8973" max="8975" width="15.7109375" style="4" customWidth="1"/>
    <col min="8976" max="9215" width="9.140625" style="4"/>
    <col min="9216" max="9216" width="3.7109375" style="4" bestFit="1" customWidth="1"/>
    <col min="9217" max="9217" width="21.14062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5.7109375" style="4" bestFit="1" customWidth="1"/>
    <col min="9229" max="9231" width="15.7109375" style="4" customWidth="1"/>
    <col min="9232" max="9471" width="9.140625" style="4"/>
    <col min="9472" max="9472" width="3.7109375" style="4" bestFit="1" customWidth="1"/>
    <col min="9473" max="9473" width="21.14062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5.7109375" style="4" bestFit="1" customWidth="1"/>
    <col min="9485" max="9487" width="15.7109375" style="4" customWidth="1"/>
    <col min="9488" max="9727" width="9.140625" style="4"/>
    <col min="9728" max="9728" width="3.7109375" style="4" bestFit="1" customWidth="1"/>
    <col min="9729" max="9729" width="21.14062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5.7109375" style="4" bestFit="1" customWidth="1"/>
    <col min="9741" max="9743" width="15.7109375" style="4" customWidth="1"/>
    <col min="9744" max="9983" width="9.140625" style="4"/>
    <col min="9984" max="9984" width="3.7109375" style="4" bestFit="1" customWidth="1"/>
    <col min="9985" max="9985" width="21.14062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5.7109375" style="4" bestFit="1" customWidth="1"/>
    <col min="9997" max="9999" width="15.7109375" style="4" customWidth="1"/>
    <col min="10000" max="10239" width="9.140625" style="4"/>
    <col min="10240" max="10240" width="3.7109375" style="4" bestFit="1" customWidth="1"/>
    <col min="10241" max="10241" width="21.14062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5.7109375" style="4" bestFit="1" customWidth="1"/>
    <col min="10253" max="10255" width="15.7109375" style="4" customWidth="1"/>
    <col min="10256" max="10495" width="9.140625" style="4"/>
    <col min="10496" max="10496" width="3.7109375" style="4" bestFit="1" customWidth="1"/>
    <col min="10497" max="10497" width="21.14062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5.7109375" style="4" bestFit="1" customWidth="1"/>
    <col min="10509" max="10511" width="15.7109375" style="4" customWidth="1"/>
    <col min="10512" max="10751" width="9.140625" style="4"/>
    <col min="10752" max="10752" width="3.7109375" style="4" bestFit="1" customWidth="1"/>
    <col min="10753" max="10753" width="21.14062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5.7109375" style="4" bestFit="1" customWidth="1"/>
    <col min="10765" max="10767" width="15.7109375" style="4" customWidth="1"/>
    <col min="10768" max="11007" width="9.140625" style="4"/>
    <col min="11008" max="11008" width="3.7109375" style="4" bestFit="1" customWidth="1"/>
    <col min="11009" max="11009" width="21.14062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5.7109375" style="4" bestFit="1" customWidth="1"/>
    <col min="11021" max="11023" width="15.7109375" style="4" customWidth="1"/>
    <col min="11024" max="11263" width="9.140625" style="4"/>
    <col min="11264" max="11264" width="3.7109375" style="4" bestFit="1" customWidth="1"/>
    <col min="11265" max="11265" width="21.14062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5.7109375" style="4" bestFit="1" customWidth="1"/>
    <col min="11277" max="11279" width="15.7109375" style="4" customWidth="1"/>
    <col min="11280" max="11519" width="9.140625" style="4"/>
    <col min="11520" max="11520" width="3.7109375" style="4" bestFit="1" customWidth="1"/>
    <col min="11521" max="11521" width="21.14062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5.7109375" style="4" bestFit="1" customWidth="1"/>
    <col min="11533" max="11535" width="15.7109375" style="4" customWidth="1"/>
    <col min="11536" max="11775" width="9.140625" style="4"/>
    <col min="11776" max="11776" width="3.7109375" style="4" bestFit="1" customWidth="1"/>
    <col min="11777" max="11777" width="21.14062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5.7109375" style="4" bestFit="1" customWidth="1"/>
    <col min="11789" max="11791" width="15.7109375" style="4" customWidth="1"/>
    <col min="11792" max="12031" width="9.140625" style="4"/>
    <col min="12032" max="12032" width="3.7109375" style="4" bestFit="1" customWidth="1"/>
    <col min="12033" max="12033" width="21.14062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5.7109375" style="4" bestFit="1" customWidth="1"/>
    <col min="12045" max="12047" width="15.7109375" style="4" customWidth="1"/>
    <col min="12048" max="12287" width="9.140625" style="4"/>
    <col min="12288" max="12288" width="3.7109375" style="4" bestFit="1" customWidth="1"/>
    <col min="12289" max="12289" width="21.14062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5.7109375" style="4" bestFit="1" customWidth="1"/>
    <col min="12301" max="12303" width="15.7109375" style="4" customWidth="1"/>
    <col min="12304" max="12543" width="9.140625" style="4"/>
    <col min="12544" max="12544" width="3.7109375" style="4" bestFit="1" customWidth="1"/>
    <col min="12545" max="12545" width="21.14062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5.7109375" style="4" bestFit="1" customWidth="1"/>
    <col min="12557" max="12559" width="15.7109375" style="4" customWidth="1"/>
    <col min="12560" max="12799" width="9.140625" style="4"/>
    <col min="12800" max="12800" width="3.7109375" style="4" bestFit="1" customWidth="1"/>
    <col min="12801" max="12801" width="21.14062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5.7109375" style="4" bestFit="1" customWidth="1"/>
    <col min="12813" max="12815" width="15.7109375" style="4" customWidth="1"/>
    <col min="12816" max="13055" width="9.140625" style="4"/>
    <col min="13056" max="13056" width="3.7109375" style="4" bestFit="1" customWidth="1"/>
    <col min="13057" max="13057" width="21.14062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5.7109375" style="4" bestFit="1" customWidth="1"/>
    <col min="13069" max="13071" width="15.7109375" style="4" customWidth="1"/>
    <col min="13072" max="13311" width="9.140625" style="4"/>
    <col min="13312" max="13312" width="3.7109375" style="4" bestFit="1" customWidth="1"/>
    <col min="13313" max="13313" width="21.14062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5.7109375" style="4" bestFit="1" customWidth="1"/>
    <col min="13325" max="13327" width="15.7109375" style="4" customWidth="1"/>
    <col min="13328" max="13567" width="9.140625" style="4"/>
    <col min="13568" max="13568" width="3.7109375" style="4" bestFit="1" customWidth="1"/>
    <col min="13569" max="13569" width="21.14062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5.7109375" style="4" bestFit="1" customWidth="1"/>
    <col min="13581" max="13583" width="15.7109375" style="4" customWidth="1"/>
    <col min="13584" max="13823" width="9.140625" style="4"/>
    <col min="13824" max="13824" width="3.7109375" style="4" bestFit="1" customWidth="1"/>
    <col min="13825" max="13825" width="21.14062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5.7109375" style="4" bestFit="1" customWidth="1"/>
    <col min="13837" max="13839" width="15.7109375" style="4" customWidth="1"/>
    <col min="13840" max="14079" width="9.140625" style="4"/>
    <col min="14080" max="14080" width="3.7109375" style="4" bestFit="1" customWidth="1"/>
    <col min="14081" max="14081" width="21.14062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5.7109375" style="4" bestFit="1" customWidth="1"/>
    <col min="14093" max="14095" width="15.7109375" style="4" customWidth="1"/>
    <col min="14096" max="14335" width="9.140625" style="4"/>
    <col min="14336" max="14336" width="3.7109375" style="4" bestFit="1" customWidth="1"/>
    <col min="14337" max="14337" width="21.14062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5.7109375" style="4" bestFit="1" customWidth="1"/>
    <col min="14349" max="14351" width="15.7109375" style="4" customWidth="1"/>
    <col min="14352" max="14591" width="9.140625" style="4"/>
    <col min="14592" max="14592" width="3.7109375" style="4" bestFit="1" customWidth="1"/>
    <col min="14593" max="14593" width="21.14062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5.7109375" style="4" bestFit="1" customWidth="1"/>
    <col min="14605" max="14607" width="15.7109375" style="4" customWidth="1"/>
    <col min="14608" max="14847" width="9.140625" style="4"/>
    <col min="14848" max="14848" width="3.7109375" style="4" bestFit="1" customWidth="1"/>
    <col min="14849" max="14849" width="21.14062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5.7109375" style="4" bestFit="1" customWidth="1"/>
    <col min="14861" max="14863" width="15.7109375" style="4" customWidth="1"/>
    <col min="14864" max="15103" width="9.140625" style="4"/>
    <col min="15104" max="15104" width="3.7109375" style="4" bestFit="1" customWidth="1"/>
    <col min="15105" max="15105" width="21.14062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5.7109375" style="4" bestFit="1" customWidth="1"/>
    <col min="15117" max="15119" width="15.7109375" style="4" customWidth="1"/>
    <col min="15120" max="15359" width="9.140625" style="4"/>
    <col min="15360" max="15360" width="3.7109375" style="4" bestFit="1" customWidth="1"/>
    <col min="15361" max="15361" width="21.14062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5.7109375" style="4" bestFit="1" customWidth="1"/>
    <col min="15373" max="15375" width="15.7109375" style="4" customWidth="1"/>
    <col min="15376" max="15615" width="9.140625" style="4"/>
    <col min="15616" max="15616" width="3.7109375" style="4" bestFit="1" customWidth="1"/>
    <col min="15617" max="15617" width="21.14062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5.7109375" style="4" bestFit="1" customWidth="1"/>
    <col min="15629" max="15631" width="15.7109375" style="4" customWidth="1"/>
    <col min="15632" max="15871" width="9.140625" style="4"/>
    <col min="15872" max="15872" width="3.7109375" style="4" bestFit="1" customWidth="1"/>
    <col min="15873" max="15873" width="21.14062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5.7109375" style="4" bestFit="1" customWidth="1"/>
    <col min="15885" max="15887" width="15.7109375" style="4" customWidth="1"/>
    <col min="15888" max="16127" width="9.140625" style="4"/>
    <col min="16128" max="16128" width="3.7109375" style="4" bestFit="1" customWidth="1"/>
    <col min="16129" max="16129" width="21.14062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5.7109375" style="4" bestFit="1" customWidth="1"/>
    <col min="16141" max="16143" width="15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ht="15.75" x14ac:dyDescent="0.25">
      <c r="A5" s="226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75"/>
    </row>
    <row r="9" spans="1:24" s="10" customFormat="1" ht="24.75" customHeight="1" x14ac:dyDescent="0.25">
      <c r="A9" s="224" t="s">
        <v>286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9"/>
      <c r="M9" s="208">
        <v>2020</v>
      </c>
      <c r="N9" s="206"/>
      <c r="O9" s="207"/>
    </row>
    <row r="10" spans="1:24" s="10" customFormat="1" x14ac:dyDescent="0.25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53" t="s">
        <v>7</v>
      </c>
      <c r="K10" s="12" t="s">
        <v>8</v>
      </c>
      <c r="L10" s="13"/>
      <c r="M10" s="72"/>
      <c r="N10" s="132"/>
      <c r="O10" s="72"/>
      <c r="R10" s="77"/>
      <c r="S10" s="77"/>
      <c r="T10" s="77"/>
      <c r="U10" s="77"/>
      <c r="V10" s="77"/>
      <c r="W10" s="77"/>
      <c r="X10" s="77"/>
    </row>
    <row r="11" spans="1:24" s="10" customFormat="1" x14ac:dyDescent="0.25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5">
        <v>3</v>
      </c>
      <c r="J11" s="11" t="s">
        <v>9</v>
      </c>
      <c r="K11" s="14" t="s">
        <v>10</v>
      </c>
      <c r="L11" s="13"/>
      <c r="M11" s="71"/>
      <c r="N11" s="133"/>
      <c r="O11" s="71"/>
      <c r="R11" s="79"/>
      <c r="S11" s="79"/>
      <c r="T11" s="79"/>
      <c r="U11" s="79"/>
      <c r="V11" s="79"/>
      <c r="W11" s="79"/>
      <c r="X11" s="80"/>
    </row>
    <row r="12" spans="1:24" s="10" customFormat="1" x14ac:dyDescent="0.25">
      <c r="A12" s="214"/>
      <c r="B12" s="214"/>
      <c r="C12" s="214"/>
      <c r="D12" s="214"/>
      <c r="E12" s="219"/>
      <c r="F12" s="220"/>
      <c r="G12" s="222"/>
      <c r="H12" s="222"/>
      <c r="I12" s="225"/>
      <c r="J12" s="16" t="s">
        <v>10</v>
      </c>
      <c r="K12" s="17" t="s">
        <v>17</v>
      </c>
      <c r="L12" s="18"/>
      <c r="M12" s="70"/>
      <c r="N12" s="134"/>
      <c r="O12" s="70"/>
      <c r="R12" s="79"/>
      <c r="S12" s="82"/>
      <c r="T12" s="82"/>
      <c r="U12" s="82"/>
      <c r="V12" s="82"/>
      <c r="W12" s="82"/>
      <c r="X12" s="80"/>
    </row>
    <row r="13" spans="1:24" x14ac:dyDescent="0.25">
      <c r="M13" s="115"/>
      <c r="N13" s="115"/>
      <c r="O13" s="135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1">
        <f t="shared" ref="A14:A23" si="0">A13+1</f>
        <v>1</v>
      </c>
      <c r="B14" s="65"/>
      <c r="C14" s="23"/>
      <c r="D14" s="24"/>
      <c r="E14" s="25">
        <f>MAX(M14:O14)</f>
        <v>0</v>
      </c>
      <c r="F14" s="25" t="e">
        <f>VLOOKUP(E14,Tab!$AA$2:$AB$255,2,TRUE)</f>
        <v>#N/A</v>
      </c>
      <c r="G14" s="26">
        <f>LARGE(M14:O14,1)</f>
        <v>0</v>
      </c>
      <c r="H14" s="26">
        <f>LARGE(M14:O14,2)</f>
        <v>0</v>
      </c>
      <c r="I14" s="26">
        <f>LARGE(M14:O14,3)</f>
        <v>0</v>
      </c>
      <c r="J14" s="27">
        <f t="shared" ref="J14:J23" si="1">SUM(G14:I14)</f>
        <v>0</v>
      </c>
      <c r="K14" s="28">
        <f t="shared" ref="K14:K23" si="2">J14/3</f>
        <v>0</v>
      </c>
      <c r="L14" s="29"/>
      <c r="M14" s="31">
        <v>0</v>
      </c>
      <c r="N14" s="31">
        <v>0</v>
      </c>
      <c r="O14" s="31">
        <v>0</v>
      </c>
      <c r="R14" s="85"/>
      <c r="S14" s="85"/>
      <c r="T14" s="85"/>
      <c r="U14" s="85"/>
      <c r="V14" s="85"/>
      <c r="W14" s="85"/>
      <c r="X14" s="85"/>
    </row>
    <row r="15" spans="1:24" ht="14.1" customHeight="1" x14ac:dyDescent="0.25">
      <c r="A15" s="21">
        <f t="shared" si="0"/>
        <v>2</v>
      </c>
      <c r="B15" s="65"/>
      <c r="C15" s="23"/>
      <c r="D15" s="24"/>
      <c r="E15" s="25">
        <f t="shared" ref="E15:E23" si="3">MAX(M15:O15)</f>
        <v>0</v>
      </c>
      <c r="F15" s="25" t="e">
        <f>VLOOKUP(E15,Tab!$AA$2:$AB$255,2,TRUE)</f>
        <v>#N/A</v>
      </c>
      <c r="G15" s="26">
        <f>LARGE(M15:O15,1)</f>
        <v>0</v>
      </c>
      <c r="H15" s="26">
        <f>LARGE(M15:O15,2)</f>
        <v>0</v>
      </c>
      <c r="I15" s="26">
        <f>LARGE(M15:O15,3)</f>
        <v>0</v>
      </c>
      <c r="J15" s="27">
        <f t="shared" si="1"/>
        <v>0</v>
      </c>
      <c r="K15" s="28">
        <f t="shared" si="2"/>
        <v>0</v>
      </c>
      <c r="L15" s="29"/>
      <c r="M15" s="31">
        <v>0</v>
      </c>
      <c r="N15" s="31">
        <v>0</v>
      </c>
      <c r="O15" s="31">
        <v>0</v>
      </c>
      <c r="R15" s="85"/>
      <c r="S15" s="85"/>
      <c r="T15" s="85"/>
      <c r="U15" s="85"/>
      <c r="V15" s="85"/>
      <c r="W15" s="85"/>
      <c r="X15" s="85"/>
    </row>
    <row r="16" spans="1:24" ht="14.1" customHeight="1" x14ac:dyDescent="0.25">
      <c r="A16" s="21">
        <f t="shared" si="0"/>
        <v>3</v>
      </c>
      <c r="B16" s="35"/>
      <c r="C16" s="23"/>
      <c r="D16" s="24"/>
      <c r="E16" s="25">
        <f t="shared" si="3"/>
        <v>0</v>
      </c>
      <c r="F16" s="25" t="e">
        <f>VLOOKUP(E16,Tab!$AA$2:$AB$255,2,TRUE)</f>
        <v>#N/A</v>
      </c>
      <c r="G16" s="26">
        <v>0</v>
      </c>
      <c r="H16" s="26">
        <v>0</v>
      </c>
      <c r="I16" s="26">
        <v>0</v>
      </c>
      <c r="J16" s="27">
        <f t="shared" si="1"/>
        <v>0</v>
      </c>
      <c r="K16" s="28">
        <f t="shared" si="2"/>
        <v>0</v>
      </c>
      <c r="L16" s="29"/>
      <c r="M16" s="31">
        <v>0</v>
      </c>
      <c r="N16" s="31">
        <v>0</v>
      </c>
      <c r="O16" s="31">
        <v>0</v>
      </c>
      <c r="R16" s="85"/>
      <c r="S16" s="85"/>
      <c r="T16" s="85"/>
      <c r="U16" s="85"/>
      <c r="V16" s="85"/>
      <c r="W16" s="85"/>
      <c r="X16" s="85"/>
    </row>
    <row r="17" spans="1:24" ht="14.1" customHeight="1" x14ac:dyDescent="0.25">
      <c r="A17" s="21">
        <f t="shared" si="0"/>
        <v>4</v>
      </c>
      <c r="B17" s="32"/>
      <c r="C17" s="33"/>
      <c r="D17" s="32"/>
      <c r="E17" s="25">
        <f t="shared" si="3"/>
        <v>0</v>
      </c>
      <c r="F17" s="25" t="e">
        <f>VLOOKUP(E17,Tab!$AA$2:$AB$255,2,TRUE)</f>
        <v>#N/A</v>
      </c>
      <c r="G17" s="26">
        <f t="shared" ref="G17:G23" si="4">LARGE(M17:O17,1)</f>
        <v>0</v>
      </c>
      <c r="H17" s="26">
        <f t="shared" ref="H17:H23" si="5">LARGE(M17:O17,2)</f>
        <v>0</v>
      </c>
      <c r="I17" s="26">
        <f t="shared" ref="I17:I23" si="6">LARGE(M17:O17,3)</f>
        <v>0</v>
      </c>
      <c r="J17" s="27">
        <f t="shared" si="1"/>
        <v>0</v>
      </c>
      <c r="K17" s="28">
        <f t="shared" si="2"/>
        <v>0</v>
      </c>
      <c r="L17" s="29"/>
      <c r="M17" s="31">
        <v>0</v>
      </c>
      <c r="N17" s="31">
        <v>0</v>
      </c>
      <c r="O17" s="31">
        <v>0</v>
      </c>
      <c r="R17" s="85"/>
      <c r="S17" s="85"/>
      <c r="T17" s="85"/>
      <c r="U17" s="85"/>
      <c r="V17" s="85"/>
      <c r="W17" s="85"/>
      <c r="X17" s="85"/>
    </row>
    <row r="18" spans="1:24" ht="14.1" customHeight="1" x14ac:dyDescent="0.25">
      <c r="A18" s="21">
        <f t="shared" si="0"/>
        <v>5</v>
      </c>
      <c r="B18" s="35"/>
      <c r="C18" s="23"/>
      <c r="D18" s="35"/>
      <c r="E18" s="25">
        <f t="shared" si="3"/>
        <v>0</v>
      </c>
      <c r="F18" s="25" t="e">
        <f>VLOOKUP(E18,Tab!$AA$2:$AB$255,2,TRUE)</f>
        <v>#N/A</v>
      </c>
      <c r="G18" s="26">
        <f t="shared" si="4"/>
        <v>0</v>
      </c>
      <c r="H18" s="26">
        <f t="shared" si="5"/>
        <v>0</v>
      </c>
      <c r="I18" s="26">
        <f t="shared" si="6"/>
        <v>0</v>
      </c>
      <c r="J18" s="27">
        <f t="shared" si="1"/>
        <v>0</v>
      </c>
      <c r="K18" s="28">
        <f t="shared" si="2"/>
        <v>0</v>
      </c>
      <c r="L18" s="29"/>
      <c r="M18" s="31">
        <v>0</v>
      </c>
      <c r="N18" s="31">
        <v>0</v>
      </c>
      <c r="O18" s="31">
        <v>0</v>
      </c>
      <c r="R18" s="85"/>
      <c r="S18" s="85"/>
      <c r="T18" s="85"/>
      <c r="U18" s="85"/>
      <c r="V18" s="85"/>
      <c r="W18" s="85"/>
      <c r="X18" s="85"/>
    </row>
    <row r="19" spans="1:24" ht="14.1" customHeight="1" x14ac:dyDescent="0.25">
      <c r="A19" s="21">
        <f t="shared" si="0"/>
        <v>6</v>
      </c>
      <c r="B19" s="35"/>
      <c r="C19" s="23"/>
      <c r="D19" s="35"/>
      <c r="E19" s="25">
        <f t="shared" si="3"/>
        <v>0</v>
      </c>
      <c r="F19" s="25" t="e">
        <f>VLOOKUP(E19,Tab!$AA$2:$AB$255,2,TRUE)</f>
        <v>#N/A</v>
      </c>
      <c r="G19" s="26">
        <f t="shared" si="4"/>
        <v>0</v>
      </c>
      <c r="H19" s="26">
        <f t="shared" si="5"/>
        <v>0</v>
      </c>
      <c r="I19" s="26">
        <f t="shared" si="6"/>
        <v>0</v>
      </c>
      <c r="J19" s="27">
        <f t="shared" si="1"/>
        <v>0</v>
      </c>
      <c r="K19" s="28">
        <f t="shared" si="2"/>
        <v>0</v>
      </c>
      <c r="L19" s="29"/>
      <c r="M19" s="31">
        <v>0</v>
      </c>
      <c r="N19" s="31">
        <v>0</v>
      </c>
      <c r="O19" s="31">
        <v>0</v>
      </c>
      <c r="R19" s="85"/>
      <c r="S19" s="85"/>
      <c r="T19" s="85"/>
      <c r="U19" s="85"/>
      <c r="V19" s="85"/>
      <c r="W19" s="85"/>
      <c r="X19" s="85"/>
    </row>
    <row r="20" spans="1:24" ht="14.1" customHeight="1" x14ac:dyDescent="0.25">
      <c r="A20" s="21">
        <f t="shared" si="0"/>
        <v>7</v>
      </c>
      <c r="B20" s="32"/>
      <c r="C20" s="33"/>
      <c r="D20" s="32"/>
      <c r="E20" s="25">
        <f t="shared" si="3"/>
        <v>0</v>
      </c>
      <c r="F20" s="25" t="e">
        <f>VLOOKUP(E20,Tab!$AA$2:$AB$255,2,TRUE)</f>
        <v>#N/A</v>
      </c>
      <c r="G20" s="26">
        <f t="shared" si="4"/>
        <v>0</v>
      </c>
      <c r="H20" s="26">
        <f t="shared" si="5"/>
        <v>0</v>
      </c>
      <c r="I20" s="26">
        <f t="shared" si="6"/>
        <v>0</v>
      </c>
      <c r="J20" s="27">
        <f t="shared" si="1"/>
        <v>0</v>
      </c>
      <c r="K20" s="28">
        <f t="shared" si="2"/>
        <v>0</v>
      </c>
      <c r="L20" s="29"/>
      <c r="M20" s="31">
        <v>0</v>
      </c>
      <c r="N20" s="31">
        <v>0</v>
      </c>
      <c r="O20" s="31">
        <v>0</v>
      </c>
      <c r="R20" s="85"/>
      <c r="S20" s="85"/>
      <c r="T20" s="85"/>
      <c r="U20" s="85"/>
      <c r="V20" s="85"/>
      <c r="W20" s="85"/>
      <c r="X20" s="85"/>
    </row>
    <row r="21" spans="1:24" ht="14.1" customHeight="1" x14ac:dyDescent="0.25">
      <c r="A21" s="21">
        <f t="shared" si="0"/>
        <v>8</v>
      </c>
      <c r="B21" s="32"/>
      <c r="C21" s="33"/>
      <c r="D21" s="32"/>
      <c r="E21" s="25">
        <f t="shared" si="3"/>
        <v>0</v>
      </c>
      <c r="F21" s="25" t="e">
        <f>VLOOKUP(E21,Tab!$AA$2:$AB$255,2,TRUE)</f>
        <v>#N/A</v>
      </c>
      <c r="G21" s="26">
        <f t="shared" si="4"/>
        <v>0</v>
      </c>
      <c r="H21" s="26">
        <f t="shared" si="5"/>
        <v>0</v>
      </c>
      <c r="I21" s="26">
        <f t="shared" si="6"/>
        <v>0</v>
      </c>
      <c r="J21" s="27">
        <f t="shared" si="1"/>
        <v>0</v>
      </c>
      <c r="K21" s="28">
        <f t="shared" si="2"/>
        <v>0</v>
      </c>
      <c r="L21" s="29"/>
      <c r="M21" s="31">
        <v>0</v>
      </c>
      <c r="N21" s="31">
        <v>0</v>
      </c>
      <c r="O21" s="31">
        <v>0</v>
      </c>
      <c r="R21" s="85"/>
      <c r="S21" s="85"/>
      <c r="T21" s="85"/>
      <c r="U21" s="85"/>
      <c r="V21" s="85"/>
      <c r="W21" s="85"/>
      <c r="X21" s="85"/>
    </row>
    <row r="22" spans="1:24" ht="14.1" customHeight="1" x14ac:dyDescent="0.25">
      <c r="A22" s="21">
        <f t="shared" si="0"/>
        <v>9</v>
      </c>
      <c r="B22" s="35"/>
      <c r="C22" s="23"/>
      <c r="D22" s="35"/>
      <c r="E22" s="25">
        <f t="shared" si="3"/>
        <v>0</v>
      </c>
      <c r="F22" s="25" t="e">
        <f>VLOOKUP(E22,Tab!$AA$2:$AB$255,2,TRUE)</f>
        <v>#N/A</v>
      </c>
      <c r="G22" s="26">
        <f t="shared" si="4"/>
        <v>0</v>
      </c>
      <c r="H22" s="26">
        <f t="shared" si="5"/>
        <v>0</v>
      </c>
      <c r="I22" s="26">
        <f t="shared" si="6"/>
        <v>0</v>
      </c>
      <c r="J22" s="27">
        <f t="shared" si="1"/>
        <v>0</v>
      </c>
      <c r="K22" s="28">
        <f t="shared" si="2"/>
        <v>0</v>
      </c>
      <c r="L22" s="29"/>
      <c r="M22" s="31">
        <v>0</v>
      </c>
      <c r="N22" s="31">
        <v>0</v>
      </c>
      <c r="O22" s="31">
        <v>0</v>
      </c>
      <c r="R22" s="85"/>
      <c r="S22" s="85"/>
      <c r="T22" s="85"/>
      <c r="U22" s="85"/>
      <c r="V22" s="85"/>
      <c r="W22" s="85"/>
      <c r="X22" s="85"/>
    </row>
    <row r="23" spans="1:24" ht="14.1" customHeight="1" x14ac:dyDescent="0.25">
      <c r="A23" s="21">
        <f t="shared" si="0"/>
        <v>10</v>
      </c>
      <c r="B23" s="35"/>
      <c r="C23" s="23"/>
      <c r="D23" s="35"/>
      <c r="E23" s="25">
        <f t="shared" si="3"/>
        <v>0</v>
      </c>
      <c r="F23" s="25" t="e">
        <f>VLOOKUP(E23,Tab!$AA$2:$AB$255,2,TRUE)</f>
        <v>#N/A</v>
      </c>
      <c r="G23" s="26">
        <f t="shared" si="4"/>
        <v>0</v>
      </c>
      <c r="H23" s="26">
        <f t="shared" si="5"/>
        <v>0</v>
      </c>
      <c r="I23" s="26">
        <f t="shared" si="6"/>
        <v>0</v>
      </c>
      <c r="J23" s="27">
        <f t="shared" si="1"/>
        <v>0</v>
      </c>
      <c r="K23" s="28">
        <f t="shared" si="2"/>
        <v>0</v>
      </c>
      <c r="L23" s="29"/>
      <c r="M23" s="31">
        <v>0</v>
      </c>
      <c r="N23" s="31">
        <v>0</v>
      </c>
      <c r="O23" s="31">
        <v>0</v>
      </c>
      <c r="R23" s="85"/>
      <c r="S23" s="85"/>
      <c r="T23" s="85"/>
      <c r="U23" s="85"/>
      <c r="V23" s="85"/>
      <c r="W23" s="85"/>
      <c r="X23" s="85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61" priority="1" stopIfTrue="1" operator="between">
      <formula>563</formula>
      <formula>569</formula>
    </cfRule>
    <cfRule type="cellIs" dxfId="60" priority="2" stopIfTrue="1" operator="between">
      <formula>570</formula>
      <formula>571</formula>
    </cfRule>
    <cfRule type="cellIs" dxfId="59" priority="3" stopIfTrue="1" operator="between">
      <formula>572</formula>
      <formula>600</formula>
    </cfRule>
  </conditionalFormatting>
  <conditionalFormatting sqref="E14:E23">
    <cfRule type="cellIs" dxfId="58" priority="4" stopIfTrue="1" operator="between">
      <formula>563</formula>
      <formula>600</formula>
    </cfRule>
  </conditionalFormatting>
  <conditionalFormatting sqref="F14:F23">
    <cfRule type="cellIs" dxfId="57" priority="5" stopIfTrue="1" operator="equal">
      <formula>"A"</formula>
    </cfRule>
    <cfRule type="cellIs" dxfId="56" priority="6" stopIfTrue="1" operator="equal">
      <formula>"B"</formula>
    </cfRule>
    <cfRule type="cellIs" dxfId="55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3"/>
  <sheetViews>
    <sheetView showGridLines="0" zoomScaleNormal="100" zoomScaleSheetLayoutView="100" workbookViewId="0">
      <selection activeCell="A9" sqref="A9:K9"/>
    </sheetView>
  </sheetViews>
  <sheetFormatPr defaultRowHeight="15" x14ac:dyDescent="0.2"/>
  <cols>
    <col min="1" max="1" width="4" style="3" bestFit="1" customWidth="1"/>
    <col min="2" max="2" width="22.42578125" style="2" customWidth="1"/>
    <col min="3" max="3" width="7.28515625" style="2" customWidth="1"/>
    <col min="4" max="4" width="10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6.42578125" style="5" customWidth="1"/>
    <col min="14" max="14" width="17" style="5" customWidth="1"/>
    <col min="15" max="17" width="16.42578125" style="5" customWidth="1"/>
    <col min="18" max="18" width="19.85546875" style="5" customWidth="1"/>
    <col min="19" max="19" width="19.140625" style="5" customWidth="1"/>
    <col min="20" max="20" width="19.140625" style="5" bestFit="1" customWidth="1"/>
    <col min="21" max="25" width="16.42578125" style="5" customWidth="1"/>
    <col min="26" max="26" width="9.140625" style="4"/>
    <col min="27" max="36" width="9.140625" style="6"/>
    <col min="37" max="16384" width="9.140625" style="4"/>
  </cols>
  <sheetData>
    <row r="2" spans="1:25" x14ac:dyDescent="0.2">
      <c r="A2" s="4"/>
      <c r="B2" s="4"/>
      <c r="C2" s="4"/>
      <c r="D2" s="4"/>
    </row>
    <row r="5" spans="1:25" x14ac:dyDescent="0.2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9" spans="1:25" s="10" customFormat="1" ht="24.75" customHeight="1" x14ac:dyDescent="0.25">
      <c r="A9" s="224" t="s">
        <v>375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9"/>
      <c r="M9" s="230">
        <v>2021</v>
      </c>
      <c r="N9" s="231"/>
      <c r="O9" s="232"/>
      <c r="P9" s="233">
        <v>2020</v>
      </c>
      <c r="Q9" s="231"/>
      <c r="R9" s="231"/>
      <c r="S9" s="231"/>
      <c r="T9" s="231"/>
      <c r="U9" s="231"/>
      <c r="V9" s="231"/>
      <c r="W9" s="231"/>
      <c r="X9" s="231"/>
      <c r="Y9" s="234"/>
    </row>
    <row r="10" spans="1:25" s="10" customFormat="1" x14ac:dyDescent="0.25">
      <c r="A10" s="223" t="s">
        <v>1</v>
      </c>
      <c r="B10" s="223" t="s">
        <v>2</v>
      </c>
      <c r="C10" s="223" t="s">
        <v>3</v>
      </c>
      <c r="D10" s="223" t="s">
        <v>4</v>
      </c>
      <c r="E10" s="215" t="s">
        <v>5</v>
      </c>
      <c r="F10" s="216"/>
      <c r="G10" s="225" t="s">
        <v>6</v>
      </c>
      <c r="H10" s="228"/>
      <c r="I10" s="229"/>
      <c r="J10" s="53" t="s">
        <v>7</v>
      </c>
      <c r="K10" s="12" t="s">
        <v>8</v>
      </c>
      <c r="L10" s="13"/>
      <c r="M10" s="116">
        <v>44282</v>
      </c>
      <c r="N10" s="116">
        <v>44275</v>
      </c>
      <c r="O10" s="168">
        <v>44247</v>
      </c>
      <c r="P10" s="154">
        <v>44114</v>
      </c>
      <c r="Q10" s="116">
        <v>44114</v>
      </c>
      <c r="R10" s="116">
        <v>44080</v>
      </c>
      <c r="S10" s="116">
        <v>44065</v>
      </c>
      <c r="T10" s="116">
        <v>44051</v>
      </c>
      <c r="U10" s="116">
        <v>44023</v>
      </c>
      <c r="V10" s="116">
        <v>44016</v>
      </c>
      <c r="W10" s="116">
        <v>44016</v>
      </c>
      <c r="X10" s="116">
        <v>44009</v>
      </c>
      <c r="Y10" s="116">
        <v>44009</v>
      </c>
    </row>
    <row r="11" spans="1:25" s="10" customFormat="1" x14ac:dyDescent="0.2">
      <c r="A11" s="227"/>
      <c r="B11" s="227"/>
      <c r="C11" s="227"/>
      <c r="D11" s="227"/>
      <c r="E11" s="217"/>
      <c r="F11" s="218"/>
      <c r="G11" s="223">
        <v>1</v>
      </c>
      <c r="H11" s="223">
        <v>2</v>
      </c>
      <c r="I11" s="223">
        <v>3</v>
      </c>
      <c r="J11" s="11" t="s">
        <v>9</v>
      </c>
      <c r="K11" s="14" t="s">
        <v>10</v>
      </c>
      <c r="L11" s="13"/>
      <c r="M11" s="151" t="s">
        <v>16</v>
      </c>
      <c r="N11" s="151" t="s">
        <v>11</v>
      </c>
      <c r="O11" s="189" t="s">
        <v>11</v>
      </c>
      <c r="P11" s="140" t="s">
        <v>403</v>
      </c>
      <c r="Q11" s="151" t="s">
        <v>16</v>
      </c>
      <c r="R11" s="151" t="s">
        <v>15</v>
      </c>
      <c r="S11" s="151" t="s">
        <v>477</v>
      </c>
      <c r="T11" s="151" t="s">
        <v>477</v>
      </c>
      <c r="U11" s="151" t="s">
        <v>14</v>
      </c>
      <c r="V11" s="151" t="s">
        <v>16</v>
      </c>
      <c r="W11" s="151" t="s">
        <v>12</v>
      </c>
      <c r="X11" s="151" t="s">
        <v>16</v>
      </c>
      <c r="Y11" s="151" t="s">
        <v>16</v>
      </c>
    </row>
    <row r="12" spans="1:25" s="10" customFormat="1" x14ac:dyDescent="0.2">
      <c r="A12" s="214"/>
      <c r="B12" s="214"/>
      <c r="C12" s="214"/>
      <c r="D12" s="214"/>
      <c r="E12" s="219"/>
      <c r="F12" s="220"/>
      <c r="G12" s="214"/>
      <c r="H12" s="214"/>
      <c r="I12" s="214"/>
      <c r="J12" s="16" t="s">
        <v>10</v>
      </c>
      <c r="K12" s="17" t="s">
        <v>17</v>
      </c>
      <c r="L12" s="18"/>
      <c r="M12" s="152" t="s">
        <v>27</v>
      </c>
      <c r="N12" s="152" t="s">
        <v>529</v>
      </c>
      <c r="O12" s="190" t="s">
        <v>31</v>
      </c>
      <c r="P12" s="141" t="s">
        <v>318</v>
      </c>
      <c r="Q12" s="152" t="s">
        <v>29</v>
      </c>
      <c r="R12" s="152" t="s">
        <v>441</v>
      </c>
      <c r="S12" s="152" t="s">
        <v>23</v>
      </c>
      <c r="T12" s="152" t="s">
        <v>19</v>
      </c>
      <c r="U12" s="152" t="s">
        <v>25</v>
      </c>
      <c r="V12" s="152" t="s">
        <v>30</v>
      </c>
      <c r="W12" s="152" t="s">
        <v>393</v>
      </c>
      <c r="X12" s="152" t="s">
        <v>27</v>
      </c>
      <c r="Y12" s="152" t="s">
        <v>28</v>
      </c>
    </row>
    <row r="13" spans="1:25" x14ac:dyDescent="0.2">
      <c r="M13" s="69"/>
      <c r="N13" s="69"/>
      <c r="O13" s="187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1:25" ht="14.1" customHeight="1" x14ac:dyDescent="0.25">
      <c r="A14" s="21">
        <f t="shared" ref="A14:A45" si="0">A13+1</f>
        <v>1</v>
      </c>
      <c r="B14" s="35" t="s">
        <v>32</v>
      </c>
      <c r="C14" s="23">
        <v>498</v>
      </c>
      <c r="D14" s="24" t="s">
        <v>26</v>
      </c>
      <c r="E14" s="25">
        <f>MAX(M14:Q14)</f>
        <v>563</v>
      </c>
      <c r="F14" s="25" t="str">
        <f>VLOOKUP(E14,Tab!$U$2:$V$255,2,TRUE)</f>
        <v>B</v>
      </c>
      <c r="G14" s="26">
        <f>LARGE(M14:Y14,1)</f>
        <v>574</v>
      </c>
      <c r="H14" s="26">
        <f>LARGE(M14:Y14,2)</f>
        <v>571</v>
      </c>
      <c r="I14" s="26">
        <f>LARGE(M14:Y14,3)</f>
        <v>568</v>
      </c>
      <c r="J14" s="27">
        <f>SUM(G14:I14)</f>
        <v>1713</v>
      </c>
      <c r="K14" s="28">
        <f>J14/3</f>
        <v>571</v>
      </c>
      <c r="L14" s="29"/>
      <c r="M14" s="153">
        <v>563</v>
      </c>
      <c r="N14" s="153">
        <v>0</v>
      </c>
      <c r="O14" s="191">
        <v>0</v>
      </c>
      <c r="P14" s="158">
        <v>0</v>
      </c>
      <c r="Q14" s="153">
        <v>0</v>
      </c>
      <c r="R14" s="153">
        <v>574</v>
      </c>
      <c r="S14" s="153">
        <v>571</v>
      </c>
      <c r="T14" s="153">
        <v>568</v>
      </c>
      <c r="U14" s="153">
        <v>541</v>
      </c>
      <c r="V14" s="153">
        <v>0</v>
      </c>
      <c r="W14" s="153">
        <v>0</v>
      </c>
      <c r="X14" s="153">
        <v>565</v>
      </c>
      <c r="Y14" s="153">
        <v>0</v>
      </c>
    </row>
    <row r="15" spans="1:25" ht="14.1" customHeight="1" x14ac:dyDescent="0.25">
      <c r="A15" s="21">
        <f t="shared" si="0"/>
        <v>2</v>
      </c>
      <c r="B15" s="149" t="s">
        <v>37</v>
      </c>
      <c r="C15" s="33">
        <v>10792</v>
      </c>
      <c r="D15" s="148" t="s">
        <v>26</v>
      </c>
      <c r="E15" s="25">
        <f>MAX(M15:Q15)</f>
        <v>557</v>
      </c>
      <c r="F15" s="25" t="str">
        <f>VLOOKUP(E15,Tab!$U$2:$V$255,2,TRUE)</f>
        <v>C</v>
      </c>
      <c r="G15" s="26">
        <f>LARGE(M15:Y15,1)</f>
        <v>557</v>
      </c>
      <c r="H15" s="26">
        <f>LARGE(M15:Y15,2)</f>
        <v>549</v>
      </c>
      <c r="I15" s="26">
        <f>LARGE(M15:Y15,3)</f>
        <v>549</v>
      </c>
      <c r="J15" s="27">
        <f>SUM(G15:I15)</f>
        <v>1655</v>
      </c>
      <c r="K15" s="28">
        <f>J15/3</f>
        <v>551.66666666666663</v>
      </c>
      <c r="L15" s="29"/>
      <c r="M15" s="153">
        <v>538</v>
      </c>
      <c r="N15" s="153">
        <v>0</v>
      </c>
      <c r="O15" s="191">
        <v>0</v>
      </c>
      <c r="P15" s="158">
        <v>557</v>
      </c>
      <c r="Q15" s="153">
        <v>0</v>
      </c>
      <c r="R15" s="153">
        <v>528</v>
      </c>
      <c r="S15" s="153">
        <v>549</v>
      </c>
      <c r="T15" s="153">
        <v>549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</row>
    <row r="16" spans="1:25" ht="14.1" customHeight="1" x14ac:dyDescent="0.25">
      <c r="A16" s="21">
        <f t="shared" si="0"/>
        <v>3</v>
      </c>
      <c r="B16" s="35" t="s">
        <v>104</v>
      </c>
      <c r="C16" s="23">
        <v>602</v>
      </c>
      <c r="D16" s="24" t="s">
        <v>63</v>
      </c>
      <c r="E16" s="25">
        <f>MAX(M16:Q16)</f>
        <v>554</v>
      </c>
      <c r="F16" s="25" t="str">
        <f>VLOOKUP(E16,Tab!$U$2:$V$255,2,TRUE)</f>
        <v>C</v>
      </c>
      <c r="G16" s="26">
        <f>LARGE(M16:Y16,1)</f>
        <v>554</v>
      </c>
      <c r="H16" s="26">
        <f>LARGE(M16:Y16,2)</f>
        <v>550</v>
      </c>
      <c r="I16" s="26">
        <f>LARGE(M16:Y16,3)</f>
        <v>541</v>
      </c>
      <c r="J16" s="27">
        <f>SUM(G16:I16)</f>
        <v>1645</v>
      </c>
      <c r="K16" s="28">
        <f>J16/3</f>
        <v>548.33333333333337</v>
      </c>
      <c r="L16" s="29"/>
      <c r="M16" s="153">
        <v>550</v>
      </c>
      <c r="N16" s="153">
        <v>0</v>
      </c>
      <c r="O16" s="191">
        <v>0</v>
      </c>
      <c r="P16" s="158">
        <v>554</v>
      </c>
      <c r="Q16" s="153">
        <v>0</v>
      </c>
      <c r="R16" s="153">
        <v>538</v>
      </c>
      <c r="S16" s="153">
        <v>535</v>
      </c>
      <c r="T16" s="153">
        <v>0</v>
      </c>
      <c r="U16" s="153">
        <v>500</v>
      </c>
      <c r="V16" s="153">
        <v>0</v>
      </c>
      <c r="W16" s="153">
        <v>0</v>
      </c>
      <c r="X16" s="153">
        <v>541</v>
      </c>
      <c r="Y16" s="153">
        <v>0</v>
      </c>
    </row>
    <row r="17" spans="1:25" ht="14.1" customHeight="1" x14ac:dyDescent="0.25">
      <c r="A17" s="21">
        <f t="shared" si="0"/>
        <v>4</v>
      </c>
      <c r="B17" s="149" t="s">
        <v>42</v>
      </c>
      <c r="C17" s="33">
        <v>9676</v>
      </c>
      <c r="D17" s="148" t="s">
        <v>36</v>
      </c>
      <c r="E17" s="25">
        <f>MAX(M17:Q17)</f>
        <v>543</v>
      </c>
      <c r="F17" s="25" t="str">
        <f>VLOOKUP(E17,Tab!$U$2:$V$255,2,TRUE)</f>
        <v>Não</v>
      </c>
      <c r="G17" s="26">
        <f>LARGE(M17:Y17,1)</f>
        <v>548</v>
      </c>
      <c r="H17" s="26">
        <f>LARGE(M17:Y17,2)</f>
        <v>545</v>
      </c>
      <c r="I17" s="26">
        <f>LARGE(M17:Y17,3)</f>
        <v>544</v>
      </c>
      <c r="J17" s="27">
        <f>SUM(G17:I17)</f>
        <v>1637</v>
      </c>
      <c r="K17" s="28">
        <f>J17/3</f>
        <v>545.66666666666663</v>
      </c>
      <c r="L17" s="29"/>
      <c r="M17" s="153">
        <v>540</v>
      </c>
      <c r="N17" s="153">
        <v>0</v>
      </c>
      <c r="O17" s="191">
        <v>0</v>
      </c>
      <c r="P17" s="158">
        <v>543</v>
      </c>
      <c r="Q17" s="153">
        <v>0</v>
      </c>
      <c r="R17" s="153">
        <v>545</v>
      </c>
      <c r="S17" s="153">
        <v>548</v>
      </c>
      <c r="T17" s="153">
        <v>544</v>
      </c>
      <c r="U17" s="153">
        <v>543</v>
      </c>
      <c r="V17" s="153">
        <v>0</v>
      </c>
      <c r="W17" s="153">
        <v>0</v>
      </c>
      <c r="X17" s="153">
        <v>0</v>
      </c>
      <c r="Y17" s="153">
        <v>527</v>
      </c>
    </row>
    <row r="18" spans="1:25" ht="14.1" customHeight="1" x14ac:dyDescent="0.25">
      <c r="A18" s="21">
        <f t="shared" si="0"/>
        <v>5</v>
      </c>
      <c r="B18" s="35" t="s">
        <v>43</v>
      </c>
      <c r="C18" s="23">
        <v>633</v>
      </c>
      <c r="D18" s="24" t="s">
        <v>26</v>
      </c>
      <c r="E18" s="25">
        <f>MAX(M18:Q18)</f>
        <v>543</v>
      </c>
      <c r="F18" s="25" t="str">
        <f>VLOOKUP(E18,Tab!$U$2:$V$255,2,TRUE)</f>
        <v>Não</v>
      </c>
      <c r="G18" s="26">
        <f>LARGE(M18:Y18,1)</f>
        <v>552</v>
      </c>
      <c r="H18" s="26">
        <f>LARGE(M18:Y18,2)</f>
        <v>543</v>
      </c>
      <c r="I18" s="26">
        <f>LARGE(M18:Y18,3)</f>
        <v>539</v>
      </c>
      <c r="J18" s="27">
        <f>SUM(G18:I18)</f>
        <v>1634</v>
      </c>
      <c r="K18" s="28">
        <f>J18/3</f>
        <v>544.66666666666663</v>
      </c>
      <c r="L18" s="29"/>
      <c r="M18" s="153">
        <v>543</v>
      </c>
      <c r="N18" s="153">
        <v>0</v>
      </c>
      <c r="O18" s="191">
        <v>0</v>
      </c>
      <c r="P18" s="158">
        <v>526</v>
      </c>
      <c r="Q18" s="153">
        <v>0</v>
      </c>
      <c r="R18" s="153">
        <v>552</v>
      </c>
      <c r="S18" s="153">
        <v>0</v>
      </c>
      <c r="T18" s="153">
        <v>0</v>
      </c>
      <c r="U18" s="153">
        <v>472</v>
      </c>
      <c r="V18" s="153">
        <v>0</v>
      </c>
      <c r="W18" s="153">
        <v>0</v>
      </c>
      <c r="X18" s="153">
        <v>539</v>
      </c>
      <c r="Y18" s="153">
        <v>0</v>
      </c>
    </row>
    <row r="19" spans="1:25" ht="14.1" customHeight="1" x14ac:dyDescent="0.25">
      <c r="A19" s="21">
        <f t="shared" si="0"/>
        <v>6</v>
      </c>
      <c r="B19" s="149" t="s">
        <v>35</v>
      </c>
      <c r="C19" s="33">
        <v>1671</v>
      </c>
      <c r="D19" s="148" t="s">
        <v>36</v>
      </c>
      <c r="E19" s="25">
        <f>MAX(M19:Q19)</f>
        <v>540</v>
      </c>
      <c r="F19" s="25" t="str">
        <f>VLOOKUP(E19,Tab!$U$2:$V$255,2,TRUE)</f>
        <v>Não</v>
      </c>
      <c r="G19" s="26">
        <f>LARGE(M19:Y19,1)</f>
        <v>553</v>
      </c>
      <c r="H19" s="26">
        <f>LARGE(M19:Y19,2)</f>
        <v>540</v>
      </c>
      <c r="I19" s="26">
        <f>LARGE(M19:Y19,3)</f>
        <v>540</v>
      </c>
      <c r="J19" s="27">
        <f>SUM(G19:I19)</f>
        <v>1633</v>
      </c>
      <c r="K19" s="28">
        <f>J19/3</f>
        <v>544.33333333333337</v>
      </c>
      <c r="L19" s="29"/>
      <c r="M19" s="153">
        <v>540</v>
      </c>
      <c r="N19" s="153">
        <v>0</v>
      </c>
      <c r="O19" s="191">
        <v>0</v>
      </c>
      <c r="P19" s="158">
        <v>540</v>
      </c>
      <c r="Q19" s="153">
        <v>0</v>
      </c>
      <c r="R19" s="153">
        <v>553</v>
      </c>
      <c r="S19" s="153">
        <v>0</v>
      </c>
      <c r="T19" s="153">
        <v>531</v>
      </c>
      <c r="U19" s="153">
        <v>535</v>
      </c>
      <c r="V19" s="153">
        <v>0</v>
      </c>
      <c r="W19" s="153">
        <v>0</v>
      </c>
      <c r="X19" s="153">
        <v>0</v>
      </c>
      <c r="Y19" s="153">
        <v>528</v>
      </c>
    </row>
    <row r="20" spans="1:25" ht="14.1" customHeight="1" x14ac:dyDescent="0.25">
      <c r="A20" s="21">
        <f t="shared" si="0"/>
        <v>7</v>
      </c>
      <c r="B20" s="149" t="s">
        <v>51</v>
      </c>
      <c r="C20" s="33">
        <v>10772</v>
      </c>
      <c r="D20" s="148" t="s">
        <v>44</v>
      </c>
      <c r="E20" s="25">
        <f>MAX(M20:Q20)</f>
        <v>544</v>
      </c>
      <c r="F20" s="25" t="str">
        <f>VLOOKUP(E20,Tab!$U$2:$V$255,2,TRUE)</f>
        <v>Não</v>
      </c>
      <c r="G20" s="26">
        <f>LARGE(M20:Y20,1)</f>
        <v>545</v>
      </c>
      <c r="H20" s="26">
        <f>LARGE(M20:Y20,2)</f>
        <v>544</v>
      </c>
      <c r="I20" s="26">
        <f>LARGE(M20:Y20,3)</f>
        <v>543</v>
      </c>
      <c r="J20" s="27">
        <f>SUM(G20:I20)</f>
        <v>1632</v>
      </c>
      <c r="K20" s="28">
        <f>J20/3</f>
        <v>544</v>
      </c>
      <c r="L20" s="29"/>
      <c r="M20" s="153">
        <v>536</v>
      </c>
      <c r="N20" s="153">
        <v>0</v>
      </c>
      <c r="O20" s="191">
        <v>0</v>
      </c>
      <c r="P20" s="158">
        <v>544</v>
      </c>
      <c r="Q20" s="153">
        <v>0</v>
      </c>
      <c r="R20" s="153">
        <v>529</v>
      </c>
      <c r="S20" s="153">
        <v>0</v>
      </c>
      <c r="T20" s="153">
        <v>0</v>
      </c>
      <c r="U20" s="153">
        <v>543</v>
      </c>
      <c r="V20" s="153">
        <v>0</v>
      </c>
      <c r="W20" s="153">
        <v>0</v>
      </c>
      <c r="X20" s="153">
        <v>545</v>
      </c>
      <c r="Y20" s="153">
        <v>0</v>
      </c>
    </row>
    <row r="21" spans="1:25" ht="14.1" customHeight="1" x14ac:dyDescent="0.25">
      <c r="A21" s="21">
        <f t="shared" si="0"/>
        <v>8</v>
      </c>
      <c r="B21" s="149" t="s">
        <v>253</v>
      </c>
      <c r="C21" s="33">
        <v>13828</v>
      </c>
      <c r="D21" s="148" t="s">
        <v>44</v>
      </c>
      <c r="E21" s="25">
        <f>MAX(M21:Q21)</f>
        <v>538</v>
      </c>
      <c r="F21" s="25" t="str">
        <f>VLOOKUP(E21,Tab!$U$2:$V$255,2,TRUE)</f>
        <v>Não</v>
      </c>
      <c r="G21" s="26">
        <f>LARGE(M21:Y21,1)</f>
        <v>538</v>
      </c>
      <c r="H21" s="26">
        <f>LARGE(M21:Y21,2)</f>
        <v>538</v>
      </c>
      <c r="I21" s="26">
        <f>LARGE(M21:Y21,3)</f>
        <v>534</v>
      </c>
      <c r="J21" s="27">
        <f>SUM(G21:I21)</f>
        <v>1610</v>
      </c>
      <c r="K21" s="28">
        <f>J21/3</f>
        <v>536.66666666666663</v>
      </c>
      <c r="L21" s="29"/>
      <c r="M21" s="153">
        <v>538</v>
      </c>
      <c r="N21" s="153">
        <v>0</v>
      </c>
      <c r="O21" s="191">
        <v>0</v>
      </c>
      <c r="P21" s="158">
        <v>508</v>
      </c>
      <c r="Q21" s="153">
        <v>0</v>
      </c>
      <c r="R21" s="153">
        <v>538</v>
      </c>
      <c r="S21" s="153">
        <v>0</v>
      </c>
      <c r="T21" s="153">
        <v>0</v>
      </c>
      <c r="U21" s="153">
        <v>512</v>
      </c>
      <c r="V21" s="153">
        <v>0</v>
      </c>
      <c r="W21" s="153">
        <v>0</v>
      </c>
      <c r="X21" s="153">
        <v>534</v>
      </c>
      <c r="Y21" s="153">
        <v>0</v>
      </c>
    </row>
    <row r="22" spans="1:25" ht="14.1" customHeight="1" x14ac:dyDescent="0.25">
      <c r="A22" s="21">
        <f t="shared" si="0"/>
        <v>9</v>
      </c>
      <c r="B22" s="149" t="s">
        <v>259</v>
      </c>
      <c r="C22" s="33">
        <v>14540</v>
      </c>
      <c r="D22" s="148" t="s">
        <v>80</v>
      </c>
      <c r="E22" s="25">
        <f>MAX(M22:Q22)</f>
        <v>527</v>
      </c>
      <c r="F22" s="25" t="str">
        <f>VLOOKUP(E22,Tab!$U$2:$V$255,2,TRUE)</f>
        <v>Não</v>
      </c>
      <c r="G22" s="26">
        <f>LARGE(M22:Y22,1)</f>
        <v>544</v>
      </c>
      <c r="H22" s="26">
        <f>LARGE(M22:Y22,2)</f>
        <v>534</v>
      </c>
      <c r="I22" s="26">
        <f>LARGE(M22:Y22,3)</f>
        <v>530</v>
      </c>
      <c r="J22" s="27">
        <f>SUM(G22:I22)</f>
        <v>1608</v>
      </c>
      <c r="K22" s="28">
        <f>J22/3</f>
        <v>536</v>
      </c>
      <c r="L22" s="29"/>
      <c r="M22" s="153">
        <v>523</v>
      </c>
      <c r="N22" s="153">
        <v>0</v>
      </c>
      <c r="O22" s="191">
        <v>0</v>
      </c>
      <c r="P22" s="158">
        <v>527</v>
      </c>
      <c r="Q22" s="153">
        <v>0</v>
      </c>
      <c r="R22" s="153">
        <v>544</v>
      </c>
      <c r="S22" s="153">
        <v>0</v>
      </c>
      <c r="T22" s="153">
        <v>534</v>
      </c>
      <c r="U22" s="153">
        <v>530</v>
      </c>
      <c r="V22" s="153">
        <v>0</v>
      </c>
      <c r="W22" s="153">
        <v>0</v>
      </c>
      <c r="X22" s="153">
        <v>517</v>
      </c>
      <c r="Y22" s="153">
        <v>0</v>
      </c>
    </row>
    <row r="23" spans="1:25" ht="14.1" customHeight="1" x14ac:dyDescent="0.25">
      <c r="A23" s="21">
        <f t="shared" si="0"/>
        <v>10</v>
      </c>
      <c r="B23" s="149" t="s">
        <v>216</v>
      </c>
      <c r="C23" s="33">
        <v>154</v>
      </c>
      <c r="D23" s="148" t="s">
        <v>65</v>
      </c>
      <c r="E23" s="25">
        <f>MAX(M23:Q23)</f>
        <v>526</v>
      </c>
      <c r="F23" s="25" t="str">
        <f>VLOOKUP(E23,Tab!$U$2:$V$255,2,TRUE)</f>
        <v>Não</v>
      </c>
      <c r="G23" s="26">
        <f>LARGE(M23:Y23,1)</f>
        <v>543</v>
      </c>
      <c r="H23" s="26">
        <f>LARGE(M23:Y23,2)</f>
        <v>526</v>
      </c>
      <c r="I23" s="26">
        <f>LARGE(M23:Y23,3)</f>
        <v>523</v>
      </c>
      <c r="J23" s="27">
        <f>SUM(G23:I23)</f>
        <v>1592</v>
      </c>
      <c r="K23" s="28">
        <f>J23/3</f>
        <v>530.66666666666663</v>
      </c>
      <c r="L23" s="29"/>
      <c r="M23" s="153">
        <v>526</v>
      </c>
      <c r="N23" s="153">
        <v>0</v>
      </c>
      <c r="O23" s="191">
        <v>0</v>
      </c>
      <c r="P23" s="158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523</v>
      </c>
      <c r="V23" s="153">
        <v>0</v>
      </c>
      <c r="W23" s="153">
        <v>0</v>
      </c>
      <c r="X23" s="153">
        <v>543</v>
      </c>
      <c r="Y23" s="153">
        <v>0</v>
      </c>
    </row>
    <row r="24" spans="1:25" ht="14.1" customHeight="1" x14ac:dyDescent="0.25">
      <c r="A24" s="21">
        <f t="shared" si="0"/>
        <v>11</v>
      </c>
      <c r="B24" s="149" t="s">
        <v>206</v>
      </c>
      <c r="C24" s="124">
        <v>13965</v>
      </c>
      <c r="D24" s="148" t="s">
        <v>65</v>
      </c>
      <c r="E24" s="25">
        <f>MAX(M24:Q24)</f>
        <v>0</v>
      </c>
      <c r="F24" s="25" t="e">
        <f>VLOOKUP(E24,Tab!$U$2:$V$255,2,TRUE)</f>
        <v>#N/A</v>
      </c>
      <c r="G24" s="26">
        <f>LARGE(M24:Y24,1)</f>
        <v>535</v>
      </c>
      <c r="H24" s="26">
        <f>LARGE(M24:Y24,2)</f>
        <v>528</v>
      </c>
      <c r="I24" s="26">
        <f>LARGE(M24:Y24,3)</f>
        <v>524</v>
      </c>
      <c r="J24" s="27">
        <f>SUM(G24:I24)</f>
        <v>1587</v>
      </c>
      <c r="K24" s="28">
        <f>J24/3</f>
        <v>529</v>
      </c>
      <c r="L24" s="29"/>
      <c r="M24" s="153">
        <v>0</v>
      </c>
      <c r="N24" s="153">
        <v>0</v>
      </c>
      <c r="O24" s="191">
        <v>0</v>
      </c>
      <c r="P24" s="158">
        <v>0</v>
      </c>
      <c r="Q24" s="153">
        <v>0</v>
      </c>
      <c r="R24" s="153">
        <v>0</v>
      </c>
      <c r="S24" s="153">
        <v>528</v>
      </c>
      <c r="T24" s="153">
        <v>535</v>
      </c>
      <c r="U24" s="153">
        <v>524</v>
      </c>
      <c r="V24" s="153">
        <v>0</v>
      </c>
      <c r="W24" s="153">
        <v>0</v>
      </c>
      <c r="X24" s="153">
        <v>0</v>
      </c>
      <c r="Y24" s="153">
        <v>0</v>
      </c>
    </row>
    <row r="25" spans="1:25" ht="14.1" customHeight="1" x14ac:dyDescent="0.25">
      <c r="A25" s="21">
        <f t="shared" si="0"/>
        <v>12</v>
      </c>
      <c r="B25" s="32" t="s">
        <v>108</v>
      </c>
      <c r="C25" s="33">
        <v>3617</v>
      </c>
      <c r="D25" s="34" t="s">
        <v>109</v>
      </c>
      <c r="E25" s="25">
        <f>MAX(M25:Q25)</f>
        <v>531</v>
      </c>
      <c r="F25" s="25" t="str">
        <f>VLOOKUP(E25,Tab!$U$2:$V$255,2,TRUE)</f>
        <v>Não</v>
      </c>
      <c r="G25" s="26">
        <f>LARGE(M25:Y25,1)</f>
        <v>531</v>
      </c>
      <c r="H25" s="26">
        <f>LARGE(M25:Y25,2)</f>
        <v>530</v>
      </c>
      <c r="I25" s="26">
        <f>LARGE(M25:Y25,3)</f>
        <v>523</v>
      </c>
      <c r="J25" s="27">
        <f>SUM(G25:I25)</f>
        <v>1584</v>
      </c>
      <c r="K25" s="28">
        <f>J25/3</f>
        <v>528</v>
      </c>
      <c r="L25" s="29"/>
      <c r="M25" s="153">
        <v>0</v>
      </c>
      <c r="N25" s="153">
        <v>0</v>
      </c>
      <c r="O25" s="191">
        <v>0</v>
      </c>
      <c r="P25" s="158">
        <v>0</v>
      </c>
      <c r="Q25" s="153">
        <v>531</v>
      </c>
      <c r="R25" s="153">
        <v>0</v>
      </c>
      <c r="S25" s="153">
        <v>530</v>
      </c>
      <c r="T25" s="153">
        <v>523</v>
      </c>
      <c r="U25" s="153">
        <v>0</v>
      </c>
      <c r="V25" s="153">
        <v>0</v>
      </c>
      <c r="W25" s="153">
        <v>0</v>
      </c>
      <c r="X25" s="153">
        <v>0</v>
      </c>
      <c r="Y25" s="153">
        <v>0</v>
      </c>
    </row>
    <row r="26" spans="1:25" ht="14.1" customHeight="1" x14ac:dyDescent="0.25">
      <c r="A26" s="21">
        <f t="shared" si="0"/>
        <v>13</v>
      </c>
      <c r="B26" s="149" t="s">
        <v>311</v>
      </c>
      <c r="C26" s="33">
        <v>12684</v>
      </c>
      <c r="D26" s="148" t="s">
        <v>80</v>
      </c>
      <c r="E26" s="25">
        <f>MAX(M26:Q26)</f>
        <v>529</v>
      </c>
      <c r="F26" s="25" t="str">
        <f>VLOOKUP(E26,Tab!$U$2:$V$255,2,TRUE)</f>
        <v>Não</v>
      </c>
      <c r="G26" s="26">
        <f>LARGE(M26:Y26,1)</f>
        <v>529</v>
      </c>
      <c r="H26" s="26">
        <f>LARGE(M26:Y26,2)</f>
        <v>528</v>
      </c>
      <c r="I26" s="26">
        <f>LARGE(M26:Y26,3)</f>
        <v>516</v>
      </c>
      <c r="J26" s="27">
        <f>SUM(G26:I26)</f>
        <v>1573</v>
      </c>
      <c r="K26" s="28">
        <f>J26/3</f>
        <v>524.33333333333337</v>
      </c>
      <c r="L26" s="29"/>
      <c r="M26" s="153">
        <v>529</v>
      </c>
      <c r="N26" s="153">
        <v>0</v>
      </c>
      <c r="O26" s="191">
        <v>0</v>
      </c>
      <c r="P26" s="158">
        <v>516</v>
      </c>
      <c r="Q26" s="153">
        <v>0</v>
      </c>
      <c r="R26" s="153">
        <v>528</v>
      </c>
      <c r="S26" s="153">
        <v>0</v>
      </c>
      <c r="T26" s="153">
        <v>0</v>
      </c>
      <c r="U26" s="153">
        <v>503</v>
      </c>
      <c r="V26" s="153">
        <v>0</v>
      </c>
      <c r="W26" s="153">
        <v>0</v>
      </c>
      <c r="X26" s="153">
        <v>472</v>
      </c>
      <c r="Y26" s="153">
        <v>0</v>
      </c>
    </row>
    <row r="27" spans="1:25" ht="14.1" customHeight="1" x14ac:dyDescent="0.25">
      <c r="A27" s="21">
        <f t="shared" si="0"/>
        <v>14</v>
      </c>
      <c r="B27" s="149" t="s">
        <v>131</v>
      </c>
      <c r="C27" s="33">
        <v>963</v>
      </c>
      <c r="D27" s="148" t="s">
        <v>63</v>
      </c>
      <c r="E27" s="25">
        <f>MAX(M27:Q27)</f>
        <v>529</v>
      </c>
      <c r="F27" s="25" t="str">
        <f>VLOOKUP(E27,Tab!$U$2:$V$255,2,TRUE)</f>
        <v>Não</v>
      </c>
      <c r="G27" s="26">
        <f>LARGE(M27:Y27,1)</f>
        <v>529</v>
      </c>
      <c r="H27" s="26">
        <f>LARGE(M27:Y27,2)</f>
        <v>528</v>
      </c>
      <c r="I27" s="26">
        <f>LARGE(M27:Y27,3)</f>
        <v>515</v>
      </c>
      <c r="J27" s="27">
        <f>SUM(G27:I27)</f>
        <v>1572</v>
      </c>
      <c r="K27" s="28">
        <f>J27/3</f>
        <v>524</v>
      </c>
      <c r="L27" s="29"/>
      <c r="M27" s="153">
        <v>529</v>
      </c>
      <c r="N27" s="153">
        <v>0</v>
      </c>
      <c r="O27" s="191">
        <v>0</v>
      </c>
      <c r="P27" s="158">
        <v>528</v>
      </c>
      <c r="Q27" s="153">
        <v>0</v>
      </c>
      <c r="R27" s="153">
        <v>0</v>
      </c>
      <c r="S27" s="153">
        <v>0</v>
      </c>
      <c r="T27" s="153">
        <v>0</v>
      </c>
      <c r="U27" s="153">
        <v>515</v>
      </c>
      <c r="V27" s="153">
        <v>0</v>
      </c>
      <c r="W27" s="153">
        <v>0</v>
      </c>
      <c r="X27" s="153">
        <v>0</v>
      </c>
      <c r="Y27" s="153">
        <v>0</v>
      </c>
    </row>
    <row r="28" spans="1:25" ht="14.1" customHeight="1" x14ac:dyDescent="0.25">
      <c r="A28" s="21">
        <f t="shared" si="0"/>
        <v>15</v>
      </c>
      <c r="B28" s="149" t="s">
        <v>69</v>
      </c>
      <c r="C28" s="33">
        <v>12263</v>
      </c>
      <c r="D28" s="148" t="s">
        <v>44</v>
      </c>
      <c r="E28" s="25">
        <f>MAX(M28:Q28)</f>
        <v>522</v>
      </c>
      <c r="F28" s="25" t="str">
        <f>VLOOKUP(E28,Tab!$U$2:$V$255,2,TRUE)</f>
        <v>Não</v>
      </c>
      <c r="G28" s="26">
        <f>LARGE(M28:Y28,1)</f>
        <v>523</v>
      </c>
      <c r="H28" s="26">
        <f>LARGE(M28:Y28,2)</f>
        <v>522</v>
      </c>
      <c r="I28" s="26">
        <f>LARGE(M28:Y28,3)</f>
        <v>521</v>
      </c>
      <c r="J28" s="27">
        <f>SUM(G28:I28)</f>
        <v>1566</v>
      </c>
      <c r="K28" s="28">
        <f>J28/3</f>
        <v>522</v>
      </c>
      <c r="L28" s="29"/>
      <c r="M28" s="153">
        <v>521</v>
      </c>
      <c r="N28" s="153">
        <v>0</v>
      </c>
      <c r="O28" s="191">
        <v>0</v>
      </c>
      <c r="P28" s="158">
        <v>522</v>
      </c>
      <c r="Q28" s="153">
        <v>0</v>
      </c>
      <c r="R28" s="153">
        <v>523</v>
      </c>
      <c r="S28" s="153">
        <v>0</v>
      </c>
      <c r="T28" s="153">
        <v>0</v>
      </c>
      <c r="U28" s="153">
        <v>513</v>
      </c>
      <c r="V28" s="153">
        <v>0</v>
      </c>
      <c r="W28" s="153">
        <v>0</v>
      </c>
      <c r="X28" s="153">
        <v>506</v>
      </c>
      <c r="Y28" s="153">
        <v>0</v>
      </c>
    </row>
    <row r="29" spans="1:25" ht="14.1" customHeight="1" x14ac:dyDescent="0.25">
      <c r="A29" s="21">
        <f t="shared" si="0"/>
        <v>16</v>
      </c>
      <c r="B29" s="123" t="s">
        <v>142</v>
      </c>
      <c r="C29" s="124">
        <v>362</v>
      </c>
      <c r="D29" s="125" t="s">
        <v>65</v>
      </c>
      <c r="E29" s="25">
        <f>MAX(M29:Q29)</f>
        <v>513</v>
      </c>
      <c r="F29" s="25" t="str">
        <f>VLOOKUP(E29,Tab!$U$2:$V$255,2,TRUE)</f>
        <v>Não</v>
      </c>
      <c r="G29" s="26">
        <f>LARGE(M29:Y29,1)</f>
        <v>526</v>
      </c>
      <c r="H29" s="26">
        <f>LARGE(M29:Y29,2)</f>
        <v>521</v>
      </c>
      <c r="I29" s="26">
        <f>LARGE(M29:Y29,3)</f>
        <v>513</v>
      </c>
      <c r="J29" s="27">
        <f>SUM(G29:I29)</f>
        <v>1560</v>
      </c>
      <c r="K29" s="28">
        <f>J29/3</f>
        <v>520</v>
      </c>
      <c r="L29" s="29"/>
      <c r="M29" s="153">
        <v>513</v>
      </c>
      <c r="N29" s="153">
        <v>0</v>
      </c>
      <c r="O29" s="191">
        <v>0</v>
      </c>
      <c r="P29" s="158">
        <v>0</v>
      </c>
      <c r="Q29" s="153">
        <v>0</v>
      </c>
      <c r="R29" s="153">
        <v>0</v>
      </c>
      <c r="S29" s="153">
        <v>0</v>
      </c>
      <c r="T29" s="153">
        <v>0</v>
      </c>
      <c r="U29" s="153">
        <v>521</v>
      </c>
      <c r="V29" s="153">
        <v>0</v>
      </c>
      <c r="W29" s="153">
        <v>0</v>
      </c>
      <c r="X29" s="153">
        <v>526</v>
      </c>
      <c r="Y29" s="153">
        <v>0</v>
      </c>
    </row>
    <row r="30" spans="1:25" ht="14.1" customHeight="1" x14ac:dyDescent="0.25">
      <c r="A30" s="21">
        <f t="shared" si="0"/>
        <v>17</v>
      </c>
      <c r="B30" s="149" t="s">
        <v>307</v>
      </c>
      <c r="C30" s="33">
        <v>13406</v>
      </c>
      <c r="D30" s="148" t="s">
        <v>24</v>
      </c>
      <c r="E30" s="25">
        <f>MAX(M30:Q30)</f>
        <v>0</v>
      </c>
      <c r="F30" s="25" t="e">
        <f>VLOOKUP(E30,Tab!$U$2:$V$255,2,TRUE)</f>
        <v>#N/A</v>
      </c>
      <c r="G30" s="26">
        <f>LARGE(M30:Y30,1)</f>
        <v>534</v>
      </c>
      <c r="H30" s="26">
        <f>LARGE(M30:Y30,2)</f>
        <v>529</v>
      </c>
      <c r="I30" s="26">
        <f>LARGE(M30:Y30,3)</f>
        <v>497</v>
      </c>
      <c r="J30" s="27">
        <f>SUM(G30:I30)</f>
        <v>1560</v>
      </c>
      <c r="K30" s="28">
        <f>J30/3</f>
        <v>520</v>
      </c>
      <c r="L30" s="29"/>
      <c r="M30" s="153">
        <v>0</v>
      </c>
      <c r="N30" s="153">
        <v>0</v>
      </c>
      <c r="O30" s="191">
        <v>0</v>
      </c>
      <c r="P30" s="158">
        <v>0</v>
      </c>
      <c r="Q30" s="153">
        <v>0</v>
      </c>
      <c r="R30" s="153">
        <v>0</v>
      </c>
      <c r="S30" s="153">
        <v>534</v>
      </c>
      <c r="T30" s="153">
        <v>529</v>
      </c>
      <c r="U30" s="153">
        <v>497</v>
      </c>
      <c r="V30" s="153">
        <v>0</v>
      </c>
      <c r="W30" s="153">
        <v>0</v>
      </c>
      <c r="X30" s="153">
        <v>0</v>
      </c>
      <c r="Y30" s="153">
        <v>0</v>
      </c>
    </row>
    <row r="31" spans="1:25" ht="14.1" customHeight="1" x14ac:dyDescent="0.25">
      <c r="A31" s="21">
        <f t="shared" si="0"/>
        <v>18</v>
      </c>
      <c r="B31" s="149" t="s">
        <v>215</v>
      </c>
      <c r="C31" s="33">
        <v>10124</v>
      </c>
      <c r="D31" s="148" t="s">
        <v>24</v>
      </c>
      <c r="E31" s="25">
        <f>MAX(M31:Q31)</f>
        <v>516</v>
      </c>
      <c r="F31" s="25" t="str">
        <f>VLOOKUP(E31,Tab!$U$2:$V$255,2,TRUE)</f>
        <v>Não</v>
      </c>
      <c r="G31" s="26">
        <f>LARGE(M31:Y31,1)</f>
        <v>522</v>
      </c>
      <c r="H31" s="26">
        <f>LARGE(M31:Y31,2)</f>
        <v>519</v>
      </c>
      <c r="I31" s="26">
        <f>LARGE(M31:Y31,3)</f>
        <v>516</v>
      </c>
      <c r="J31" s="27">
        <f>SUM(G31:I31)</f>
        <v>1557</v>
      </c>
      <c r="K31" s="28">
        <f>J31/3</f>
        <v>519</v>
      </c>
      <c r="L31" s="29"/>
      <c r="M31" s="153">
        <v>0</v>
      </c>
      <c r="N31" s="153">
        <v>0</v>
      </c>
      <c r="O31" s="191">
        <v>516</v>
      </c>
      <c r="P31" s="158">
        <v>0</v>
      </c>
      <c r="Q31" s="153">
        <v>0</v>
      </c>
      <c r="R31" s="153">
        <v>0</v>
      </c>
      <c r="S31" s="153">
        <v>0</v>
      </c>
      <c r="T31" s="153">
        <v>0</v>
      </c>
      <c r="U31" s="153">
        <v>0</v>
      </c>
      <c r="V31" s="153">
        <v>519</v>
      </c>
      <c r="W31" s="153">
        <v>522</v>
      </c>
      <c r="X31" s="153">
        <v>0</v>
      </c>
      <c r="Y31" s="153">
        <v>0</v>
      </c>
    </row>
    <row r="32" spans="1:25" ht="14.1" customHeight="1" x14ac:dyDescent="0.25">
      <c r="A32" s="21">
        <f t="shared" si="0"/>
        <v>19</v>
      </c>
      <c r="B32" s="149" t="s">
        <v>52</v>
      </c>
      <c r="C32" s="33">
        <v>449</v>
      </c>
      <c r="D32" s="148" t="s">
        <v>24</v>
      </c>
      <c r="E32" s="25">
        <f>MAX(M32:Q32)</f>
        <v>510</v>
      </c>
      <c r="F32" s="25" t="str">
        <f>VLOOKUP(E32,Tab!$U$2:$V$255,2,TRUE)</f>
        <v>Não</v>
      </c>
      <c r="G32" s="26">
        <f>LARGE(M32:Y32,1)</f>
        <v>523</v>
      </c>
      <c r="H32" s="26">
        <f>LARGE(M32:Y32,2)</f>
        <v>520</v>
      </c>
      <c r="I32" s="26">
        <f>LARGE(M32:Y32,3)</f>
        <v>510</v>
      </c>
      <c r="J32" s="27">
        <f>SUM(G32:I32)</f>
        <v>1553</v>
      </c>
      <c r="K32" s="28">
        <f>J32/3</f>
        <v>517.66666666666663</v>
      </c>
      <c r="L32" s="29"/>
      <c r="M32" s="153">
        <v>0</v>
      </c>
      <c r="N32" s="153">
        <v>0</v>
      </c>
      <c r="O32" s="191">
        <v>510</v>
      </c>
      <c r="P32" s="158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520</v>
      </c>
      <c r="W32" s="153">
        <v>523</v>
      </c>
      <c r="X32" s="153">
        <v>0</v>
      </c>
      <c r="Y32" s="153">
        <v>0</v>
      </c>
    </row>
    <row r="33" spans="1:25" ht="14.1" customHeight="1" x14ac:dyDescent="0.25">
      <c r="A33" s="21">
        <f t="shared" si="0"/>
        <v>20</v>
      </c>
      <c r="B33" s="149" t="s">
        <v>162</v>
      </c>
      <c r="C33" s="33">
        <v>14343</v>
      </c>
      <c r="D33" s="148" t="s">
        <v>44</v>
      </c>
      <c r="E33" s="25">
        <f>MAX(M33:Q33)</f>
        <v>489</v>
      </c>
      <c r="F33" s="25" t="e">
        <f>VLOOKUP(E33,Tab!$U$2:$V$255,2,TRUE)</f>
        <v>#N/A</v>
      </c>
      <c r="G33" s="26">
        <f>LARGE(M33:Y33,1)</f>
        <v>535</v>
      </c>
      <c r="H33" s="26">
        <f>LARGE(M33:Y33,2)</f>
        <v>523</v>
      </c>
      <c r="I33" s="26">
        <f>LARGE(M33:Y33,3)</f>
        <v>489</v>
      </c>
      <c r="J33" s="27">
        <f>SUM(G33:I33)</f>
        <v>1547</v>
      </c>
      <c r="K33" s="28">
        <f>J33/3</f>
        <v>515.66666666666663</v>
      </c>
      <c r="L33" s="29"/>
      <c r="M33" s="153">
        <v>489</v>
      </c>
      <c r="N33" s="153">
        <v>0</v>
      </c>
      <c r="O33" s="191">
        <v>0</v>
      </c>
      <c r="P33" s="158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535</v>
      </c>
      <c r="V33" s="153">
        <v>0</v>
      </c>
      <c r="W33" s="153">
        <v>0</v>
      </c>
      <c r="X33" s="153">
        <v>523</v>
      </c>
      <c r="Y33" s="153">
        <v>0</v>
      </c>
    </row>
    <row r="34" spans="1:25" ht="14.1" customHeight="1" x14ac:dyDescent="0.25">
      <c r="A34" s="21">
        <f t="shared" si="0"/>
        <v>21</v>
      </c>
      <c r="B34" s="149" t="s">
        <v>62</v>
      </c>
      <c r="C34" s="124">
        <v>779</v>
      </c>
      <c r="D34" s="148" t="s">
        <v>44</v>
      </c>
      <c r="E34" s="25">
        <f>MAX(M34:Q34)</f>
        <v>516</v>
      </c>
      <c r="F34" s="25" t="str">
        <f>VLOOKUP(E34,Tab!$U$2:$V$255,2,TRUE)</f>
        <v>Não</v>
      </c>
      <c r="G34" s="26">
        <f>LARGE(M34:Y34,1)</f>
        <v>517</v>
      </c>
      <c r="H34" s="26">
        <f>LARGE(M34:Y34,2)</f>
        <v>516</v>
      </c>
      <c r="I34" s="26">
        <f>LARGE(M34:Y34,3)</f>
        <v>512</v>
      </c>
      <c r="J34" s="27">
        <f>SUM(G34:I34)</f>
        <v>1545</v>
      </c>
      <c r="K34" s="28">
        <f>J34/3</f>
        <v>515</v>
      </c>
      <c r="L34" s="29"/>
      <c r="M34" s="153">
        <v>516</v>
      </c>
      <c r="N34" s="153">
        <v>0</v>
      </c>
      <c r="O34" s="191">
        <v>0</v>
      </c>
      <c r="P34" s="158">
        <v>0</v>
      </c>
      <c r="Q34" s="153">
        <v>0</v>
      </c>
      <c r="R34" s="153">
        <v>500</v>
      </c>
      <c r="S34" s="153">
        <v>0</v>
      </c>
      <c r="T34" s="153">
        <v>0</v>
      </c>
      <c r="U34" s="153">
        <v>517</v>
      </c>
      <c r="V34" s="153">
        <v>0</v>
      </c>
      <c r="W34" s="153">
        <v>0</v>
      </c>
      <c r="X34" s="153">
        <v>512</v>
      </c>
      <c r="Y34" s="153">
        <v>0</v>
      </c>
    </row>
    <row r="35" spans="1:25" ht="14.1" customHeight="1" x14ac:dyDescent="0.25">
      <c r="A35" s="21">
        <f t="shared" si="0"/>
        <v>22</v>
      </c>
      <c r="B35" s="149" t="s">
        <v>354</v>
      </c>
      <c r="C35" s="33">
        <v>11657</v>
      </c>
      <c r="D35" s="148" t="s">
        <v>61</v>
      </c>
      <c r="E35" s="25">
        <f>MAX(M35:Q35)</f>
        <v>523</v>
      </c>
      <c r="F35" s="25" t="str">
        <f>VLOOKUP(E35,Tab!$U$2:$V$255,2,TRUE)</f>
        <v>Não</v>
      </c>
      <c r="G35" s="26">
        <f>LARGE(M35:Y35,1)</f>
        <v>523</v>
      </c>
      <c r="H35" s="26">
        <f>LARGE(M35:Y35,2)</f>
        <v>513</v>
      </c>
      <c r="I35" s="26">
        <f>LARGE(M35:Y35,3)</f>
        <v>508</v>
      </c>
      <c r="J35" s="27">
        <f>SUM(G35:I35)</f>
        <v>1544</v>
      </c>
      <c r="K35" s="28">
        <f>J35/3</f>
        <v>514.66666666666663</v>
      </c>
      <c r="L35" s="29"/>
      <c r="M35" s="153">
        <v>523</v>
      </c>
      <c r="N35" s="153">
        <v>0</v>
      </c>
      <c r="O35" s="191">
        <v>0</v>
      </c>
      <c r="P35" s="158">
        <v>508</v>
      </c>
      <c r="Q35" s="153">
        <v>0</v>
      </c>
      <c r="R35" s="153">
        <v>513</v>
      </c>
      <c r="S35" s="153">
        <v>0</v>
      </c>
      <c r="T35" s="153">
        <v>0</v>
      </c>
      <c r="U35" s="153">
        <v>496</v>
      </c>
      <c r="V35" s="153">
        <v>0</v>
      </c>
      <c r="W35" s="153">
        <v>0</v>
      </c>
      <c r="X35" s="153">
        <v>0</v>
      </c>
      <c r="Y35" s="153">
        <v>0</v>
      </c>
    </row>
    <row r="36" spans="1:25" ht="14.1" customHeight="1" x14ac:dyDescent="0.25">
      <c r="A36" s="21">
        <f t="shared" si="0"/>
        <v>23</v>
      </c>
      <c r="B36" s="149" t="s">
        <v>377</v>
      </c>
      <c r="C36" s="33">
        <v>9550</v>
      </c>
      <c r="D36" s="148" t="s">
        <v>24</v>
      </c>
      <c r="E36" s="25">
        <f>MAX(M36:Q36)</f>
        <v>494</v>
      </c>
      <c r="F36" s="25" t="e">
        <f>VLOOKUP(E36,Tab!$U$2:$V$255,2,TRUE)</f>
        <v>#N/A</v>
      </c>
      <c r="G36" s="26">
        <f>LARGE(M36:Y36,1)</f>
        <v>512</v>
      </c>
      <c r="H36" s="26">
        <f>LARGE(M36:Y36,2)</f>
        <v>512</v>
      </c>
      <c r="I36" s="26">
        <f>LARGE(M36:Y36,3)</f>
        <v>503</v>
      </c>
      <c r="J36" s="27">
        <f>SUM(G36:I36)</f>
        <v>1527</v>
      </c>
      <c r="K36" s="28">
        <f>J36/3</f>
        <v>509</v>
      </c>
      <c r="L36" s="29"/>
      <c r="M36" s="153">
        <v>0</v>
      </c>
      <c r="N36" s="153">
        <v>0</v>
      </c>
      <c r="O36" s="191">
        <v>494</v>
      </c>
      <c r="P36" s="158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503</v>
      </c>
      <c r="V36" s="153">
        <v>512</v>
      </c>
      <c r="W36" s="153">
        <v>512</v>
      </c>
      <c r="X36" s="153">
        <v>0</v>
      </c>
      <c r="Y36" s="153">
        <v>0</v>
      </c>
    </row>
    <row r="37" spans="1:25" ht="14.1" customHeight="1" x14ac:dyDescent="0.25">
      <c r="A37" s="21">
        <f t="shared" si="0"/>
        <v>24</v>
      </c>
      <c r="B37" s="149" t="s">
        <v>140</v>
      </c>
      <c r="C37" s="33">
        <v>13683</v>
      </c>
      <c r="D37" s="148" t="s">
        <v>65</v>
      </c>
      <c r="E37" s="25">
        <f>MAX(M37:Q37)</f>
        <v>505</v>
      </c>
      <c r="F37" s="25" t="str">
        <f>VLOOKUP(E37,Tab!$U$2:$V$255,2,TRUE)</f>
        <v>Não</v>
      </c>
      <c r="G37" s="26">
        <f>LARGE(M37:Y37,1)</f>
        <v>517</v>
      </c>
      <c r="H37" s="26">
        <f>LARGE(M37:Y37,2)</f>
        <v>505</v>
      </c>
      <c r="I37" s="26">
        <f>LARGE(M37:Y37,3)</f>
        <v>503</v>
      </c>
      <c r="J37" s="27">
        <f>SUM(G37:I37)</f>
        <v>1525</v>
      </c>
      <c r="K37" s="28">
        <f>J37/3</f>
        <v>508.33333333333331</v>
      </c>
      <c r="L37" s="29"/>
      <c r="M37" s="153">
        <v>505</v>
      </c>
      <c r="N37" s="153">
        <v>0</v>
      </c>
      <c r="O37" s="191">
        <v>0</v>
      </c>
      <c r="P37" s="158">
        <v>0</v>
      </c>
      <c r="Q37" s="153">
        <v>0</v>
      </c>
      <c r="R37" s="153">
        <v>0</v>
      </c>
      <c r="S37" s="153">
        <v>0</v>
      </c>
      <c r="T37" s="153">
        <v>0</v>
      </c>
      <c r="U37" s="153">
        <v>517</v>
      </c>
      <c r="V37" s="153">
        <v>0</v>
      </c>
      <c r="W37" s="153">
        <v>0</v>
      </c>
      <c r="X37" s="153">
        <v>503</v>
      </c>
      <c r="Y37" s="153">
        <v>0</v>
      </c>
    </row>
    <row r="38" spans="1:25" ht="14.1" customHeight="1" x14ac:dyDescent="0.25">
      <c r="A38" s="21">
        <f t="shared" si="0"/>
        <v>25</v>
      </c>
      <c r="B38" s="123" t="s">
        <v>83</v>
      </c>
      <c r="C38" s="124">
        <v>314</v>
      </c>
      <c r="D38" s="125" t="s">
        <v>24</v>
      </c>
      <c r="E38" s="25">
        <f>MAX(M38:Q38)</f>
        <v>464</v>
      </c>
      <c r="F38" s="25" t="e">
        <f>VLOOKUP(E38,Tab!$U$2:$V$255,2,TRUE)</f>
        <v>#N/A</v>
      </c>
      <c r="G38" s="26">
        <f>LARGE(M38:Y38,1)</f>
        <v>516</v>
      </c>
      <c r="H38" s="26">
        <f>LARGE(M38:Y38,2)</f>
        <v>504</v>
      </c>
      <c r="I38" s="26">
        <f>LARGE(M38:Y38,3)</f>
        <v>501</v>
      </c>
      <c r="J38" s="27">
        <f>SUM(G38:I38)</f>
        <v>1521</v>
      </c>
      <c r="K38" s="28">
        <f>J38/3</f>
        <v>507</v>
      </c>
      <c r="L38" s="29"/>
      <c r="M38" s="153">
        <v>0</v>
      </c>
      <c r="N38" s="153">
        <v>0</v>
      </c>
      <c r="O38" s="191">
        <v>464</v>
      </c>
      <c r="P38" s="158">
        <v>0</v>
      </c>
      <c r="Q38" s="153">
        <v>0</v>
      </c>
      <c r="R38" s="153">
        <v>0</v>
      </c>
      <c r="S38" s="153">
        <v>0</v>
      </c>
      <c r="T38" s="153">
        <v>0</v>
      </c>
      <c r="U38" s="153">
        <v>516</v>
      </c>
      <c r="V38" s="153">
        <v>501</v>
      </c>
      <c r="W38" s="153">
        <v>504</v>
      </c>
      <c r="X38" s="153">
        <v>0</v>
      </c>
      <c r="Y38" s="153">
        <v>0</v>
      </c>
    </row>
    <row r="39" spans="1:25" ht="14.1" customHeight="1" x14ac:dyDescent="0.25">
      <c r="A39" s="21">
        <f t="shared" si="0"/>
        <v>26</v>
      </c>
      <c r="B39" s="149" t="s">
        <v>64</v>
      </c>
      <c r="C39" s="33">
        <v>2090</v>
      </c>
      <c r="D39" s="148" t="s">
        <v>65</v>
      </c>
      <c r="E39" s="25">
        <f>MAX(M39:Q39)</f>
        <v>503</v>
      </c>
      <c r="F39" s="25" t="str">
        <f>VLOOKUP(E39,Tab!$U$2:$V$255,2,TRUE)</f>
        <v>Não</v>
      </c>
      <c r="G39" s="26">
        <f>LARGE(M39:Y39,1)</f>
        <v>505</v>
      </c>
      <c r="H39" s="26">
        <f>LARGE(M39:Y39,2)</f>
        <v>503</v>
      </c>
      <c r="I39" s="26">
        <f>LARGE(M39:Y39,3)</f>
        <v>503</v>
      </c>
      <c r="J39" s="27">
        <f>SUM(G39:I39)</f>
        <v>1511</v>
      </c>
      <c r="K39" s="28">
        <f>J39/3</f>
        <v>503.66666666666669</v>
      </c>
      <c r="L39" s="29"/>
      <c r="M39" s="153">
        <v>503</v>
      </c>
      <c r="N39" s="153">
        <v>0</v>
      </c>
      <c r="O39" s="191">
        <v>0</v>
      </c>
      <c r="P39" s="158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503</v>
      </c>
      <c r="V39" s="153">
        <v>0</v>
      </c>
      <c r="W39" s="153">
        <v>0</v>
      </c>
      <c r="X39" s="153">
        <v>505</v>
      </c>
      <c r="Y39" s="153">
        <v>0</v>
      </c>
    </row>
    <row r="40" spans="1:25" ht="14.1" customHeight="1" x14ac:dyDescent="0.25">
      <c r="A40" s="21">
        <f t="shared" si="0"/>
        <v>27</v>
      </c>
      <c r="B40" s="149" t="s">
        <v>213</v>
      </c>
      <c r="C40" s="33">
        <v>49</v>
      </c>
      <c r="D40" s="148" t="s">
        <v>41</v>
      </c>
      <c r="E40" s="25">
        <f>MAX(M40:Q40)</f>
        <v>503</v>
      </c>
      <c r="F40" s="25" t="str">
        <f>VLOOKUP(E40,Tab!$U$2:$V$255,2,TRUE)</f>
        <v>Não</v>
      </c>
      <c r="G40" s="26">
        <f>LARGE(M40:Y40,1)</f>
        <v>505</v>
      </c>
      <c r="H40" s="26">
        <f>LARGE(M40:Y40,2)</f>
        <v>503</v>
      </c>
      <c r="I40" s="26">
        <f>LARGE(M40:Y40,3)</f>
        <v>494</v>
      </c>
      <c r="J40" s="27">
        <f>SUM(G40:I40)</f>
        <v>1502</v>
      </c>
      <c r="K40" s="28">
        <f>J40/3</f>
        <v>500.66666666666669</v>
      </c>
      <c r="L40" s="29"/>
      <c r="M40" s="153">
        <v>0</v>
      </c>
      <c r="N40" s="153">
        <v>0</v>
      </c>
      <c r="O40" s="191">
        <v>0</v>
      </c>
      <c r="P40" s="158">
        <v>0</v>
      </c>
      <c r="Q40" s="153">
        <v>503</v>
      </c>
      <c r="R40" s="153">
        <v>0</v>
      </c>
      <c r="S40" s="153">
        <v>505</v>
      </c>
      <c r="T40" s="153">
        <v>494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</row>
    <row r="41" spans="1:25" ht="14.1" customHeight="1" x14ac:dyDescent="0.25">
      <c r="A41" s="21">
        <f t="shared" si="0"/>
        <v>28</v>
      </c>
      <c r="B41" s="32" t="s">
        <v>79</v>
      </c>
      <c r="C41" s="33">
        <v>10</v>
      </c>
      <c r="D41" s="34" t="s">
        <v>44</v>
      </c>
      <c r="E41" s="25">
        <f>MAX(M41:Q41)</f>
        <v>483</v>
      </c>
      <c r="F41" s="25" t="e">
        <f>VLOOKUP(E41,Tab!$U$2:$V$255,2,TRUE)</f>
        <v>#N/A</v>
      </c>
      <c r="G41" s="26">
        <f>LARGE(M41:Y41,1)</f>
        <v>510</v>
      </c>
      <c r="H41" s="26">
        <f>LARGE(M41:Y41,2)</f>
        <v>501</v>
      </c>
      <c r="I41" s="26">
        <f>LARGE(M41:Y41,3)</f>
        <v>491</v>
      </c>
      <c r="J41" s="27">
        <f>SUM(G41:I41)</f>
        <v>1502</v>
      </c>
      <c r="K41" s="28">
        <f>J41/3</f>
        <v>500.66666666666669</v>
      </c>
      <c r="L41" s="29"/>
      <c r="M41" s="153">
        <v>0</v>
      </c>
      <c r="N41" s="153">
        <v>0</v>
      </c>
      <c r="O41" s="191">
        <v>0</v>
      </c>
      <c r="P41" s="158">
        <v>483</v>
      </c>
      <c r="Q41" s="153">
        <v>0</v>
      </c>
      <c r="R41" s="153">
        <v>491</v>
      </c>
      <c r="S41" s="153">
        <v>0</v>
      </c>
      <c r="T41" s="153">
        <v>0</v>
      </c>
      <c r="U41" s="153">
        <v>501</v>
      </c>
      <c r="V41" s="153">
        <v>0</v>
      </c>
      <c r="W41" s="153">
        <v>0</v>
      </c>
      <c r="X41" s="153">
        <v>510</v>
      </c>
      <c r="Y41" s="153">
        <v>0</v>
      </c>
    </row>
    <row r="42" spans="1:25" ht="14.1" customHeight="1" x14ac:dyDescent="0.25">
      <c r="A42" s="21">
        <f t="shared" si="0"/>
        <v>29</v>
      </c>
      <c r="B42" s="149" t="s">
        <v>383</v>
      </c>
      <c r="C42" s="33">
        <v>954</v>
      </c>
      <c r="D42" s="148" t="s">
        <v>44</v>
      </c>
      <c r="E42" s="25">
        <f>MAX(M42:Q42)</f>
        <v>489</v>
      </c>
      <c r="F42" s="25" t="e">
        <f>VLOOKUP(E42,Tab!$U$2:$V$255,2,TRUE)</f>
        <v>#N/A</v>
      </c>
      <c r="G42" s="26">
        <f>LARGE(M42:Y42,1)</f>
        <v>497</v>
      </c>
      <c r="H42" s="26">
        <f>LARGE(M42:Y42,2)</f>
        <v>491</v>
      </c>
      <c r="I42" s="26">
        <f>LARGE(M42:Y42,3)</f>
        <v>489</v>
      </c>
      <c r="J42" s="27">
        <f>SUM(G42:I42)</f>
        <v>1477</v>
      </c>
      <c r="K42" s="28">
        <f>J42/3</f>
        <v>492.33333333333331</v>
      </c>
      <c r="L42" s="29"/>
      <c r="M42" s="153">
        <v>489</v>
      </c>
      <c r="N42" s="153">
        <v>0</v>
      </c>
      <c r="O42" s="191">
        <v>0</v>
      </c>
      <c r="P42" s="158">
        <v>0</v>
      </c>
      <c r="Q42" s="153">
        <v>0</v>
      </c>
      <c r="R42" s="153">
        <v>497</v>
      </c>
      <c r="S42" s="153">
        <v>0</v>
      </c>
      <c r="T42" s="153">
        <v>0</v>
      </c>
      <c r="U42" s="153">
        <v>491</v>
      </c>
      <c r="V42" s="153">
        <v>0</v>
      </c>
      <c r="W42" s="153">
        <v>0</v>
      </c>
      <c r="X42" s="153">
        <v>0</v>
      </c>
      <c r="Y42" s="153">
        <v>0</v>
      </c>
    </row>
    <row r="43" spans="1:25" ht="14.1" customHeight="1" x14ac:dyDescent="0.25">
      <c r="A43" s="21">
        <f t="shared" si="0"/>
        <v>30</v>
      </c>
      <c r="B43" s="149" t="s">
        <v>212</v>
      </c>
      <c r="C43" s="33">
        <v>12004</v>
      </c>
      <c r="D43" s="148" t="s">
        <v>80</v>
      </c>
      <c r="E43" s="25">
        <f>MAX(M43:Q43)</f>
        <v>481</v>
      </c>
      <c r="F43" s="25" t="e">
        <f>VLOOKUP(E43,Tab!$U$2:$V$255,2,TRUE)</f>
        <v>#N/A</v>
      </c>
      <c r="G43" s="26">
        <f>LARGE(M43:Y43,1)</f>
        <v>495</v>
      </c>
      <c r="H43" s="26">
        <f>LARGE(M43:Y43,2)</f>
        <v>481</v>
      </c>
      <c r="I43" s="26">
        <f>LARGE(M43:Y43,3)</f>
        <v>459</v>
      </c>
      <c r="J43" s="27">
        <f>SUM(G43:I43)</f>
        <v>1435</v>
      </c>
      <c r="K43" s="28">
        <f>J43/3</f>
        <v>478.33333333333331</v>
      </c>
      <c r="L43" s="29"/>
      <c r="M43" s="153">
        <v>481</v>
      </c>
      <c r="N43" s="153">
        <v>0</v>
      </c>
      <c r="O43" s="191">
        <v>0</v>
      </c>
      <c r="P43" s="158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495</v>
      </c>
      <c r="V43" s="153">
        <v>0</v>
      </c>
      <c r="W43" s="153">
        <v>0</v>
      </c>
      <c r="X43" s="153">
        <v>459</v>
      </c>
      <c r="Y43" s="153">
        <v>0</v>
      </c>
    </row>
    <row r="44" spans="1:25" ht="14.1" customHeight="1" x14ac:dyDescent="0.25">
      <c r="A44" s="21">
        <f t="shared" si="0"/>
        <v>31</v>
      </c>
      <c r="B44" s="149" t="s">
        <v>319</v>
      </c>
      <c r="C44" s="33">
        <v>10634</v>
      </c>
      <c r="D44" s="148" t="s">
        <v>80</v>
      </c>
      <c r="E44" s="25">
        <f>MAX(M44:Q44)</f>
        <v>480</v>
      </c>
      <c r="F44" s="25" t="e">
        <f>VLOOKUP(E44,Tab!$U$2:$V$255,2,TRUE)</f>
        <v>#N/A</v>
      </c>
      <c r="G44" s="26">
        <f>LARGE(M44:Y44,1)</f>
        <v>480</v>
      </c>
      <c r="H44" s="26">
        <f>LARGE(M44:Y44,2)</f>
        <v>478</v>
      </c>
      <c r="I44" s="26">
        <f>LARGE(M44:Y44,3)</f>
        <v>454</v>
      </c>
      <c r="J44" s="27">
        <f>SUM(G44:I44)</f>
        <v>1412</v>
      </c>
      <c r="K44" s="28">
        <f>J44/3</f>
        <v>470.66666666666669</v>
      </c>
      <c r="L44" s="29"/>
      <c r="M44" s="153">
        <v>480</v>
      </c>
      <c r="N44" s="153">
        <v>0</v>
      </c>
      <c r="O44" s="191">
        <v>0</v>
      </c>
      <c r="P44" s="158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454</v>
      </c>
      <c r="V44" s="153">
        <v>0</v>
      </c>
      <c r="W44" s="153">
        <v>0</v>
      </c>
      <c r="X44" s="153">
        <v>478</v>
      </c>
      <c r="Y44" s="153">
        <v>0</v>
      </c>
    </row>
    <row r="45" spans="1:25" ht="14.1" customHeight="1" x14ac:dyDescent="0.25">
      <c r="A45" s="21">
        <f t="shared" si="0"/>
        <v>32</v>
      </c>
      <c r="B45" s="149" t="s">
        <v>110</v>
      </c>
      <c r="C45" s="33">
        <v>320</v>
      </c>
      <c r="D45" s="148" t="s">
        <v>61</v>
      </c>
      <c r="E45" s="25">
        <f>MAX(M45:Q45)</f>
        <v>447</v>
      </c>
      <c r="F45" s="25" t="e">
        <f>VLOOKUP(E45,Tab!$U$2:$V$255,2,TRUE)</f>
        <v>#N/A</v>
      </c>
      <c r="G45" s="26">
        <f>LARGE(M45:Y45,1)</f>
        <v>493</v>
      </c>
      <c r="H45" s="26">
        <f>LARGE(M45:Y45,2)</f>
        <v>460</v>
      </c>
      <c r="I45" s="26">
        <f>LARGE(M45:Y45,3)</f>
        <v>447</v>
      </c>
      <c r="J45" s="27">
        <f>SUM(G45:I45)</f>
        <v>1400</v>
      </c>
      <c r="K45" s="28">
        <f>J45/3</f>
        <v>466.66666666666669</v>
      </c>
      <c r="L45" s="29"/>
      <c r="M45" s="153">
        <v>0</v>
      </c>
      <c r="N45" s="153">
        <v>0</v>
      </c>
      <c r="O45" s="191">
        <v>0</v>
      </c>
      <c r="P45" s="158">
        <v>447</v>
      </c>
      <c r="Q45" s="153">
        <v>0</v>
      </c>
      <c r="R45" s="153">
        <v>0</v>
      </c>
      <c r="S45" s="153">
        <v>0</v>
      </c>
      <c r="T45" s="153">
        <v>0</v>
      </c>
      <c r="U45" s="153">
        <v>493</v>
      </c>
      <c r="V45" s="153">
        <v>0</v>
      </c>
      <c r="W45" s="153">
        <v>0</v>
      </c>
      <c r="X45" s="153">
        <v>460</v>
      </c>
      <c r="Y45" s="153">
        <v>0</v>
      </c>
    </row>
    <row r="46" spans="1:25" ht="14.1" customHeight="1" x14ac:dyDescent="0.25">
      <c r="A46" s="21">
        <f t="shared" ref="A46:A77" si="1">A45+1</f>
        <v>33</v>
      </c>
      <c r="B46" s="149" t="s">
        <v>320</v>
      </c>
      <c r="C46" s="33">
        <v>13492</v>
      </c>
      <c r="D46" s="148" t="s">
        <v>44</v>
      </c>
      <c r="E46" s="25">
        <f>MAX(M46:Q46)</f>
        <v>423</v>
      </c>
      <c r="F46" s="25" t="e">
        <f>VLOOKUP(E46,Tab!$U$2:$V$255,2,TRUE)</f>
        <v>#N/A</v>
      </c>
      <c r="G46" s="26">
        <f>LARGE(M46:Y46,1)</f>
        <v>451</v>
      </c>
      <c r="H46" s="26">
        <f>LARGE(M46:Y46,2)</f>
        <v>450</v>
      </c>
      <c r="I46" s="26">
        <f>LARGE(M46:Y46,3)</f>
        <v>432</v>
      </c>
      <c r="J46" s="27">
        <f>SUM(G46:I46)</f>
        <v>1333</v>
      </c>
      <c r="K46" s="28">
        <f>J46/3</f>
        <v>444.33333333333331</v>
      </c>
      <c r="L46" s="29"/>
      <c r="M46" s="153">
        <v>423</v>
      </c>
      <c r="N46" s="153">
        <v>0</v>
      </c>
      <c r="O46" s="191">
        <v>0</v>
      </c>
      <c r="P46" s="158">
        <v>0</v>
      </c>
      <c r="Q46" s="153">
        <v>0</v>
      </c>
      <c r="R46" s="153">
        <v>432</v>
      </c>
      <c r="S46" s="153">
        <v>0</v>
      </c>
      <c r="T46" s="153">
        <v>0</v>
      </c>
      <c r="U46" s="153">
        <v>450</v>
      </c>
      <c r="V46" s="153">
        <v>0</v>
      </c>
      <c r="W46" s="153">
        <v>0</v>
      </c>
      <c r="X46" s="153">
        <v>451</v>
      </c>
      <c r="Y46" s="153">
        <v>0</v>
      </c>
    </row>
    <row r="47" spans="1:25" ht="14.1" customHeight="1" x14ac:dyDescent="0.25">
      <c r="A47" s="21">
        <f t="shared" si="1"/>
        <v>34</v>
      </c>
      <c r="B47" s="149" t="s">
        <v>380</v>
      </c>
      <c r="C47" s="33">
        <v>14168</v>
      </c>
      <c r="D47" s="148" t="s">
        <v>165</v>
      </c>
      <c r="E47" s="25">
        <f>MAX(M47:Q47)</f>
        <v>438</v>
      </c>
      <c r="F47" s="25" t="e">
        <f>VLOOKUP(E47,Tab!$U$2:$V$255,2,TRUE)</f>
        <v>#N/A</v>
      </c>
      <c r="G47" s="26">
        <f>LARGE(M47:Y47,1)</f>
        <v>442</v>
      </c>
      <c r="H47" s="26">
        <f>LARGE(M47:Y47,2)</f>
        <v>439</v>
      </c>
      <c r="I47" s="26">
        <f>LARGE(M47:Y47,3)</f>
        <v>438</v>
      </c>
      <c r="J47" s="27">
        <f>SUM(G47:I47)</f>
        <v>1319</v>
      </c>
      <c r="K47" s="28">
        <f>J47/3</f>
        <v>439.66666666666669</v>
      </c>
      <c r="L47" s="29"/>
      <c r="M47" s="153">
        <v>0</v>
      </c>
      <c r="N47" s="153">
        <v>0</v>
      </c>
      <c r="O47" s="191">
        <v>0</v>
      </c>
      <c r="P47" s="158">
        <v>438</v>
      </c>
      <c r="Q47" s="153">
        <v>0</v>
      </c>
      <c r="R47" s="153">
        <v>0</v>
      </c>
      <c r="S47" s="153">
        <v>0</v>
      </c>
      <c r="T47" s="153">
        <v>0</v>
      </c>
      <c r="U47" s="153">
        <v>439</v>
      </c>
      <c r="V47" s="153">
        <v>0</v>
      </c>
      <c r="W47" s="153">
        <v>0</v>
      </c>
      <c r="X47" s="153">
        <v>442</v>
      </c>
      <c r="Y47" s="153">
        <v>0</v>
      </c>
    </row>
    <row r="48" spans="1:25" ht="14.1" customHeight="1" x14ac:dyDescent="0.25">
      <c r="A48" s="21">
        <f t="shared" si="1"/>
        <v>35</v>
      </c>
      <c r="B48" s="149" t="s">
        <v>210</v>
      </c>
      <c r="C48" s="33">
        <v>1024</v>
      </c>
      <c r="D48" s="148" t="s">
        <v>44</v>
      </c>
      <c r="E48" s="25">
        <f>MAX(M48:Q48)</f>
        <v>454</v>
      </c>
      <c r="F48" s="25" t="e">
        <f>VLOOKUP(E48,Tab!$U$2:$V$255,2,TRUE)</f>
        <v>#N/A</v>
      </c>
      <c r="G48" s="26">
        <f>LARGE(M48:Y48,1)</f>
        <v>454</v>
      </c>
      <c r="H48" s="26">
        <f>LARGE(M48:Y48,2)</f>
        <v>426</v>
      </c>
      <c r="I48" s="26">
        <f>LARGE(M48:Y48,3)</f>
        <v>418</v>
      </c>
      <c r="J48" s="27">
        <f>SUM(G48:I48)</f>
        <v>1298</v>
      </c>
      <c r="K48" s="28">
        <f>J48/3</f>
        <v>432.66666666666669</v>
      </c>
      <c r="L48" s="29"/>
      <c r="M48" s="153">
        <v>454</v>
      </c>
      <c r="N48" s="153">
        <v>0</v>
      </c>
      <c r="O48" s="191">
        <v>0</v>
      </c>
      <c r="P48" s="158">
        <v>0</v>
      </c>
      <c r="Q48" s="153">
        <v>0</v>
      </c>
      <c r="R48" s="153">
        <v>0</v>
      </c>
      <c r="S48" s="153">
        <v>0</v>
      </c>
      <c r="T48" s="153">
        <v>0</v>
      </c>
      <c r="U48" s="153">
        <v>418</v>
      </c>
      <c r="V48" s="153">
        <v>0</v>
      </c>
      <c r="W48" s="153">
        <v>0</v>
      </c>
      <c r="X48" s="153">
        <v>426</v>
      </c>
      <c r="Y48" s="153">
        <v>0</v>
      </c>
    </row>
    <row r="49" spans="1:25" ht="14.1" customHeight="1" x14ac:dyDescent="0.25">
      <c r="A49" s="21">
        <f t="shared" si="1"/>
        <v>36</v>
      </c>
      <c r="B49" s="149" t="s">
        <v>295</v>
      </c>
      <c r="C49" s="33">
        <v>14423</v>
      </c>
      <c r="D49" s="148" t="s">
        <v>326</v>
      </c>
      <c r="E49" s="25">
        <f>MAX(M49:Q49)</f>
        <v>419</v>
      </c>
      <c r="F49" s="25" t="e">
        <f>VLOOKUP(E49,Tab!$U$2:$V$255,2,TRUE)</f>
        <v>#N/A</v>
      </c>
      <c r="G49" s="26">
        <f>LARGE(M49:Y49,1)</f>
        <v>419</v>
      </c>
      <c r="H49" s="26">
        <f>LARGE(M49:Y49,2)</f>
        <v>405</v>
      </c>
      <c r="I49" s="26">
        <f>LARGE(M49:Y49,3)</f>
        <v>394</v>
      </c>
      <c r="J49" s="27">
        <f>SUM(G49:I49)</f>
        <v>1218</v>
      </c>
      <c r="K49" s="28">
        <f>J49/3</f>
        <v>406</v>
      </c>
      <c r="L49" s="29"/>
      <c r="M49" s="153">
        <v>0</v>
      </c>
      <c r="N49" s="153">
        <v>0</v>
      </c>
      <c r="O49" s="191">
        <v>0</v>
      </c>
      <c r="P49" s="158">
        <v>0</v>
      </c>
      <c r="Q49" s="153">
        <v>419</v>
      </c>
      <c r="R49" s="153">
        <v>0</v>
      </c>
      <c r="S49" s="153">
        <v>394</v>
      </c>
      <c r="T49" s="153">
        <v>405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</row>
    <row r="50" spans="1:25" ht="14.1" customHeight="1" x14ac:dyDescent="0.25">
      <c r="A50" s="21">
        <f t="shared" si="1"/>
        <v>37</v>
      </c>
      <c r="B50" s="32" t="s">
        <v>53</v>
      </c>
      <c r="C50" s="33">
        <v>881</v>
      </c>
      <c r="D50" s="148" t="s">
        <v>26</v>
      </c>
      <c r="E50" s="25">
        <f>MAX(M50:Q50)</f>
        <v>526</v>
      </c>
      <c r="F50" s="25" t="str">
        <f>VLOOKUP(E50,Tab!$U$2:$V$255,2,TRUE)</f>
        <v>Não</v>
      </c>
      <c r="G50" s="26">
        <f>LARGE(M50:Y50,1)</f>
        <v>526</v>
      </c>
      <c r="H50" s="26">
        <f>LARGE(M50:Y50,2)</f>
        <v>522</v>
      </c>
      <c r="I50" s="26">
        <f>LARGE(M50:Y50,3)</f>
        <v>0</v>
      </c>
      <c r="J50" s="27">
        <f>SUM(G50:I50)</f>
        <v>1048</v>
      </c>
      <c r="K50" s="28">
        <f>J50/3</f>
        <v>349.33333333333331</v>
      </c>
      <c r="L50" s="29"/>
      <c r="M50" s="153">
        <v>526</v>
      </c>
      <c r="N50" s="153">
        <v>0</v>
      </c>
      <c r="O50" s="191">
        <v>0</v>
      </c>
      <c r="P50" s="158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522</v>
      </c>
      <c r="V50" s="153">
        <v>0</v>
      </c>
      <c r="W50" s="153">
        <v>0</v>
      </c>
      <c r="X50" s="153">
        <v>0</v>
      </c>
      <c r="Y50" s="153">
        <v>0</v>
      </c>
    </row>
    <row r="51" spans="1:25" ht="14.1" customHeight="1" x14ac:dyDescent="0.25">
      <c r="A51" s="21">
        <f t="shared" si="1"/>
        <v>38</v>
      </c>
      <c r="B51" s="123" t="s">
        <v>141</v>
      </c>
      <c r="C51" s="124">
        <v>10165</v>
      </c>
      <c r="D51" s="125" t="s">
        <v>63</v>
      </c>
      <c r="E51" s="25">
        <f>MAX(M51:Q51)</f>
        <v>529</v>
      </c>
      <c r="F51" s="25" t="str">
        <f>VLOOKUP(E51,Tab!$U$2:$V$255,2,TRUE)</f>
        <v>Não</v>
      </c>
      <c r="G51" s="26">
        <f>LARGE(M51:Y51,1)</f>
        <v>529</v>
      </c>
      <c r="H51" s="26">
        <f>LARGE(M51:Y51,2)</f>
        <v>515</v>
      </c>
      <c r="I51" s="26">
        <f>LARGE(M51:Y51,3)</f>
        <v>0</v>
      </c>
      <c r="J51" s="27">
        <f>SUM(G51:I51)</f>
        <v>1044</v>
      </c>
      <c r="K51" s="28">
        <f>J51/3</f>
        <v>348</v>
      </c>
      <c r="L51" s="29"/>
      <c r="M51" s="153">
        <v>0</v>
      </c>
      <c r="N51" s="153">
        <v>0</v>
      </c>
      <c r="O51" s="191">
        <v>0</v>
      </c>
      <c r="P51" s="158">
        <v>0</v>
      </c>
      <c r="Q51" s="153">
        <v>529</v>
      </c>
      <c r="R51" s="153">
        <v>0</v>
      </c>
      <c r="S51" s="153">
        <v>0</v>
      </c>
      <c r="T51" s="153">
        <v>0</v>
      </c>
      <c r="U51" s="153">
        <v>515</v>
      </c>
      <c r="V51" s="153">
        <v>0</v>
      </c>
      <c r="W51" s="153">
        <v>0</v>
      </c>
      <c r="X51" s="153">
        <v>0</v>
      </c>
      <c r="Y51" s="153">
        <v>0</v>
      </c>
    </row>
    <row r="52" spans="1:25" ht="14.1" customHeight="1" x14ac:dyDescent="0.25">
      <c r="A52" s="21">
        <f t="shared" si="1"/>
        <v>39</v>
      </c>
      <c r="B52" s="149" t="s">
        <v>209</v>
      </c>
      <c r="C52" s="33">
        <v>1873</v>
      </c>
      <c r="D52" s="148" t="s">
        <v>63</v>
      </c>
      <c r="E52" s="25">
        <f>MAX(M52:Q52)</f>
        <v>0</v>
      </c>
      <c r="F52" s="25" t="e">
        <f>VLOOKUP(E52,Tab!$U$2:$V$255,2,TRUE)</f>
        <v>#N/A</v>
      </c>
      <c r="G52" s="26">
        <f>LARGE(M52:Y52,1)</f>
        <v>524</v>
      </c>
      <c r="H52" s="26">
        <f>LARGE(M52:Y52,2)</f>
        <v>520</v>
      </c>
      <c r="I52" s="26">
        <f>LARGE(M52:Y52,3)</f>
        <v>0</v>
      </c>
      <c r="J52" s="27">
        <f>SUM(G52:I52)</f>
        <v>1044</v>
      </c>
      <c r="K52" s="28">
        <f>J52/3</f>
        <v>348</v>
      </c>
      <c r="L52" s="29"/>
      <c r="M52" s="153">
        <v>0</v>
      </c>
      <c r="N52" s="153">
        <v>0</v>
      </c>
      <c r="O52" s="191">
        <v>0</v>
      </c>
      <c r="P52" s="158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524</v>
      </c>
      <c r="V52" s="153">
        <v>0</v>
      </c>
      <c r="W52" s="153">
        <v>0</v>
      </c>
      <c r="X52" s="153">
        <v>520</v>
      </c>
      <c r="Y52" s="153">
        <v>0</v>
      </c>
    </row>
    <row r="53" spans="1:25" ht="14.1" customHeight="1" x14ac:dyDescent="0.25">
      <c r="A53" s="21">
        <f t="shared" si="1"/>
        <v>40</v>
      </c>
      <c r="B53" s="149" t="s">
        <v>67</v>
      </c>
      <c r="C53" s="33">
        <v>6350</v>
      </c>
      <c r="D53" s="148" t="s">
        <v>460</v>
      </c>
      <c r="E53" s="25">
        <f>MAX(M53:Q53)</f>
        <v>0</v>
      </c>
      <c r="F53" s="25" t="e">
        <f>VLOOKUP(E53,Tab!$U$2:$V$255,2,TRUE)</f>
        <v>#N/A</v>
      </c>
      <c r="G53" s="26">
        <f>LARGE(M53:Y53,1)</f>
        <v>525</v>
      </c>
      <c r="H53" s="26">
        <f>LARGE(M53:Y53,2)</f>
        <v>518</v>
      </c>
      <c r="I53" s="26">
        <f>LARGE(M53:Y53,3)</f>
        <v>0</v>
      </c>
      <c r="J53" s="27">
        <f>SUM(G53:I53)</f>
        <v>1043</v>
      </c>
      <c r="K53" s="28">
        <f>J53/3</f>
        <v>347.66666666666669</v>
      </c>
      <c r="L53" s="29"/>
      <c r="M53" s="153">
        <v>0</v>
      </c>
      <c r="N53" s="153">
        <v>0</v>
      </c>
      <c r="O53" s="191">
        <v>0</v>
      </c>
      <c r="P53" s="158">
        <v>0</v>
      </c>
      <c r="Q53" s="153">
        <v>0</v>
      </c>
      <c r="R53" s="153">
        <v>0</v>
      </c>
      <c r="S53" s="153">
        <v>525</v>
      </c>
      <c r="T53" s="153">
        <v>518</v>
      </c>
      <c r="U53" s="153">
        <v>0</v>
      </c>
      <c r="V53" s="153">
        <v>0</v>
      </c>
      <c r="W53" s="153">
        <v>0</v>
      </c>
      <c r="X53" s="153">
        <v>0</v>
      </c>
      <c r="Y53" s="153">
        <v>0</v>
      </c>
    </row>
    <row r="54" spans="1:25" ht="14.1" customHeight="1" x14ac:dyDescent="0.25">
      <c r="A54" s="21">
        <f t="shared" si="1"/>
        <v>41</v>
      </c>
      <c r="B54" s="32" t="s">
        <v>196</v>
      </c>
      <c r="C54" s="33">
        <v>11120</v>
      </c>
      <c r="D54" s="34" t="s">
        <v>63</v>
      </c>
      <c r="E54" s="25">
        <f>MAX(M54:Q54)</f>
        <v>549</v>
      </c>
      <c r="F54" s="25" t="str">
        <f>VLOOKUP(E54,Tab!$U$2:$V$255,2,TRUE)</f>
        <v>Não</v>
      </c>
      <c r="G54" s="26">
        <f>LARGE(M54:Y54,1)</f>
        <v>549</v>
      </c>
      <c r="H54" s="26">
        <f>LARGE(M54:Y54,2)</f>
        <v>490</v>
      </c>
      <c r="I54" s="26">
        <f>LARGE(M54:Y54,3)</f>
        <v>0</v>
      </c>
      <c r="J54" s="27">
        <f>SUM(G54:I54)</f>
        <v>1039</v>
      </c>
      <c r="K54" s="28">
        <f>J54/3</f>
        <v>346.33333333333331</v>
      </c>
      <c r="L54" s="29"/>
      <c r="M54" s="153">
        <v>549</v>
      </c>
      <c r="N54" s="153">
        <v>0</v>
      </c>
      <c r="O54" s="191">
        <v>0</v>
      </c>
      <c r="P54" s="158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490</v>
      </c>
      <c r="V54" s="153">
        <v>0</v>
      </c>
      <c r="W54" s="153">
        <v>0</v>
      </c>
      <c r="X54" s="153">
        <v>0</v>
      </c>
      <c r="Y54" s="153">
        <v>0</v>
      </c>
    </row>
    <row r="55" spans="1:25" ht="14.1" customHeight="1" x14ac:dyDescent="0.25">
      <c r="A55" s="21">
        <f t="shared" si="1"/>
        <v>42</v>
      </c>
      <c r="B55" s="149" t="s">
        <v>143</v>
      </c>
      <c r="C55" s="33">
        <v>634</v>
      </c>
      <c r="D55" s="148" t="s">
        <v>26</v>
      </c>
      <c r="E55" s="25">
        <f>MAX(M55:Q55)</f>
        <v>0</v>
      </c>
      <c r="F55" s="25" t="e">
        <f>VLOOKUP(E55,Tab!$U$2:$V$255,2,TRUE)</f>
        <v>#N/A</v>
      </c>
      <c r="G55" s="26">
        <f>LARGE(M55:Y55,1)</f>
        <v>519</v>
      </c>
      <c r="H55" s="26">
        <f>LARGE(M55:Y55,2)</f>
        <v>518</v>
      </c>
      <c r="I55" s="26">
        <f>LARGE(M55:Y55,3)</f>
        <v>0</v>
      </c>
      <c r="J55" s="27">
        <f>SUM(G55:I55)</f>
        <v>1037</v>
      </c>
      <c r="K55" s="28">
        <f>J55/3</f>
        <v>345.66666666666669</v>
      </c>
      <c r="L55" s="29"/>
      <c r="M55" s="153">
        <v>0</v>
      </c>
      <c r="N55" s="153">
        <v>0</v>
      </c>
      <c r="O55" s="191">
        <v>0</v>
      </c>
      <c r="P55" s="158">
        <v>0</v>
      </c>
      <c r="Q55" s="153">
        <v>0</v>
      </c>
      <c r="R55" s="153">
        <v>0</v>
      </c>
      <c r="S55" s="153">
        <v>0</v>
      </c>
      <c r="T55" s="153">
        <v>0</v>
      </c>
      <c r="U55" s="153">
        <v>518</v>
      </c>
      <c r="V55" s="153">
        <v>0</v>
      </c>
      <c r="W55" s="153">
        <v>0</v>
      </c>
      <c r="X55" s="153">
        <v>519</v>
      </c>
      <c r="Y55" s="153">
        <v>0</v>
      </c>
    </row>
    <row r="56" spans="1:25" ht="14.1" customHeight="1" x14ac:dyDescent="0.25">
      <c r="A56" s="21">
        <f t="shared" si="1"/>
        <v>43</v>
      </c>
      <c r="B56" s="149" t="s">
        <v>72</v>
      </c>
      <c r="C56" s="33">
        <v>10928</v>
      </c>
      <c r="D56" s="148" t="s">
        <v>65</v>
      </c>
      <c r="E56" s="25">
        <f>MAX(M56:Q56)</f>
        <v>541</v>
      </c>
      <c r="F56" s="25" t="str">
        <f>VLOOKUP(E56,Tab!$U$2:$V$255,2,TRUE)</f>
        <v>Não</v>
      </c>
      <c r="G56" s="26">
        <f>LARGE(M56:Y56,1)</f>
        <v>541</v>
      </c>
      <c r="H56" s="26">
        <f>LARGE(M56:Y56,2)</f>
        <v>489</v>
      </c>
      <c r="I56" s="26">
        <f>LARGE(M56:Y56,3)</f>
        <v>0</v>
      </c>
      <c r="J56" s="27">
        <f>SUM(G56:I56)</f>
        <v>1030</v>
      </c>
      <c r="K56" s="28">
        <f>J56/3</f>
        <v>343.33333333333331</v>
      </c>
      <c r="L56" s="29"/>
      <c r="M56" s="153">
        <v>541</v>
      </c>
      <c r="N56" s="153">
        <v>0</v>
      </c>
      <c r="O56" s="191">
        <v>0</v>
      </c>
      <c r="P56" s="158">
        <v>0</v>
      </c>
      <c r="Q56" s="153">
        <v>0</v>
      </c>
      <c r="R56" s="153">
        <v>0</v>
      </c>
      <c r="S56" s="153">
        <v>0</v>
      </c>
      <c r="T56" s="153">
        <v>0</v>
      </c>
      <c r="U56" s="153">
        <v>0</v>
      </c>
      <c r="V56" s="153">
        <v>0</v>
      </c>
      <c r="W56" s="153">
        <v>0</v>
      </c>
      <c r="X56" s="153">
        <v>489</v>
      </c>
      <c r="Y56" s="153">
        <v>0</v>
      </c>
    </row>
    <row r="57" spans="1:25" ht="14.1" customHeight="1" x14ac:dyDescent="0.25">
      <c r="A57" s="21">
        <f t="shared" si="1"/>
        <v>44</v>
      </c>
      <c r="B57" s="123" t="s">
        <v>150</v>
      </c>
      <c r="C57" s="124">
        <v>10362</v>
      </c>
      <c r="D57" s="125" t="s">
        <v>93</v>
      </c>
      <c r="E57" s="25">
        <f>MAX(M57:Q57)</f>
        <v>512</v>
      </c>
      <c r="F57" s="25" t="str">
        <f>VLOOKUP(E57,Tab!$U$2:$V$255,2,TRUE)</f>
        <v>Não</v>
      </c>
      <c r="G57" s="26">
        <f>LARGE(M57:Y57,1)</f>
        <v>512</v>
      </c>
      <c r="H57" s="26">
        <f>LARGE(M57:Y57,2)</f>
        <v>511</v>
      </c>
      <c r="I57" s="26">
        <f>LARGE(M57:Y57,3)</f>
        <v>0</v>
      </c>
      <c r="J57" s="27">
        <f>SUM(G57:I57)</f>
        <v>1023</v>
      </c>
      <c r="K57" s="28">
        <f>J57/3</f>
        <v>341</v>
      </c>
      <c r="L57" s="29"/>
      <c r="M57" s="153">
        <v>0</v>
      </c>
      <c r="N57" s="153">
        <v>512</v>
      </c>
      <c r="O57" s="191">
        <v>0</v>
      </c>
      <c r="P57" s="158">
        <v>0</v>
      </c>
      <c r="Q57" s="153">
        <v>0</v>
      </c>
      <c r="R57" s="153">
        <v>0</v>
      </c>
      <c r="S57" s="153">
        <v>0</v>
      </c>
      <c r="T57" s="153">
        <v>0</v>
      </c>
      <c r="U57" s="153">
        <v>0</v>
      </c>
      <c r="V57" s="153">
        <v>511</v>
      </c>
      <c r="W57" s="153">
        <v>0</v>
      </c>
      <c r="X57" s="153">
        <v>0</v>
      </c>
      <c r="Y57" s="153">
        <v>0</v>
      </c>
    </row>
    <row r="58" spans="1:25" ht="14.1" customHeight="1" x14ac:dyDescent="0.25">
      <c r="A58" s="21">
        <f t="shared" si="1"/>
        <v>45</v>
      </c>
      <c r="B58" s="39" t="s">
        <v>115</v>
      </c>
      <c r="C58" s="55">
        <v>4353</v>
      </c>
      <c r="D58" s="40" t="s">
        <v>26</v>
      </c>
      <c r="E58" s="25">
        <f>MAX(M58:Q58)</f>
        <v>347</v>
      </c>
      <c r="F58" s="25" t="e">
        <f>VLOOKUP(E58,Tab!$U$2:$V$255,2,TRUE)</f>
        <v>#N/A</v>
      </c>
      <c r="G58" s="26">
        <f>LARGE(M58:Y58,1)</f>
        <v>347</v>
      </c>
      <c r="H58" s="26">
        <f>LARGE(M58:Y58,2)</f>
        <v>340</v>
      </c>
      <c r="I58" s="26">
        <f>LARGE(M58:Y58,3)</f>
        <v>310</v>
      </c>
      <c r="J58" s="27">
        <f>SUM(G58:I58)</f>
        <v>997</v>
      </c>
      <c r="K58" s="28">
        <f>J58/3</f>
        <v>332.33333333333331</v>
      </c>
      <c r="L58" s="29"/>
      <c r="M58" s="153">
        <v>347</v>
      </c>
      <c r="N58" s="153">
        <v>0</v>
      </c>
      <c r="O58" s="191">
        <v>0</v>
      </c>
      <c r="P58" s="158">
        <v>0</v>
      </c>
      <c r="Q58" s="153">
        <v>0</v>
      </c>
      <c r="R58" s="153">
        <v>0</v>
      </c>
      <c r="S58" s="153">
        <v>0</v>
      </c>
      <c r="T58" s="153">
        <v>0</v>
      </c>
      <c r="U58" s="153">
        <v>310</v>
      </c>
      <c r="V58" s="153">
        <v>0</v>
      </c>
      <c r="W58" s="153">
        <v>0</v>
      </c>
      <c r="X58" s="153">
        <v>340</v>
      </c>
      <c r="Y58" s="153">
        <v>0</v>
      </c>
    </row>
    <row r="59" spans="1:25" ht="14.1" customHeight="1" x14ac:dyDescent="0.25">
      <c r="A59" s="21">
        <f t="shared" si="1"/>
        <v>46</v>
      </c>
      <c r="B59" s="35" t="s">
        <v>119</v>
      </c>
      <c r="C59" s="23">
        <v>787</v>
      </c>
      <c r="D59" s="24" t="s">
        <v>63</v>
      </c>
      <c r="E59" s="25">
        <f>MAX(M59:Q59)</f>
        <v>443</v>
      </c>
      <c r="F59" s="25" t="e">
        <f>VLOOKUP(E59,Tab!$U$2:$V$255,2,TRUE)</f>
        <v>#N/A</v>
      </c>
      <c r="G59" s="26">
        <f>LARGE(M59:Y59,1)</f>
        <v>527</v>
      </c>
      <c r="H59" s="26">
        <f>LARGE(M59:Y59,2)</f>
        <v>443</v>
      </c>
      <c r="I59" s="26">
        <f>LARGE(M59:Y59,3)</f>
        <v>0</v>
      </c>
      <c r="J59" s="27">
        <f>SUM(G59:I59)</f>
        <v>970</v>
      </c>
      <c r="K59" s="28">
        <f>J59/3</f>
        <v>323.33333333333331</v>
      </c>
      <c r="L59" s="29"/>
      <c r="M59" s="153">
        <v>443</v>
      </c>
      <c r="N59" s="153">
        <v>0</v>
      </c>
      <c r="O59" s="191">
        <v>0</v>
      </c>
      <c r="P59" s="158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527</v>
      </c>
      <c r="V59" s="153">
        <v>0</v>
      </c>
      <c r="W59" s="153">
        <v>0</v>
      </c>
      <c r="X59" s="153">
        <v>0</v>
      </c>
      <c r="Y59" s="153">
        <v>0</v>
      </c>
    </row>
    <row r="60" spans="1:25" ht="14.1" customHeight="1" x14ac:dyDescent="0.25">
      <c r="A60" s="21">
        <f t="shared" si="1"/>
        <v>47</v>
      </c>
      <c r="B60" s="149" t="s">
        <v>264</v>
      </c>
      <c r="C60" s="33">
        <v>11362</v>
      </c>
      <c r="D60" s="148" t="s">
        <v>175</v>
      </c>
      <c r="E60" s="25">
        <f>MAX(M60:Q60)</f>
        <v>0</v>
      </c>
      <c r="F60" s="25" t="e">
        <f>VLOOKUP(E60,Tab!$U$2:$V$255,2,TRUE)</f>
        <v>#N/A</v>
      </c>
      <c r="G60" s="26">
        <f>LARGE(M60:Y60,1)</f>
        <v>484</v>
      </c>
      <c r="H60" s="26">
        <f>LARGE(M60:Y60,2)</f>
        <v>480</v>
      </c>
      <c r="I60" s="26">
        <f>LARGE(M60:Y60,3)</f>
        <v>0</v>
      </c>
      <c r="J60" s="27">
        <f>SUM(G60:I60)</f>
        <v>964</v>
      </c>
      <c r="K60" s="28">
        <f>J60/3</f>
        <v>321.33333333333331</v>
      </c>
      <c r="L60" s="29"/>
      <c r="M60" s="153">
        <v>0</v>
      </c>
      <c r="N60" s="153">
        <v>0</v>
      </c>
      <c r="O60" s="191">
        <v>0</v>
      </c>
      <c r="P60" s="158">
        <v>0</v>
      </c>
      <c r="Q60" s="153">
        <v>0</v>
      </c>
      <c r="R60" s="153">
        <v>0</v>
      </c>
      <c r="S60" s="153">
        <v>0</v>
      </c>
      <c r="T60" s="153">
        <v>0</v>
      </c>
      <c r="U60" s="153">
        <v>484</v>
      </c>
      <c r="V60" s="153">
        <v>0</v>
      </c>
      <c r="W60" s="153">
        <v>0</v>
      </c>
      <c r="X60" s="153">
        <v>0</v>
      </c>
      <c r="Y60" s="153">
        <v>480</v>
      </c>
    </row>
    <row r="61" spans="1:25" ht="14.1" customHeight="1" x14ac:dyDescent="0.25">
      <c r="A61" s="21">
        <f t="shared" si="1"/>
        <v>48</v>
      </c>
      <c r="B61" s="32" t="s">
        <v>262</v>
      </c>
      <c r="C61" s="33">
        <v>13186</v>
      </c>
      <c r="D61" s="34" t="s">
        <v>250</v>
      </c>
      <c r="E61" s="25">
        <f>MAX(M61:Q61)</f>
        <v>295</v>
      </c>
      <c r="F61" s="25" t="e">
        <f>VLOOKUP(E61,Tab!$U$2:$V$255,2,TRUE)</f>
        <v>#N/A</v>
      </c>
      <c r="G61" s="26">
        <f>LARGE(M61:Y61,1)</f>
        <v>331</v>
      </c>
      <c r="H61" s="26">
        <f>LARGE(M61:Y61,2)</f>
        <v>295</v>
      </c>
      <c r="I61" s="26">
        <f>LARGE(M61:Y61,3)</f>
        <v>293</v>
      </c>
      <c r="J61" s="27">
        <f>SUM(G61:I61)</f>
        <v>919</v>
      </c>
      <c r="K61" s="28">
        <f>J61/3</f>
        <v>306.33333333333331</v>
      </c>
      <c r="L61" s="29"/>
      <c r="M61" s="153">
        <v>295</v>
      </c>
      <c r="N61" s="153">
        <v>0</v>
      </c>
      <c r="O61" s="191">
        <v>0</v>
      </c>
      <c r="P61" s="158">
        <v>293</v>
      </c>
      <c r="Q61" s="153">
        <v>0</v>
      </c>
      <c r="R61" s="153">
        <v>0</v>
      </c>
      <c r="S61" s="153">
        <v>0</v>
      </c>
      <c r="T61" s="153">
        <v>0</v>
      </c>
      <c r="U61" s="153">
        <v>331</v>
      </c>
      <c r="V61" s="153">
        <v>0</v>
      </c>
      <c r="W61" s="153">
        <v>0</v>
      </c>
      <c r="X61" s="153">
        <v>0</v>
      </c>
      <c r="Y61" s="153">
        <v>0</v>
      </c>
    </row>
    <row r="62" spans="1:25" ht="14.1" customHeight="1" x14ac:dyDescent="0.25">
      <c r="A62" s="21">
        <f t="shared" si="1"/>
        <v>49</v>
      </c>
      <c r="B62" s="32" t="s">
        <v>87</v>
      </c>
      <c r="C62" s="33">
        <v>1805</v>
      </c>
      <c r="D62" s="34" t="s">
        <v>26</v>
      </c>
      <c r="E62" s="25">
        <f>MAX(M62:Q62)</f>
        <v>0</v>
      </c>
      <c r="F62" s="25" t="e">
        <f>VLOOKUP(E62,Tab!$U$2:$V$255,2,TRUE)</f>
        <v>#N/A</v>
      </c>
      <c r="G62" s="26">
        <f>LARGE(M62:Y62,1)</f>
        <v>451</v>
      </c>
      <c r="H62" s="26">
        <f>LARGE(M62:Y62,2)</f>
        <v>447</v>
      </c>
      <c r="I62" s="26">
        <f>LARGE(M62:Y62,3)</f>
        <v>0</v>
      </c>
      <c r="J62" s="27">
        <f>SUM(G62:I62)</f>
        <v>898</v>
      </c>
      <c r="K62" s="28">
        <f>J62/3</f>
        <v>299.33333333333331</v>
      </c>
      <c r="L62" s="29"/>
      <c r="M62" s="153">
        <v>0</v>
      </c>
      <c r="N62" s="153">
        <v>0</v>
      </c>
      <c r="O62" s="191">
        <v>0</v>
      </c>
      <c r="P62" s="158">
        <v>0</v>
      </c>
      <c r="Q62" s="153">
        <v>0</v>
      </c>
      <c r="R62" s="153">
        <v>0</v>
      </c>
      <c r="S62" s="153">
        <v>0</v>
      </c>
      <c r="T62" s="153">
        <v>0</v>
      </c>
      <c r="U62" s="153">
        <v>451</v>
      </c>
      <c r="V62" s="153">
        <v>0</v>
      </c>
      <c r="W62" s="153">
        <v>0</v>
      </c>
      <c r="X62" s="153">
        <v>447</v>
      </c>
      <c r="Y62" s="153">
        <v>0</v>
      </c>
    </row>
    <row r="63" spans="1:25" ht="14.1" customHeight="1" x14ac:dyDescent="0.25">
      <c r="A63" s="21">
        <f t="shared" si="1"/>
        <v>50</v>
      </c>
      <c r="B63" s="149" t="s">
        <v>473</v>
      </c>
      <c r="C63" s="33">
        <v>11649</v>
      </c>
      <c r="D63" s="148" t="s">
        <v>146</v>
      </c>
      <c r="E63" s="25">
        <f>MAX(M63:Q63)</f>
        <v>0</v>
      </c>
      <c r="F63" s="25" t="e">
        <f>VLOOKUP(E63,Tab!$U$2:$V$255,2,TRUE)</f>
        <v>#N/A</v>
      </c>
      <c r="G63" s="26">
        <f>LARGE(M63:Y63,1)</f>
        <v>449</v>
      </c>
      <c r="H63" s="26">
        <f>LARGE(M63:Y63,2)</f>
        <v>433</v>
      </c>
      <c r="I63" s="26">
        <f>LARGE(M63:Y63,3)</f>
        <v>0</v>
      </c>
      <c r="J63" s="27">
        <f>SUM(G63:I63)</f>
        <v>882</v>
      </c>
      <c r="K63" s="28">
        <f>J63/3</f>
        <v>294</v>
      </c>
      <c r="L63" s="29"/>
      <c r="M63" s="153">
        <v>0</v>
      </c>
      <c r="N63" s="153">
        <v>0</v>
      </c>
      <c r="O63" s="191">
        <v>0</v>
      </c>
      <c r="P63" s="158">
        <v>0</v>
      </c>
      <c r="Q63" s="153">
        <v>0</v>
      </c>
      <c r="R63" s="153">
        <v>0</v>
      </c>
      <c r="S63" s="153">
        <v>449</v>
      </c>
      <c r="T63" s="153">
        <v>433</v>
      </c>
      <c r="U63" s="153">
        <v>0</v>
      </c>
      <c r="V63" s="153">
        <v>0</v>
      </c>
      <c r="W63" s="153">
        <v>0</v>
      </c>
      <c r="X63" s="153">
        <v>0</v>
      </c>
      <c r="Y63" s="153">
        <v>0</v>
      </c>
    </row>
    <row r="64" spans="1:25" ht="14.1" customHeight="1" x14ac:dyDescent="0.25">
      <c r="A64" s="21">
        <f t="shared" si="1"/>
        <v>51</v>
      </c>
      <c r="B64" s="149" t="s">
        <v>72</v>
      </c>
      <c r="C64" s="33">
        <v>4833</v>
      </c>
      <c r="D64" s="148" t="s">
        <v>44</v>
      </c>
      <c r="E64" s="25">
        <f>MAX(M64:Q64)</f>
        <v>412</v>
      </c>
      <c r="F64" s="25" t="e">
        <f>VLOOKUP(E64,Tab!$U$2:$V$255,2,TRUE)</f>
        <v>#N/A</v>
      </c>
      <c r="G64" s="26">
        <f>LARGE(M64:Y64,1)</f>
        <v>468</v>
      </c>
      <c r="H64" s="26">
        <f>LARGE(M64:Y64,2)</f>
        <v>412</v>
      </c>
      <c r="I64" s="26">
        <f>LARGE(M64:Y64,3)</f>
        <v>0</v>
      </c>
      <c r="J64" s="27">
        <f>SUM(G64:I64)</f>
        <v>880</v>
      </c>
      <c r="K64" s="28">
        <f>J64/3</f>
        <v>293.33333333333331</v>
      </c>
      <c r="L64" s="29"/>
      <c r="M64" s="153">
        <v>412</v>
      </c>
      <c r="N64" s="153">
        <v>0</v>
      </c>
      <c r="O64" s="191">
        <v>0</v>
      </c>
      <c r="P64" s="158">
        <v>0</v>
      </c>
      <c r="Q64" s="153">
        <v>0</v>
      </c>
      <c r="R64" s="153">
        <v>468</v>
      </c>
      <c r="S64" s="153">
        <v>0</v>
      </c>
      <c r="T64" s="153">
        <v>0</v>
      </c>
      <c r="U64" s="153">
        <v>0</v>
      </c>
      <c r="V64" s="153">
        <v>0</v>
      </c>
      <c r="W64" s="153">
        <v>0</v>
      </c>
      <c r="X64" s="153">
        <v>0</v>
      </c>
      <c r="Y64" s="153">
        <v>0</v>
      </c>
    </row>
    <row r="65" spans="1:25" ht="14.1" customHeight="1" x14ac:dyDescent="0.25">
      <c r="A65" s="21">
        <f t="shared" si="1"/>
        <v>52</v>
      </c>
      <c r="B65" s="149" t="s">
        <v>472</v>
      </c>
      <c r="C65" s="33">
        <v>1536</v>
      </c>
      <c r="D65" s="148" t="s">
        <v>41</v>
      </c>
      <c r="E65" s="25">
        <f>MAX(M65:Q65)</f>
        <v>0</v>
      </c>
      <c r="F65" s="25" t="e">
        <f>VLOOKUP(E65,Tab!$U$2:$V$255,2,TRUE)</f>
        <v>#N/A</v>
      </c>
      <c r="G65" s="26">
        <f>LARGE(M65:Y65,1)</f>
        <v>428</v>
      </c>
      <c r="H65" s="26">
        <f>LARGE(M65:Y65,2)</f>
        <v>416</v>
      </c>
      <c r="I65" s="26">
        <f>LARGE(M65:Y65,3)</f>
        <v>0</v>
      </c>
      <c r="J65" s="27">
        <f>SUM(G65:I65)</f>
        <v>844</v>
      </c>
      <c r="K65" s="28">
        <f>J65/3</f>
        <v>281.33333333333331</v>
      </c>
      <c r="L65" s="29"/>
      <c r="M65" s="153">
        <v>0</v>
      </c>
      <c r="N65" s="153">
        <v>0</v>
      </c>
      <c r="O65" s="191">
        <v>0</v>
      </c>
      <c r="P65" s="158">
        <v>0</v>
      </c>
      <c r="Q65" s="153">
        <v>0</v>
      </c>
      <c r="R65" s="153">
        <v>0</v>
      </c>
      <c r="S65" s="153">
        <v>428</v>
      </c>
      <c r="T65" s="153">
        <v>416</v>
      </c>
      <c r="U65" s="153">
        <v>0</v>
      </c>
      <c r="V65" s="153">
        <v>0</v>
      </c>
      <c r="W65" s="153">
        <v>0</v>
      </c>
      <c r="X65" s="153">
        <v>0</v>
      </c>
      <c r="Y65" s="153">
        <v>0</v>
      </c>
    </row>
    <row r="66" spans="1:25" ht="14.1" customHeight="1" x14ac:dyDescent="0.25">
      <c r="A66" s="21">
        <f t="shared" si="1"/>
        <v>53</v>
      </c>
      <c r="B66" s="149" t="s">
        <v>443</v>
      </c>
      <c r="C66" s="33">
        <v>29</v>
      </c>
      <c r="D66" s="148" t="s">
        <v>44</v>
      </c>
      <c r="E66" s="25">
        <f>MAX(M66:Q66)</f>
        <v>398</v>
      </c>
      <c r="F66" s="25" t="e">
        <f>VLOOKUP(E66,Tab!$U$2:$V$255,2,TRUE)</f>
        <v>#N/A</v>
      </c>
      <c r="G66" s="26">
        <f>LARGE(M66:Y66,1)</f>
        <v>441</v>
      </c>
      <c r="H66" s="26">
        <f>LARGE(M66:Y66,2)</f>
        <v>398</v>
      </c>
      <c r="I66" s="26">
        <f>LARGE(M66:Y66,3)</f>
        <v>0</v>
      </c>
      <c r="J66" s="27">
        <f>SUM(G66:I66)</f>
        <v>839</v>
      </c>
      <c r="K66" s="28">
        <f>J66/3</f>
        <v>279.66666666666669</v>
      </c>
      <c r="L66" s="29"/>
      <c r="M66" s="153">
        <v>398</v>
      </c>
      <c r="N66" s="153">
        <v>0</v>
      </c>
      <c r="O66" s="191">
        <v>0</v>
      </c>
      <c r="P66" s="158">
        <v>0</v>
      </c>
      <c r="Q66" s="153">
        <v>0</v>
      </c>
      <c r="R66" s="153">
        <v>441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3">
        <v>0</v>
      </c>
      <c r="Y66" s="153">
        <v>0</v>
      </c>
    </row>
    <row r="67" spans="1:25" ht="14.1" customHeight="1" x14ac:dyDescent="0.25">
      <c r="A67" s="21">
        <f t="shared" si="1"/>
        <v>54</v>
      </c>
      <c r="B67" s="149" t="s">
        <v>361</v>
      </c>
      <c r="C67" s="33">
        <v>11844</v>
      </c>
      <c r="D67" s="148" t="s">
        <v>44</v>
      </c>
      <c r="E67" s="25">
        <f>MAX(M67:Q67)</f>
        <v>407</v>
      </c>
      <c r="F67" s="25" t="e">
        <f>VLOOKUP(E67,Tab!$U$2:$V$255,2,TRUE)</f>
        <v>#N/A</v>
      </c>
      <c r="G67" s="26">
        <f>LARGE(M67:Y67,1)</f>
        <v>429</v>
      </c>
      <c r="H67" s="26">
        <f>LARGE(M67:Y67,2)</f>
        <v>407</v>
      </c>
      <c r="I67" s="26">
        <f>LARGE(M67:Y67,3)</f>
        <v>0</v>
      </c>
      <c r="J67" s="27">
        <f>SUM(G67:I67)</f>
        <v>836</v>
      </c>
      <c r="K67" s="28">
        <f>J67/3</f>
        <v>278.66666666666669</v>
      </c>
      <c r="L67" s="29"/>
      <c r="M67" s="153">
        <v>407</v>
      </c>
      <c r="N67" s="153">
        <v>0</v>
      </c>
      <c r="O67" s="191">
        <v>0</v>
      </c>
      <c r="P67" s="158">
        <v>0</v>
      </c>
      <c r="Q67" s="153">
        <v>0</v>
      </c>
      <c r="R67" s="153">
        <v>0</v>
      </c>
      <c r="S67" s="153">
        <v>0</v>
      </c>
      <c r="T67" s="153">
        <v>0</v>
      </c>
      <c r="U67" s="153">
        <v>429</v>
      </c>
      <c r="V67" s="153">
        <v>0</v>
      </c>
      <c r="W67" s="153">
        <v>0</v>
      </c>
      <c r="X67" s="153">
        <v>0</v>
      </c>
      <c r="Y67" s="153">
        <v>0</v>
      </c>
    </row>
    <row r="68" spans="1:25" ht="14.1" customHeight="1" x14ac:dyDescent="0.25">
      <c r="A68" s="21">
        <f t="shared" si="1"/>
        <v>55</v>
      </c>
      <c r="B68" s="149" t="s">
        <v>387</v>
      </c>
      <c r="C68" s="33">
        <v>13717</v>
      </c>
      <c r="D68" s="148" t="s">
        <v>102</v>
      </c>
      <c r="E68" s="25">
        <f>MAX(M68:Q68)</f>
        <v>423</v>
      </c>
      <c r="F68" s="25" t="e">
        <f>VLOOKUP(E68,Tab!$U$2:$V$255,2,TRUE)</f>
        <v>#N/A</v>
      </c>
      <c r="G68" s="26">
        <f>LARGE(M68:Y68,1)</f>
        <v>423</v>
      </c>
      <c r="H68" s="26">
        <f>LARGE(M68:Y68,2)</f>
        <v>397</v>
      </c>
      <c r="I68" s="26">
        <f>LARGE(M68:Y68,3)</f>
        <v>0</v>
      </c>
      <c r="J68" s="27">
        <f>SUM(G68:I68)</f>
        <v>820</v>
      </c>
      <c r="K68" s="28">
        <f>J68/3</f>
        <v>273.33333333333331</v>
      </c>
      <c r="L68" s="29"/>
      <c r="M68" s="153">
        <v>423</v>
      </c>
      <c r="N68" s="153">
        <v>0</v>
      </c>
      <c r="O68" s="191">
        <v>0</v>
      </c>
      <c r="P68" s="158">
        <v>0</v>
      </c>
      <c r="Q68" s="153">
        <v>0</v>
      </c>
      <c r="R68" s="153">
        <v>0</v>
      </c>
      <c r="S68" s="153">
        <v>0</v>
      </c>
      <c r="T68" s="153">
        <v>0</v>
      </c>
      <c r="U68" s="153">
        <v>0</v>
      </c>
      <c r="V68" s="153">
        <v>0</v>
      </c>
      <c r="W68" s="153">
        <v>0</v>
      </c>
      <c r="X68" s="153">
        <v>397</v>
      </c>
      <c r="Y68" s="153">
        <v>0</v>
      </c>
    </row>
    <row r="69" spans="1:25" ht="14.1" customHeight="1" x14ac:dyDescent="0.25">
      <c r="A69" s="21">
        <f t="shared" si="1"/>
        <v>56</v>
      </c>
      <c r="B69" s="149" t="s">
        <v>154</v>
      </c>
      <c r="C69" s="33">
        <v>2194</v>
      </c>
      <c r="D69" s="148" t="s">
        <v>80</v>
      </c>
      <c r="E69" s="25">
        <f>MAX(M69:Q69)</f>
        <v>434</v>
      </c>
      <c r="F69" s="25" t="e">
        <f>VLOOKUP(E69,Tab!$U$2:$V$255,2,TRUE)</f>
        <v>#N/A</v>
      </c>
      <c r="G69" s="26">
        <f>LARGE(M69:Y69,1)</f>
        <v>434</v>
      </c>
      <c r="H69" s="26">
        <f>LARGE(M69:Y69,2)</f>
        <v>384</v>
      </c>
      <c r="I69" s="26">
        <f>LARGE(M69:Y69,3)</f>
        <v>0</v>
      </c>
      <c r="J69" s="27">
        <f>SUM(G69:I69)</f>
        <v>818</v>
      </c>
      <c r="K69" s="28">
        <f>J69/3</f>
        <v>272.66666666666669</v>
      </c>
      <c r="L69" s="29"/>
      <c r="M69" s="153">
        <v>434</v>
      </c>
      <c r="N69" s="153">
        <v>0</v>
      </c>
      <c r="O69" s="191">
        <v>0</v>
      </c>
      <c r="P69" s="158">
        <v>0</v>
      </c>
      <c r="Q69" s="153">
        <v>0</v>
      </c>
      <c r="R69" s="153">
        <v>0</v>
      </c>
      <c r="S69" s="153">
        <v>0</v>
      </c>
      <c r="T69" s="153">
        <v>0</v>
      </c>
      <c r="U69" s="153">
        <v>0</v>
      </c>
      <c r="V69" s="153">
        <v>0</v>
      </c>
      <c r="W69" s="153">
        <v>0</v>
      </c>
      <c r="X69" s="153">
        <v>384</v>
      </c>
      <c r="Y69" s="153">
        <v>0</v>
      </c>
    </row>
    <row r="70" spans="1:25" ht="14.1" customHeight="1" x14ac:dyDescent="0.25">
      <c r="A70" s="21">
        <f t="shared" si="1"/>
        <v>57</v>
      </c>
      <c r="B70" s="149" t="s">
        <v>59</v>
      </c>
      <c r="C70" s="33">
        <v>13852</v>
      </c>
      <c r="D70" s="148" t="s">
        <v>58</v>
      </c>
      <c r="E70" s="25">
        <f>MAX(M70:Q70)</f>
        <v>424</v>
      </c>
      <c r="F70" s="25" t="e">
        <f>VLOOKUP(E70,Tab!$U$2:$V$255,2,TRUE)</f>
        <v>#N/A</v>
      </c>
      <c r="G70" s="26">
        <f>LARGE(M70:Y70,1)</f>
        <v>424</v>
      </c>
      <c r="H70" s="26">
        <f>LARGE(M70:Y70,2)</f>
        <v>359</v>
      </c>
      <c r="I70" s="26">
        <f>LARGE(M70:Y70,3)</f>
        <v>0</v>
      </c>
      <c r="J70" s="27">
        <f>SUM(G70:I70)</f>
        <v>783</v>
      </c>
      <c r="K70" s="28">
        <f>J70/3</f>
        <v>261</v>
      </c>
      <c r="L70" s="29"/>
      <c r="M70" s="153">
        <v>424</v>
      </c>
      <c r="N70" s="153">
        <v>0</v>
      </c>
      <c r="O70" s="191">
        <v>0</v>
      </c>
      <c r="P70" s="158">
        <v>0</v>
      </c>
      <c r="Q70" s="153">
        <v>0</v>
      </c>
      <c r="R70" s="153">
        <v>0</v>
      </c>
      <c r="S70" s="153">
        <v>0</v>
      </c>
      <c r="T70" s="153">
        <v>0</v>
      </c>
      <c r="U70" s="153">
        <v>359</v>
      </c>
      <c r="V70" s="153">
        <v>0</v>
      </c>
      <c r="W70" s="153">
        <v>0</v>
      </c>
      <c r="X70" s="153">
        <v>0</v>
      </c>
      <c r="Y70" s="153">
        <v>0</v>
      </c>
    </row>
    <row r="71" spans="1:25" ht="14.1" customHeight="1" x14ac:dyDescent="0.25">
      <c r="A71" s="21">
        <f t="shared" si="1"/>
        <v>58</v>
      </c>
      <c r="B71" s="149" t="s">
        <v>475</v>
      </c>
      <c r="C71" s="33">
        <v>7954</v>
      </c>
      <c r="D71" s="148" t="s">
        <v>146</v>
      </c>
      <c r="E71" s="25">
        <f>MAX(M71:Q71)</f>
        <v>0</v>
      </c>
      <c r="F71" s="25" t="e">
        <f>VLOOKUP(E71,Tab!$U$2:$V$255,2,TRUE)</f>
        <v>#N/A</v>
      </c>
      <c r="G71" s="26">
        <f>LARGE(M71:Y71,1)</f>
        <v>355</v>
      </c>
      <c r="H71" s="26">
        <f>LARGE(M71:Y71,2)</f>
        <v>339</v>
      </c>
      <c r="I71" s="26">
        <f>LARGE(M71:Y71,3)</f>
        <v>0</v>
      </c>
      <c r="J71" s="27">
        <f>SUM(G71:I71)</f>
        <v>694</v>
      </c>
      <c r="K71" s="28">
        <f>J71/3</f>
        <v>231.33333333333334</v>
      </c>
      <c r="L71" s="29"/>
      <c r="M71" s="153">
        <v>0</v>
      </c>
      <c r="N71" s="153">
        <v>0</v>
      </c>
      <c r="O71" s="191">
        <v>0</v>
      </c>
      <c r="P71" s="158">
        <v>0</v>
      </c>
      <c r="Q71" s="153">
        <v>0</v>
      </c>
      <c r="R71" s="153">
        <v>0</v>
      </c>
      <c r="S71" s="153">
        <v>339</v>
      </c>
      <c r="T71" s="153">
        <v>355</v>
      </c>
      <c r="U71" s="153">
        <v>0</v>
      </c>
      <c r="V71" s="153">
        <v>0</v>
      </c>
      <c r="W71" s="153">
        <v>0</v>
      </c>
      <c r="X71" s="153">
        <v>0</v>
      </c>
      <c r="Y71" s="153">
        <v>0</v>
      </c>
    </row>
    <row r="72" spans="1:25" ht="14.1" customHeight="1" x14ac:dyDescent="0.25">
      <c r="A72" s="21">
        <f t="shared" si="1"/>
        <v>59</v>
      </c>
      <c r="B72" s="123" t="s">
        <v>208</v>
      </c>
      <c r="C72" s="124">
        <v>10176</v>
      </c>
      <c r="D72" s="125" t="s">
        <v>201</v>
      </c>
      <c r="E72" s="25">
        <f>MAX(M72:Q72)</f>
        <v>310</v>
      </c>
      <c r="F72" s="25" t="e">
        <f>VLOOKUP(E72,Tab!$U$2:$V$255,2,TRUE)</f>
        <v>#N/A</v>
      </c>
      <c r="G72" s="26">
        <f>LARGE(M72:Y72,1)</f>
        <v>347</v>
      </c>
      <c r="H72" s="26">
        <f>LARGE(M72:Y72,2)</f>
        <v>310</v>
      </c>
      <c r="I72" s="26">
        <f>LARGE(M72:Y72,3)</f>
        <v>0</v>
      </c>
      <c r="J72" s="27">
        <f>SUM(G72:I72)</f>
        <v>657</v>
      </c>
      <c r="K72" s="28">
        <f>J72/3</f>
        <v>219</v>
      </c>
      <c r="L72" s="29"/>
      <c r="M72" s="153">
        <v>310</v>
      </c>
      <c r="N72" s="153">
        <v>0</v>
      </c>
      <c r="O72" s="191">
        <v>0</v>
      </c>
      <c r="P72" s="158">
        <v>0</v>
      </c>
      <c r="Q72" s="153">
        <v>0</v>
      </c>
      <c r="R72" s="153">
        <v>0</v>
      </c>
      <c r="S72" s="153">
        <v>0</v>
      </c>
      <c r="T72" s="153">
        <v>0</v>
      </c>
      <c r="U72" s="153">
        <v>347</v>
      </c>
      <c r="V72" s="153">
        <v>0</v>
      </c>
      <c r="W72" s="153">
        <v>0</v>
      </c>
      <c r="X72" s="153">
        <v>0</v>
      </c>
      <c r="Y72" s="153">
        <v>0</v>
      </c>
    </row>
    <row r="73" spans="1:25" ht="14.1" customHeight="1" x14ac:dyDescent="0.25">
      <c r="A73" s="21">
        <f t="shared" si="1"/>
        <v>60</v>
      </c>
      <c r="B73" s="149" t="s">
        <v>92</v>
      </c>
      <c r="C73" s="33">
        <v>192</v>
      </c>
      <c r="D73" s="148" t="s">
        <v>24</v>
      </c>
      <c r="E73" s="25">
        <f>MAX(M73:Q73)</f>
        <v>0</v>
      </c>
      <c r="F73" s="25" t="e">
        <f>VLOOKUP(E73,Tab!$U$2:$V$255,2,TRUE)</f>
        <v>#N/A</v>
      </c>
      <c r="G73" s="26">
        <f>LARGE(M73:Y73,1)</f>
        <v>330</v>
      </c>
      <c r="H73" s="26">
        <f>LARGE(M73:Y73,2)</f>
        <v>326</v>
      </c>
      <c r="I73" s="26">
        <f>LARGE(M73:Y73,3)</f>
        <v>0</v>
      </c>
      <c r="J73" s="27">
        <f>SUM(G73:I73)</f>
        <v>656</v>
      </c>
      <c r="K73" s="28">
        <f>J73/3</f>
        <v>218.66666666666666</v>
      </c>
      <c r="L73" s="29"/>
      <c r="M73" s="153">
        <v>0</v>
      </c>
      <c r="N73" s="153">
        <v>0</v>
      </c>
      <c r="O73" s="191">
        <v>0</v>
      </c>
      <c r="P73" s="158">
        <v>0</v>
      </c>
      <c r="Q73" s="153">
        <v>0</v>
      </c>
      <c r="R73" s="153">
        <v>0</v>
      </c>
      <c r="S73" s="153">
        <v>0</v>
      </c>
      <c r="T73" s="153">
        <v>0</v>
      </c>
      <c r="U73" s="153">
        <v>0</v>
      </c>
      <c r="V73" s="153">
        <v>326</v>
      </c>
      <c r="W73" s="153">
        <v>330</v>
      </c>
      <c r="X73" s="153">
        <v>0</v>
      </c>
      <c r="Y73" s="153">
        <v>0</v>
      </c>
    </row>
    <row r="74" spans="1:25" ht="14.1" customHeight="1" x14ac:dyDescent="0.25">
      <c r="A74" s="21">
        <f t="shared" si="1"/>
        <v>61</v>
      </c>
      <c r="B74" s="149" t="s">
        <v>98</v>
      </c>
      <c r="C74" s="33">
        <v>301</v>
      </c>
      <c r="D74" s="148" t="s">
        <v>80</v>
      </c>
      <c r="E74" s="25">
        <f>MAX(M74:Q74)</f>
        <v>526</v>
      </c>
      <c r="F74" s="25" t="str">
        <f>VLOOKUP(E74,Tab!$U$2:$V$255,2,TRUE)</f>
        <v>Não</v>
      </c>
      <c r="G74" s="26">
        <f>LARGE(M74:Y74,1)</f>
        <v>526</v>
      </c>
      <c r="H74" s="26">
        <f>LARGE(M74:Y74,2)</f>
        <v>0</v>
      </c>
      <c r="I74" s="26">
        <f>LARGE(M74:Y74,3)</f>
        <v>0</v>
      </c>
      <c r="J74" s="27">
        <f>SUM(G74:I74)</f>
        <v>526</v>
      </c>
      <c r="K74" s="28">
        <f>J74/3</f>
        <v>175.33333333333334</v>
      </c>
      <c r="L74" s="29"/>
      <c r="M74" s="153">
        <v>526</v>
      </c>
      <c r="N74" s="153">
        <v>0</v>
      </c>
      <c r="O74" s="191">
        <v>0</v>
      </c>
      <c r="P74" s="158">
        <v>0</v>
      </c>
      <c r="Q74" s="153">
        <v>0</v>
      </c>
      <c r="R74" s="153">
        <v>0</v>
      </c>
      <c r="S74" s="153">
        <v>0</v>
      </c>
      <c r="T74" s="153">
        <v>0</v>
      </c>
      <c r="U74" s="153">
        <v>0</v>
      </c>
      <c r="V74" s="153">
        <v>0</v>
      </c>
      <c r="W74" s="153">
        <v>0</v>
      </c>
      <c r="X74" s="153">
        <v>0</v>
      </c>
      <c r="Y74" s="153">
        <v>0</v>
      </c>
    </row>
    <row r="75" spans="1:25" ht="14.1" customHeight="1" x14ac:dyDescent="0.25">
      <c r="A75" s="21">
        <f t="shared" si="1"/>
        <v>62</v>
      </c>
      <c r="B75" s="149" t="s">
        <v>33</v>
      </c>
      <c r="C75" s="33">
        <v>11945</v>
      </c>
      <c r="D75" s="148" t="s">
        <v>34</v>
      </c>
      <c r="E75" s="25">
        <f>MAX(M75:Q75)</f>
        <v>0</v>
      </c>
      <c r="F75" s="25" t="e">
        <f>VLOOKUP(E75,Tab!$U$2:$V$255,2,TRUE)</f>
        <v>#N/A</v>
      </c>
      <c r="G75" s="26">
        <f>LARGE(M75:Y75,1)</f>
        <v>525</v>
      </c>
      <c r="H75" s="26">
        <f>LARGE(M75:Y75,2)</f>
        <v>0</v>
      </c>
      <c r="I75" s="26">
        <f>LARGE(M75:Y75,3)</f>
        <v>0</v>
      </c>
      <c r="J75" s="27">
        <f>SUM(G75:I75)</f>
        <v>525</v>
      </c>
      <c r="K75" s="28">
        <f>J75/3</f>
        <v>175</v>
      </c>
      <c r="L75" s="29"/>
      <c r="M75" s="153">
        <v>0</v>
      </c>
      <c r="N75" s="153">
        <v>0</v>
      </c>
      <c r="O75" s="191">
        <v>0</v>
      </c>
      <c r="P75" s="158">
        <v>0</v>
      </c>
      <c r="Q75" s="153">
        <v>0</v>
      </c>
      <c r="R75" s="153">
        <v>0</v>
      </c>
      <c r="S75" s="153">
        <v>0</v>
      </c>
      <c r="T75" s="153">
        <v>0</v>
      </c>
      <c r="U75" s="153">
        <v>0</v>
      </c>
      <c r="V75" s="153">
        <v>0</v>
      </c>
      <c r="W75" s="153">
        <v>0</v>
      </c>
      <c r="X75" s="153">
        <v>525</v>
      </c>
      <c r="Y75" s="153">
        <v>0</v>
      </c>
    </row>
    <row r="76" spans="1:25" ht="14.1" customHeight="1" x14ac:dyDescent="0.25">
      <c r="A76" s="21">
        <f t="shared" si="1"/>
        <v>63</v>
      </c>
      <c r="B76" s="149" t="s">
        <v>105</v>
      </c>
      <c r="C76" s="33">
        <v>4562</v>
      </c>
      <c r="D76" s="148" t="s">
        <v>77</v>
      </c>
      <c r="E76" s="25">
        <f>MAX(M76:Q76)</f>
        <v>0</v>
      </c>
      <c r="F76" s="25" t="e">
        <f>VLOOKUP(E76,Tab!$U$2:$V$255,2,TRUE)</f>
        <v>#N/A</v>
      </c>
      <c r="G76" s="26">
        <f>LARGE(M76:Y76,1)</f>
        <v>520</v>
      </c>
      <c r="H76" s="26">
        <f>LARGE(M76:Y76,2)</f>
        <v>0</v>
      </c>
      <c r="I76" s="26">
        <f>LARGE(M76:Y76,3)</f>
        <v>0</v>
      </c>
      <c r="J76" s="27">
        <f>SUM(G76:I76)</f>
        <v>520</v>
      </c>
      <c r="K76" s="28">
        <f>J76/3</f>
        <v>173.33333333333334</v>
      </c>
      <c r="L76" s="29"/>
      <c r="M76" s="153">
        <v>0</v>
      </c>
      <c r="N76" s="153">
        <v>0</v>
      </c>
      <c r="O76" s="191">
        <v>0</v>
      </c>
      <c r="P76" s="158">
        <v>0</v>
      </c>
      <c r="Q76" s="153">
        <v>0</v>
      </c>
      <c r="R76" s="153">
        <v>0</v>
      </c>
      <c r="S76" s="153">
        <v>0</v>
      </c>
      <c r="T76" s="153">
        <v>520</v>
      </c>
      <c r="U76" s="153">
        <v>0</v>
      </c>
      <c r="V76" s="153">
        <v>0</v>
      </c>
      <c r="W76" s="153">
        <v>0</v>
      </c>
      <c r="X76" s="153">
        <v>0</v>
      </c>
      <c r="Y76" s="153">
        <v>0</v>
      </c>
    </row>
    <row r="77" spans="1:25" ht="14.1" customHeight="1" x14ac:dyDescent="0.25">
      <c r="A77" s="21">
        <f t="shared" si="1"/>
        <v>64</v>
      </c>
      <c r="B77" s="149" t="s">
        <v>207</v>
      </c>
      <c r="C77" s="33">
        <v>6351</v>
      </c>
      <c r="D77" s="148" t="s">
        <v>41</v>
      </c>
      <c r="E77" s="25">
        <f>MAX(M77:Q77)</f>
        <v>0</v>
      </c>
      <c r="F77" s="25" t="e">
        <f>VLOOKUP(E77,Tab!$U$2:$V$255,2,TRUE)</f>
        <v>#N/A</v>
      </c>
      <c r="G77" s="26">
        <f>LARGE(M77:Y77,1)</f>
        <v>517</v>
      </c>
      <c r="H77" s="26">
        <f>LARGE(M77:Y77,2)</f>
        <v>0</v>
      </c>
      <c r="I77" s="26">
        <f>LARGE(M77:Y77,3)</f>
        <v>0</v>
      </c>
      <c r="J77" s="27">
        <f>SUM(G77:I77)</f>
        <v>517</v>
      </c>
      <c r="K77" s="28">
        <f>J77/3</f>
        <v>172.33333333333334</v>
      </c>
      <c r="L77" s="29"/>
      <c r="M77" s="153">
        <v>0</v>
      </c>
      <c r="N77" s="153">
        <v>0</v>
      </c>
      <c r="O77" s="191">
        <v>0</v>
      </c>
      <c r="P77" s="158">
        <v>0</v>
      </c>
      <c r="Q77" s="153">
        <v>0</v>
      </c>
      <c r="R77" s="153">
        <v>0</v>
      </c>
      <c r="S77" s="153">
        <v>0</v>
      </c>
      <c r="T77" s="153">
        <v>517</v>
      </c>
      <c r="U77" s="153">
        <v>0</v>
      </c>
      <c r="V77" s="153">
        <v>0</v>
      </c>
      <c r="W77" s="153">
        <v>0</v>
      </c>
      <c r="X77" s="153">
        <v>0</v>
      </c>
      <c r="Y77" s="153">
        <v>0</v>
      </c>
    </row>
    <row r="78" spans="1:25" ht="14.1" customHeight="1" x14ac:dyDescent="0.25">
      <c r="A78" s="21">
        <f t="shared" ref="A78:A109" si="2">A77+1</f>
        <v>65</v>
      </c>
      <c r="B78" s="32" t="s">
        <v>48</v>
      </c>
      <c r="C78" s="33">
        <v>11668</v>
      </c>
      <c r="D78" s="34" t="s">
        <v>49</v>
      </c>
      <c r="E78" s="25">
        <f>MAX(M78:Q78)</f>
        <v>512</v>
      </c>
      <c r="F78" s="25" t="str">
        <f>VLOOKUP(E78,Tab!$U$2:$V$255,2,TRUE)</f>
        <v>Não</v>
      </c>
      <c r="G78" s="26">
        <f>LARGE(M78:Y78,1)</f>
        <v>512</v>
      </c>
      <c r="H78" s="26">
        <f>LARGE(M78:Y78,2)</f>
        <v>0</v>
      </c>
      <c r="I78" s="26">
        <f>LARGE(M78:Y78,3)</f>
        <v>0</v>
      </c>
      <c r="J78" s="27">
        <f>SUM(G78:I78)</f>
        <v>512</v>
      </c>
      <c r="K78" s="28">
        <f>J78/3</f>
        <v>170.66666666666666</v>
      </c>
      <c r="L78" s="29"/>
      <c r="M78" s="153">
        <v>0</v>
      </c>
      <c r="N78" s="153">
        <v>0</v>
      </c>
      <c r="O78" s="191">
        <v>0</v>
      </c>
      <c r="P78" s="158">
        <v>512</v>
      </c>
      <c r="Q78" s="153">
        <v>0</v>
      </c>
      <c r="R78" s="153">
        <v>0</v>
      </c>
      <c r="S78" s="153">
        <v>0</v>
      </c>
      <c r="T78" s="153">
        <v>0</v>
      </c>
      <c r="U78" s="153">
        <v>0</v>
      </c>
      <c r="V78" s="153">
        <v>0</v>
      </c>
      <c r="W78" s="153">
        <v>0</v>
      </c>
      <c r="X78" s="153">
        <v>0</v>
      </c>
      <c r="Y78" s="153">
        <v>0</v>
      </c>
    </row>
    <row r="79" spans="1:25" ht="14.1" customHeight="1" x14ac:dyDescent="0.25">
      <c r="A79" s="21">
        <f t="shared" si="2"/>
        <v>66</v>
      </c>
      <c r="B79" s="32" t="s">
        <v>122</v>
      </c>
      <c r="C79" s="33">
        <v>10361</v>
      </c>
      <c r="D79" s="148" t="s">
        <v>93</v>
      </c>
      <c r="E79" s="25">
        <f>MAX(M79:Q79)</f>
        <v>511</v>
      </c>
      <c r="F79" s="25" t="str">
        <f>VLOOKUP(E79,Tab!$U$2:$V$255,2,TRUE)</f>
        <v>Não</v>
      </c>
      <c r="G79" s="26">
        <f>LARGE(M79:Y79,1)</f>
        <v>511</v>
      </c>
      <c r="H79" s="26">
        <f>LARGE(M79:Y79,2)</f>
        <v>0</v>
      </c>
      <c r="I79" s="26">
        <f>LARGE(M79:Y79,3)</f>
        <v>0</v>
      </c>
      <c r="J79" s="27">
        <f>SUM(G79:I79)</f>
        <v>511</v>
      </c>
      <c r="K79" s="28">
        <f>J79/3</f>
        <v>170.33333333333334</v>
      </c>
      <c r="L79" s="29"/>
      <c r="M79" s="153">
        <v>0</v>
      </c>
      <c r="N79" s="153">
        <v>511</v>
      </c>
      <c r="O79" s="191">
        <v>0</v>
      </c>
      <c r="P79" s="158">
        <v>0</v>
      </c>
      <c r="Q79" s="153">
        <v>0</v>
      </c>
      <c r="R79" s="153">
        <v>0</v>
      </c>
      <c r="S79" s="153">
        <v>0</v>
      </c>
      <c r="T79" s="153">
        <v>0</v>
      </c>
      <c r="U79" s="153">
        <v>0</v>
      </c>
      <c r="V79" s="153">
        <v>0</v>
      </c>
      <c r="W79" s="153">
        <v>0</v>
      </c>
      <c r="X79" s="153">
        <v>0</v>
      </c>
      <c r="Y79" s="153">
        <v>0</v>
      </c>
    </row>
    <row r="80" spans="1:25" ht="14.1" customHeight="1" x14ac:dyDescent="0.25">
      <c r="A80" s="21">
        <f t="shared" si="2"/>
        <v>67</v>
      </c>
      <c r="B80" s="39" t="s">
        <v>214</v>
      </c>
      <c r="C80" s="55">
        <v>599</v>
      </c>
      <c r="D80" s="40" t="s">
        <v>41</v>
      </c>
      <c r="E80" s="25">
        <f>MAX(M80:Q80)</f>
        <v>507</v>
      </c>
      <c r="F80" s="25" t="str">
        <f>VLOOKUP(E80,Tab!$U$2:$V$255,2,TRUE)</f>
        <v>Não</v>
      </c>
      <c r="G80" s="26">
        <f>LARGE(M80:Y80,1)</f>
        <v>507</v>
      </c>
      <c r="H80" s="26">
        <f>LARGE(M80:Y80,2)</f>
        <v>0</v>
      </c>
      <c r="I80" s="26">
        <f>LARGE(M80:Y80,3)</f>
        <v>0</v>
      </c>
      <c r="J80" s="27">
        <f>SUM(G80:I80)</f>
        <v>507</v>
      </c>
      <c r="K80" s="28">
        <f>J80/3</f>
        <v>169</v>
      </c>
      <c r="L80" s="29"/>
      <c r="M80" s="153">
        <v>0</v>
      </c>
      <c r="N80" s="153">
        <v>0</v>
      </c>
      <c r="O80" s="191">
        <v>0</v>
      </c>
      <c r="P80" s="158">
        <v>0</v>
      </c>
      <c r="Q80" s="153">
        <v>507</v>
      </c>
      <c r="R80" s="153">
        <v>0</v>
      </c>
      <c r="S80" s="153">
        <v>0</v>
      </c>
      <c r="T80" s="153">
        <v>0</v>
      </c>
      <c r="U80" s="153">
        <v>0</v>
      </c>
      <c r="V80" s="153">
        <v>0</v>
      </c>
      <c r="W80" s="153">
        <v>0</v>
      </c>
      <c r="X80" s="153">
        <v>0</v>
      </c>
      <c r="Y80" s="153">
        <v>0</v>
      </c>
    </row>
    <row r="81" spans="1:25" ht="14.1" customHeight="1" x14ac:dyDescent="0.25">
      <c r="A81" s="21">
        <f t="shared" si="2"/>
        <v>68</v>
      </c>
      <c r="B81" s="39" t="s">
        <v>132</v>
      </c>
      <c r="C81" s="55">
        <v>8047</v>
      </c>
      <c r="D81" s="40" t="s">
        <v>74</v>
      </c>
      <c r="E81" s="25">
        <f>MAX(M81:Q81)</f>
        <v>499</v>
      </c>
      <c r="F81" s="25" t="e">
        <f>VLOOKUP(E81,Tab!$U$2:$V$255,2,TRUE)</f>
        <v>#N/A</v>
      </c>
      <c r="G81" s="26">
        <f>LARGE(M81:Y81,1)</f>
        <v>499</v>
      </c>
      <c r="H81" s="26">
        <f>LARGE(M81:Y81,2)</f>
        <v>0</v>
      </c>
      <c r="I81" s="26">
        <f>LARGE(M81:Y81,3)</f>
        <v>0</v>
      </c>
      <c r="J81" s="27">
        <f>SUM(G81:I81)</f>
        <v>499</v>
      </c>
      <c r="K81" s="28">
        <f>J81/3</f>
        <v>166.33333333333334</v>
      </c>
      <c r="L81" s="29"/>
      <c r="M81" s="153">
        <v>0</v>
      </c>
      <c r="N81" s="153">
        <v>0</v>
      </c>
      <c r="O81" s="191">
        <v>0</v>
      </c>
      <c r="P81" s="158">
        <v>0</v>
      </c>
      <c r="Q81" s="153">
        <v>499</v>
      </c>
      <c r="R81" s="153">
        <v>0</v>
      </c>
      <c r="S81" s="153">
        <v>0</v>
      </c>
      <c r="T81" s="153">
        <v>0</v>
      </c>
      <c r="U81" s="153">
        <v>0</v>
      </c>
      <c r="V81" s="153">
        <v>0</v>
      </c>
      <c r="W81" s="153">
        <v>0</v>
      </c>
      <c r="X81" s="153">
        <v>0</v>
      </c>
      <c r="Y81" s="153">
        <v>0</v>
      </c>
    </row>
    <row r="82" spans="1:25" ht="14.1" customHeight="1" x14ac:dyDescent="0.25">
      <c r="A82" s="21">
        <f t="shared" si="2"/>
        <v>69</v>
      </c>
      <c r="B82" s="149" t="s">
        <v>199</v>
      </c>
      <c r="C82" s="33">
        <v>7536</v>
      </c>
      <c r="D82" s="148" t="s">
        <v>93</v>
      </c>
      <c r="E82" s="25">
        <f>MAX(M82:Q82)</f>
        <v>494</v>
      </c>
      <c r="F82" s="25" t="e">
        <f>VLOOKUP(E82,Tab!$U$2:$V$255,2,TRUE)</f>
        <v>#N/A</v>
      </c>
      <c r="G82" s="26">
        <f>LARGE(M82:Y82,1)</f>
        <v>494</v>
      </c>
      <c r="H82" s="26">
        <f>LARGE(M82:Y82,2)</f>
        <v>0</v>
      </c>
      <c r="I82" s="26">
        <f>LARGE(M82:Y82,3)</f>
        <v>0</v>
      </c>
      <c r="J82" s="27">
        <f>SUM(G82:I82)</f>
        <v>494</v>
      </c>
      <c r="K82" s="28">
        <f>J82/3</f>
        <v>164.66666666666666</v>
      </c>
      <c r="L82" s="29"/>
      <c r="M82" s="153">
        <v>0</v>
      </c>
      <c r="N82" s="153">
        <v>494</v>
      </c>
      <c r="O82" s="191">
        <v>0</v>
      </c>
      <c r="P82" s="158">
        <v>0</v>
      </c>
      <c r="Q82" s="153">
        <v>0</v>
      </c>
      <c r="R82" s="153">
        <v>0</v>
      </c>
      <c r="S82" s="153">
        <v>0</v>
      </c>
      <c r="T82" s="153">
        <v>0</v>
      </c>
      <c r="U82" s="153">
        <v>0</v>
      </c>
      <c r="V82" s="153">
        <v>0</v>
      </c>
      <c r="W82" s="153">
        <v>0</v>
      </c>
      <c r="X82" s="153">
        <v>0</v>
      </c>
      <c r="Y82" s="153">
        <v>0</v>
      </c>
    </row>
    <row r="83" spans="1:25" ht="14.1" customHeight="1" x14ac:dyDescent="0.25">
      <c r="A83" s="21">
        <f t="shared" si="2"/>
        <v>70</v>
      </c>
      <c r="B83" s="149" t="s">
        <v>526</v>
      </c>
      <c r="C83" s="33">
        <v>11028</v>
      </c>
      <c r="D83" s="148" t="s">
        <v>36</v>
      </c>
      <c r="E83" s="25">
        <f>MAX(M83:Q83)</f>
        <v>493</v>
      </c>
      <c r="F83" s="25" t="e">
        <f>VLOOKUP(E83,Tab!$U$2:$V$255,2,TRUE)</f>
        <v>#N/A</v>
      </c>
      <c r="G83" s="26">
        <f>LARGE(M83:Y83,1)</f>
        <v>493</v>
      </c>
      <c r="H83" s="26">
        <f>LARGE(M83:Y83,2)</f>
        <v>0</v>
      </c>
      <c r="I83" s="26">
        <f>LARGE(M83:Y83,3)</f>
        <v>0</v>
      </c>
      <c r="J83" s="27">
        <f>SUM(G83:I83)</f>
        <v>493</v>
      </c>
      <c r="K83" s="28">
        <f>J83/3</f>
        <v>164.33333333333334</v>
      </c>
      <c r="L83" s="29"/>
      <c r="M83" s="153">
        <v>493</v>
      </c>
      <c r="N83" s="153">
        <v>0</v>
      </c>
      <c r="O83" s="191">
        <v>0</v>
      </c>
      <c r="P83" s="158">
        <v>0</v>
      </c>
      <c r="Q83" s="153">
        <v>0</v>
      </c>
      <c r="R83" s="153">
        <v>0</v>
      </c>
      <c r="S83" s="153">
        <v>0</v>
      </c>
      <c r="T83" s="153">
        <v>0</v>
      </c>
      <c r="U83" s="153">
        <v>0</v>
      </c>
      <c r="V83" s="153">
        <v>0</v>
      </c>
      <c r="W83" s="153">
        <v>0</v>
      </c>
      <c r="X83" s="153">
        <v>0</v>
      </c>
      <c r="Y83" s="153">
        <v>0</v>
      </c>
    </row>
    <row r="84" spans="1:25" ht="14.1" customHeight="1" x14ac:dyDescent="0.25">
      <c r="A84" s="21">
        <f t="shared" si="2"/>
        <v>71</v>
      </c>
      <c r="B84" s="149" t="s">
        <v>527</v>
      </c>
      <c r="C84" s="33">
        <v>12626</v>
      </c>
      <c r="D84" s="148" t="s">
        <v>44</v>
      </c>
      <c r="E84" s="25">
        <f>MAX(M84:Q84)</f>
        <v>489</v>
      </c>
      <c r="F84" s="25" t="e">
        <f>VLOOKUP(E84,Tab!$U$2:$V$255,2,TRUE)</f>
        <v>#N/A</v>
      </c>
      <c r="G84" s="26">
        <f>LARGE(M84:Y84,1)</f>
        <v>489</v>
      </c>
      <c r="H84" s="26">
        <f>LARGE(M84:Y84,2)</f>
        <v>0</v>
      </c>
      <c r="I84" s="26">
        <f>LARGE(M84:Y84,3)</f>
        <v>0</v>
      </c>
      <c r="J84" s="27">
        <f>SUM(G84:I84)</f>
        <v>489</v>
      </c>
      <c r="K84" s="28">
        <f>J84/3</f>
        <v>163</v>
      </c>
      <c r="L84" s="29"/>
      <c r="M84" s="153">
        <v>489</v>
      </c>
      <c r="N84" s="153">
        <v>0</v>
      </c>
      <c r="O84" s="191">
        <v>0</v>
      </c>
      <c r="P84" s="158">
        <v>0</v>
      </c>
      <c r="Q84" s="153">
        <v>0</v>
      </c>
      <c r="R84" s="153">
        <v>0</v>
      </c>
      <c r="S84" s="153">
        <v>0</v>
      </c>
      <c r="T84" s="153">
        <v>0</v>
      </c>
      <c r="U84" s="153">
        <v>0</v>
      </c>
      <c r="V84" s="153">
        <v>0</v>
      </c>
      <c r="W84" s="153">
        <v>0</v>
      </c>
      <c r="X84" s="153">
        <v>0</v>
      </c>
      <c r="Y84" s="153">
        <v>0</v>
      </c>
    </row>
    <row r="85" spans="1:25" ht="14.1" customHeight="1" x14ac:dyDescent="0.25">
      <c r="A85" s="21">
        <f t="shared" si="2"/>
        <v>72</v>
      </c>
      <c r="B85" s="149" t="s">
        <v>66</v>
      </c>
      <c r="C85" s="33">
        <v>614</v>
      </c>
      <c r="D85" s="148" t="s">
        <v>24</v>
      </c>
      <c r="E85" s="25">
        <f>MAX(M85:Q85)</f>
        <v>486</v>
      </c>
      <c r="F85" s="25" t="e">
        <f>VLOOKUP(E85,Tab!$U$2:$V$255,2,TRUE)</f>
        <v>#N/A</v>
      </c>
      <c r="G85" s="26">
        <f>LARGE(M85:Y85,1)</f>
        <v>486</v>
      </c>
      <c r="H85" s="26">
        <f>LARGE(M85:Y85,2)</f>
        <v>0</v>
      </c>
      <c r="I85" s="26">
        <f>LARGE(M85:Y85,3)</f>
        <v>0</v>
      </c>
      <c r="J85" s="27">
        <f>SUM(G85:I85)</f>
        <v>486</v>
      </c>
      <c r="K85" s="28">
        <f>J85/3</f>
        <v>162</v>
      </c>
      <c r="L85" s="29"/>
      <c r="M85" s="153">
        <v>0</v>
      </c>
      <c r="N85" s="153">
        <v>0</v>
      </c>
      <c r="O85" s="191">
        <v>486</v>
      </c>
      <c r="P85" s="158">
        <v>0</v>
      </c>
      <c r="Q85" s="153">
        <v>0</v>
      </c>
      <c r="R85" s="153">
        <v>0</v>
      </c>
      <c r="S85" s="153">
        <v>0</v>
      </c>
      <c r="T85" s="153">
        <v>0</v>
      </c>
      <c r="U85" s="153">
        <v>0</v>
      </c>
      <c r="V85" s="153">
        <v>0</v>
      </c>
      <c r="W85" s="153">
        <v>0</v>
      </c>
      <c r="X85" s="153">
        <v>0</v>
      </c>
      <c r="Y85" s="153">
        <v>0</v>
      </c>
    </row>
    <row r="86" spans="1:25" ht="14.1" customHeight="1" x14ac:dyDescent="0.25">
      <c r="A86" s="21">
        <f t="shared" si="2"/>
        <v>73</v>
      </c>
      <c r="B86" s="149" t="s">
        <v>530</v>
      </c>
      <c r="C86" s="33">
        <v>2483</v>
      </c>
      <c r="D86" s="148" t="s">
        <v>93</v>
      </c>
      <c r="E86" s="25">
        <f>MAX(M86:Q86)</f>
        <v>484</v>
      </c>
      <c r="F86" s="25" t="e">
        <f>VLOOKUP(E86,Tab!$U$2:$V$255,2,TRUE)</f>
        <v>#N/A</v>
      </c>
      <c r="G86" s="26">
        <f>LARGE(M86:Y86,1)</f>
        <v>484</v>
      </c>
      <c r="H86" s="26">
        <f>LARGE(M86:Y86,2)</f>
        <v>0</v>
      </c>
      <c r="I86" s="26">
        <f>LARGE(M86:Y86,3)</f>
        <v>0</v>
      </c>
      <c r="J86" s="27">
        <f>SUM(G86:I86)</f>
        <v>484</v>
      </c>
      <c r="K86" s="28">
        <f>J86/3</f>
        <v>161.33333333333334</v>
      </c>
      <c r="L86" s="29"/>
      <c r="M86" s="153">
        <v>0</v>
      </c>
      <c r="N86" s="153">
        <v>484</v>
      </c>
      <c r="O86" s="191">
        <v>0</v>
      </c>
      <c r="P86" s="158">
        <v>0</v>
      </c>
      <c r="Q86" s="153">
        <v>0</v>
      </c>
      <c r="R86" s="153">
        <v>0</v>
      </c>
      <c r="S86" s="153">
        <v>0</v>
      </c>
      <c r="T86" s="153">
        <v>0</v>
      </c>
      <c r="U86" s="153">
        <v>0</v>
      </c>
      <c r="V86" s="153">
        <v>0</v>
      </c>
      <c r="W86" s="153">
        <v>0</v>
      </c>
      <c r="X86" s="153">
        <v>0</v>
      </c>
      <c r="Y86" s="153">
        <v>0</v>
      </c>
    </row>
    <row r="87" spans="1:25" ht="14.1" customHeight="1" x14ac:dyDescent="0.25">
      <c r="A87" s="21">
        <f t="shared" si="2"/>
        <v>74</v>
      </c>
      <c r="B87" s="149" t="s">
        <v>151</v>
      </c>
      <c r="C87" s="33">
        <v>13684</v>
      </c>
      <c r="D87" s="148" t="s">
        <v>65</v>
      </c>
      <c r="E87" s="25">
        <f>MAX(M87:Q87)</f>
        <v>0</v>
      </c>
      <c r="F87" s="25" t="e">
        <f>VLOOKUP(E87,Tab!$U$2:$V$255,2,TRUE)</f>
        <v>#N/A</v>
      </c>
      <c r="G87" s="26">
        <f>LARGE(M87:Y87,1)</f>
        <v>481</v>
      </c>
      <c r="H87" s="26">
        <f>LARGE(M87:Y87,2)</f>
        <v>0</v>
      </c>
      <c r="I87" s="26">
        <f>LARGE(M87:Y87,3)</f>
        <v>0</v>
      </c>
      <c r="J87" s="27">
        <f>SUM(G87:I87)</f>
        <v>481</v>
      </c>
      <c r="K87" s="28">
        <f>J87/3</f>
        <v>160.33333333333334</v>
      </c>
      <c r="L87" s="29"/>
      <c r="M87" s="153">
        <v>0</v>
      </c>
      <c r="N87" s="153">
        <v>0</v>
      </c>
      <c r="O87" s="191">
        <v>0</v>
      </c>
      <c r="P87" s="158">
        <v>0</v>
      </c>
      <c r="Q87" s="153">
        <v>0</v>
      </c>
      <c r="R87" s="153">
        <v>0</v>
      </c>
      <c r="S87" s="153">
        <v>0</v>
      </c>
      <c r="T87" s="153">
        <v>0</v>
      </c>
      <c r="U87" s="153">
        <v>0</v>
      </c>
      <c r="V87" s="153">
        <v>0</v>
      </c>
      <c r="W87" s="153">
        <v>0</v>
      </c>
      <c r="X87" s="153">
        <v>481</v>
      </c>
      <c r="Y87" s="153">
        <v>0</v>
      </c>
    </row>
    <row r="88" spans="1:25" ht="14.1" customHeight="1" x14ac:dyDescent="0.25">
      <c r="A88" s="21">
        <f t="shared" si="2"/>
        <v>75</v>
      </c>
      <c r="B88" s="149" t="s">
        <v>428</v>
      </c>
      <c r="C88" s="33">
        <v>11603</v>
      </c>
      <c r="D88" s="148" t="s">
        <v>44</v>
      </c>
      <c r="E88" s="25">
        <f>MAX(M88:Q88)</f>
        <v>478</v>
      </c>
      <c r="F88" s="25" t="e">
        <f>VLOOKUP(E88,Tab!$U$2:$V$255,2,TRUE)</f>
        <v>#N/A</v>
      </c>
      <c r="G88" s="26">
        <f>LARGE(M88:Y88,1)</f>
        <v>478</v>
      </c>
      <c r="H88" s="26">
        <f>LARGE(M88:Y88,2)</f>
        <v>0</v>
      </c>
      <c r="I88" s="26">
        <f>LARGE(M88:Y88,3)</f>
        <v>0</v>
      </c>
      <c r="J88" s="27">
        <f>SUM(G88:I88)</f>
        <v>478</v>
      </c>
      <c r="K88" s="28">
        <f>J88/3</f>
        <v>159.33333333333334</v>
      </c>
      <c r="L88" s="29"/>
      <c r="M88" s="153">
        <v>0</v>
      </c>
      <c r="N88" s="153">
        <v>0</v>
      </c>
      <c r="O88" s="191">
        <v>0</v>
      </c>
      <c r="P88" s="158">
        <v>478</v>
      </c>
      <c r="Q88" s="153">
        <v>0</v>
      </c>
      <c r="R88" s="153">
        <v>0</v>
      </c>
      <c r="S88" s="153">
        <v>0</v>
      </c>
      <c r="T88" s="153">
        <v>0</v>
      </c>
      <c r="U88" s="153">
        <v>0</v>
      </c>
      <c r="V88" s="153">
        <v>0</v>
      </c>
      <c r="W88" s="153">
        <v>0</v>
      </c>
      <c r="X88" s="153">
        <v>0</v>
      </c>
      <c r="Y88" s="153">
        <v>0</v>
      </c>
    </row>
    <row r="89" spans="1:25" ht="14.1" customHeight="1" x14ac:dyDescent="0.25">
      <c r="A89" s="21">
        <f t="shared" si="2"/>
        <v>76</v>
      </c>
      <c r="B89" s="149" t="s">
        <v>310</v>
      </c>
      <c r="C89" s="33">
        <v>13958</v>
      </c>
      <c r="D89" s="148" t="s">
        <v>41</v>
      </c>
      <c r="E89" s="25">
        <f>MAX(M89:Q89)</f>
        <v>469</v>
      </c>
      <c r="F89" s="25" t="e">
        <f>VLOOKUP(E89,Tab!$U$2:$V$255,2,TRUE)</f>
        <v>#N/A</v>
      </c>
      <c r="G89" s="26">
        <f>LARGE(M89:Y89,1)</f>
        <v>469</v>
      </c>
      <c r="H89" s="26">
        <f>LARGE(M89:Y89,2)</f>
        <v>0</v>
      </c>
      <c r="I89" s="26">
        <f>LARGE(M89:Y89,3)</f>
        <v>0</v>
      </c>
      <c r="J89" s="27">
        <f>SUM(G89:I89)</f>
        <v>469</v>
      </c>
      <c r="K89" s="28">
        <f>J89/3</f>
        <v>156.33333333333334</v>
      </c>
      <c r="L89" s="29"/>
      <c r="M89" s="153">
        <v>0</v>
      </c>
      <c r="N89" s="153">
        <v>0</v>
      </c>
      <c r="O89" s="191">
        <v>0</v>
      </c>
      <c r="P89" s="158">
        <v>0</v>
      </c>
      <c r="Q89" s="153">
        <v>469</v>
      </c>
      <c r="R89" s="153">
        <v>0</v>
      </c>
      <c r="S89" s="153">
        <v>0</v>
      </c>
      <c r="T89" s="153">
        <v>0</v>
      </c>
      <c r="U89" s="153">
        <v>0</v>
      </c>
      <c r="V89" s="153">
        <v>0</v>
      </c>
      <c r="W89" s="153">
        <v>0</v>
      </c>
      <c r="X89" s="153">
        <v>0</v>
      </c>
      <c r="Y89" s="153">
        <v>0</v>
      </c>
    </row>
    <row r="90" spans="1:25" ht="14.1" customHeight="1" x14ac:dyDescent="0.25">
      <c r="A90" s="21">
        <f t="shared" si="2"/>
        <v>77</v>
      </c>
      <c r="B90" s="149" t="s">
        <v>117</v>
      </c>
      <c r="C90" s="124">
        <v>38</v>
      </c>
      <c r="D90" s="148" t="s">
        <v>26</v>
      </c>
      <c r="E90" s="25">
        <f>MAX(M90:Q90)</f>
        <v>0</v>
      </c>
      <c r="F90" s="25" t="e">
        <f>VLOOKUP(E90,Tab!$U$2:$V$255,2,TRUE)</f>
        <v>#N/A</v>
      </c>
      <c r="G90" s="26">
        <f>LARGE(M90:Y90,1)</f>
        <v>468</v>
      </c>
      <c r="H90" s="26">
        <f>LARGE(M90:Y90,2)</f>
        <v>0</v>
      </c>
      <c r="I90" s="26">
        <f>LARGE(M90:Y90,3)</f>
        <v>0</v>
      </c>
      <c r="J90" s="27">
        <f>SUM(G90:I90)</f>
        <v>468</v>
      </c>
      <c r="K90" s="28">
        <f>J90/3</f>
        <v>156</v>
      </c>
      <c r="L90" s="29"/>
      <c r="M90" s="153">
        <v>0</v>
      </c>
      <c r="N90" s="153">
        <v>0</v>
      </c>
      <c r="O90" s="191">
        <v>0</v>
      </c>
      <c r="P90" s="158">
        <v>0</v>
      </c>
      <c r="Q90" s="153">
        <v>0</v>
      </c>
      <c r="R90" s="153">
        <v>0</v>
      </c>
      <c r="S90" s="153">
        <v>0</v>
      </c>
      <c r="T90" s="153">
        <v>0</v>
      </c>
      <c r="U90" s="153">
        <v>0</v>
      </c>
      <c r="V90" s="153">
        <v>0</v>
      </c>
      <c r="W90" s="153">
        <v>0</v>
      </c>
      <c r="X90" s="153">
        <v>468</v>
      </c>
      <c r="Y90" s="153">
        <v>0</v>
      </c>
    </row>
    <row r="91" spans="1:25" ht="14.1" customHeight="1" x14ac:dyDescent="0.25">
      <c r="A91" s="21">
        <f t="shared" si="2"/>
        <v>78</v>
      </c>
      <c r="B91" s="149" t="s">
        <v>73</v>
      </c>
      <c r="C91" s="33">
        <v>738</v>
      </c>
      <c r="D91" s="148" t="s">
        <v>326</v>
      </c>
      <c r="E91" s="25">
        <f>MAX(M91:Q91)</f>
        <v>0</v>
      </c>
      <c r="F91" s="25" t="e">
        <f>VLOOKUP(E91,Tab!$U$2:$V$255,2,TRUE)</f>
        <v>#N/A</v>
      </c>
      <c r="G91" s="26">
        <f>LARGE(M91:Y91,1)</f>
        <v>458</v>
      </c>
      <c r="H91" s="26">
        <f>LARGE(M91:Y91,2)</f>
        <v>0</v>
      </c>
      <c r="I91" s="26">
        <f>LARGE(M91:Y91,3)</f>
        <v>0</v>
      </c>
      <c r="J91" s="27">
        <f>SUM(G91:I91)</f>
        <v>458</v>
      </c>
      <c r="K91" s="28">
        <f>J91/3</f>
        <v>152.66666666666666</v>
      </c>
      <c r="L91" s="29"/>
      <c r="M91" s="153">
        <v>0</v>
      </c>
      <c r="N91" s="153">
        <v>0</v>
      </c>
      <c r="O91" s="191">
        <v>0</v>
      </c>
      <c r="P91" s="158">
        <v>0</v>
      </c>
      <c r="Q91" s="153">
        <v>0</v>
      </c>
      <c r="R91" s="153">
        <v>0</v>
      </c>
      <c r="S91" s="153">
        <v>0</v>
      </c>
      <c r="T91" s="153">
        <v>458</v>
      </c>
      <c r="U91" s="153">
        <v>0</v>
      </c>
      <c r="V91" s="153">
        <v>0</v>
      </c>
      <c r="W91" s="153">
        <v>0</v>
      </c>
      <c r="X91" s="153">
        <v>0</v>
      </c>
      <c r="Y91" s="153">
        <v>0</v>
      </c>
    </row>
    <row r="92" spans="1:25" ht="14.1" customHeight="1" x14ac:dyDescent="0.25">
      <c r="A92" s="21">
        <f t="shared" si="2"/>
        <v>79</v>
      </c>
      <c r="B92" s="149" t="s">
        <v>390</v>
      </c>
      <c r="C92" s="33">
        <v>5090</v>
      </c>
      <c r="D92" s="148" t="s">
        <v>138</v>
      </c>
      <c r="E92" s="25">
        <f>MAX(M92:Q92)</f>
        <v>0</v>
      </c>
      <c r="F92" s="25" t="e">
        <f>VLOOKUP(E92,Tab!$U$2:$V$255,2,TRUE)</f>
        <v>#N/A</v>
      </c>
      <c r="G92" s="26">
        <f>LARGE(M92:Y92,1)</f>
        <v>457</v>
      </c>
      <c r="H92" s="26">
        <f>LARGE(M92:Y92,2)</f>
        <v>0</v>
      </c>
      <c r="I92" s="26">
        <f>LARGE(M92:Y92,3)</f>
        <v>0</v>
      </c>
      <c r="J92" s="27">
        <f>SUM(G92:I92)</f>
        <v>457</v>
      </c>
      <c r="K92" s="28">
        <f>J92/3</f>
        <v>152.33333333333334</v>
      </c>
      <c r="L92" s="29"/>
      <c r="M92" s="153">
        <v>0</v>
      </c>
      <c r="N92" s="153">
        <v>0</v>
      </c>
      <c r="O92" s="191">
        <v>0</v>
      </c>
      <c r="P92" s="158">
        <v>0</v>
      </c>
      <c r="Q92" s="153">
        <v>0</v>
      </c>
      <c r="R92" s="153">
        <v>0</v>
      </c>
      <c r="S92" s="153">
        <v>0</v>
      </c>
      <c r="T92" s="153">
        <v>0</v>
      </c>
      <c r="U92" s="153">
        <v>0</v>
      </c>
      <c r="V92" s="153">
        <v>0</v>
      </c>
      <c r="W92" s="153">
        <v>0</v>
      </c>
      <c r="X92" s="153">
        <v>0</v>
      </c>
      <c r="Y92" s="153">
        <v>457</v>
      </c>
    </row>
    <row r="93" spans="1:25" ht="14.1" customHeight="1" x14ac:dyDescent="0.25">
      <c r="A93" s="21">
        <f t="shared" si="2"/>
        <v>80</v>
      </c>
      <c r="B93" s="149" t="s">
        <v>322</v>
      </c>
      <c r="C93" s="33">
        <v>11354</v>
      </c>
      <c r="D93" s="148" t="s">
        <v>49</v>
      </c>
      <c r="E93" s="25">
        <f>MAX(M93:Q93)</f>
        <v>455</v>
      </c>
      <c r="F93" s="25" t="e">
        <f>VLOOKUP(E93,Tab!$U$2:$V$255,2,TRUE)</f>
        <v>#N/A</v>
      </c>
      <c r="G93" s="26">
        <f>LARGE(M93:Y93,1)</f>
        <v>455</v>
      </c>
      <c r="H93" s="26">
        <f>LARGE(M93:Y93,2)</f>
        <v>0</v>
      </c>
      <c r="I93" s="26">
        <f>LARGE(M93:Y93,3)</f>
        <v>0</v>
      </c>
      <c r="J93" s="27">
        <f>SUM(G93:I93)</f>
        <v>455</v>
      </c>
      <c r="K93" s="28">
        <f>J93/3</f>
        <v>151.66666666666666</v>
      </c>
      <c r="L93" s="29"/>
      <c r="M93" s="153">
        <v>0</v>
      </c>
      <c r="N93" s="153">
        <v>0</v>
      </c>
      <c r="O93" s="191">
        <v>0</v>
      </c>
      <c r="P93" s="158">
        <v>455</v>
      </c>
      <c r="Q93" s="153">
        <v>0</v>
      </c>
      <c r="R93" s="153">
        <v>0</v>
      </c>
      <c r="S93" s="153">
        <v>0</v>
      </c>
      <c r="T93" s="153">
        <v>0</v>
      </c>
      <c r="U93" s="153">
        <v>0</v>
      </c>
      <c r="V93" s="153">
        <v>0</v>
      </c>
      <c r="W93" s="153">
        <v>0</v>
      </c>
      <c r="X93" s="153">
        <v>0</v>
      </c>
      <c r="Y93" s="153">
        <v>0</v>
      </c>
    </row>
    <row r="94" spans="1:25" ht="14.1" customHeight="1" x14ac:dyDescent="0.25">
      <c r="A94" s="21">
        <f t="shared" si="2"/>
        <v>81</v>
      </c>
      <c r="B94" s="149" t="s">
        <v>219</v>
      </c>
      <c r="C94" s="33">
        <v>640</v>
      </c>
      <c r="D94" s="148" t="s">
        <v>36</v>
      </c>
      <c r="E94" s="25">
        <f>MAX(M94:Q94)</f>
        <v>0</v>
      </c>
      <c r="F94" s="25" t="e">
        <f>VLOOKUP(E94,Tab!$U$2:$V$255,2,TRUE)</f>
        <v>#N/A</v>
      </c>
      <c r="G94" s="26">
        <f>LARGE(M94:Y94,1)</f>
        <v>449</v>
      </c>
      <c r="H94" s="26">
        <f>LARGE(M94:Y94,2)</f>
        <v>0</v>
      </c>
      <c r="I94" s="26">
        <f>LARGE(M94:Y94,3)</f>
        <v>0</v>
      </c>
      <c r="J94" s="27">
        <f>SUM(G94:I94)</f>
        <v>449</v>
      </c>
      <c r="K94" s="28">
        <f>J94/3</f>
        <v>149.66666666666666</v>
      </c>
      <c r="L94" s="29"/>
      <c r="M94" s="153">
        <v>0</v>
      </c>
      <c r="N94" s="153">
        <v>0</v>
      </c>
      <c r="O94" s="191">
        <v>0</v>
      </c>
      <c r="P94" s="158">
        <v>0</v>
      </c>
      <c r="Q94" s="153">
        <v>0</v>
      </c>
      <c r="R94" s="153">
        <v>0</v>
      </c>
      <c r="S94" s="153">
        <v>0</v>
      </c>
      <c r="T94" s="153">
        <v>0</v>
      </c>
      <c r="U94" s="153">
        <v>449</v>
      </c>
      <c r="V94" s="153">
        <v>0</v>
      </c>
      <c r="W94" s="153">
        <v>0</v>
      </c>
      <c r="X94" s="153">
        <v>0</v>
      </c>
      <c r="Y94" s="153">
        <v>0</v>
      </c>
    </row>
    <row r="95" spans="1:25" ht="14.1" customHeight="1" x14ac:dyDescent="0.25">
      <c r="A95" s="21">
        <f t="shared" si="2"/>
        <v>82</v>
      </c>
      <c r="B95" s="149" t="s">
        <v>294</v>
      </c>
      <c r="C95" s="33">
        <v>13724</v>
      </c>
      <c r="D95" s="148" t="s">
        <v>41</v>
      </c>
      <c r="E95" s="25">
        <f>MAX(M95:Q95)</f>
        <v>444</v>
      </c>
      <c r="F95" s="25" t="e">
        <f>VLOOKUP(E95,Tab!$U$2:$V$255,2,TRUE)</f>
        <v>#N/A</v>
      </c>
      <c r="G95" s="26">
        <f>LARGE(M95:Y95,1)</f>
        <v>444</v>
      </c>
      <c r="H95" s="26">
        <f>LARGE(M95:Y95,2)</f>
        <v>0</v>
      </c>
      <c r="I95" s="26">
        <f>LARGE(M95:Y95,3)</f>
        <v>0</v>
      </c>
      <c r="J95" s="27">
        <f>SUM(G95:I95)</f>
        <v>444</v>
      </c>
      <c r="K95" s="28">
        <f>J95/3</f>
        <v>148</v>
      </c>
      <c r="L95" s="29"/>
      <c r="M95" s="153">
        <v>0</v>
      </c>
      <c r="N95" s="153">
        <v>0</v>
      </c>
      <c r="O95" s="191">
        <v>0</v>
      </c>
      <c r="P95" s="158">
        <v>0</v>
      </c>
      <c r="Q95" s="153">
        <v>444</v>
      </c>
      <c r="R95" s="153">
        <v>0</v>
      </c>
      <c r="S95" s="153">
        <v>0</v>
      </c>
      <c r="T95" s="153">
        <v>0</v>
      </c>
      <c r="U95" s="153">
        <v>0</v>
      </c>
      <c r="V95" s="153">
        <v>0</v>
      </c>
      <c r="W95" s="153">
        <v>0</v>
      </c>
      <c r="X95" s="153">
        <v>0</v>
      </c>
      <c r="Y95" s="153">
        <v>0</v>
      </c>
    </row>
    <row r="96" spans="1:25" ht="14.1" customHeight="1" x14ac:dyDescent="0.25">
      <c r="A96" s="21">
        <f t="shared" si="2"/>
        <v>83</v>
      </c>
      <c r="B96" s="149" t="s">
        <v>171</v>
      </c>
      <c r="C96" s="33">
        <v>12150</v>
      </c>
      <c r="D96" s="148" t="s">
        <v>39</v>
      </c>
      <c r="E96" s="25">
        <f>MAX(M96:Q96)</f>
        <v>0</v>
      </c>
      <c r="F96" s="25" t="e">
        <f>VLOOKUP(E96,Tab!$U$2:$V$255,2,TRUE)</f>
        <v>#N/A</v>
      </c>
      <c r="G96" s="26">
        <f>LARGE(M96:Y96,1)</f>
        <v>442</v>
      </c>
      <c r="H96" s="26">
        <f>LARGE(M96:Y96,2)</f>
        <v>0</v>
      </c>
      <c r="I96" s="26">
        <f>LARGE(M96:Y96,3)</f>
        <v>0</v>
      </c>
      <c r="J96" s="27">
        <f>SUM(G96:I96)</f>
        <v>442</v>
      </c>
      <c r="K96" s="28">
        <f>J96/3</f>
        <v>147.33333333333334</v>
      </c>
      <c r="L96" s="29"/>
      <c r="M96" s="153">
        <v>0</v>
      </c>
      <c r="N96" s="153">
        <v>0</v>
      </c>
      <c r="O96" s="191">
        <v>0</v>
      </c>
      <c r="P96" s="158">
        <v>0</v>
      </c>
      <c r="Q96" s="153">
        <v>0</v>
      </c>
      <c r="R96" s="153">
        <v>0</v>
      </c>
      <c r="S96" s="153">
        <v>0</v>
      </c>
      <c r="T96" s="153">
        <v>0</v>
      </c>
      <c r="U96" s="153">
        <v>442</v>
      </c>
      <c r="V96" s="153">
        <v>0</v>
      </c>
      <c r="W96" s="153">
        <v>0</v>
      </c>
      <c r="X96" s="153">
        <v>0</v>
      </c>
      <c r="Y96" s="153">
        <v>0</v>
      </c>
    </row>
    <row r="97" spans="1:25" ht="14.1" customHeight="1" x14ac:dyDescent="0.25">
      <c r="A97" s="21">
        <f t="shared" si="2"/>
        <v>84</v>
      </c>
      <c r="B97" s="32" t="s">
        <v>198</v>
      </c>
      <c r="C97" s="33">
        <v>1659</v>
      </c>
      <c r="D97" s="148" t="s">
        <v>392</v>
      </c>
      <c r="E97" s="25">
        <f>MAX(M97:Q97)</f>
        <v>0</v>
      </c>
      <c r="F97" s="25" t="e">
        <f>VLOOKUP(E97,Tab!$U$2:$V$255,2,TRUE)</f>
        <v>#N/A</v>
      </c>
      <c r="G97" s="26">
        <f>LARGE(M97:Y97,1)</f>
        <v>433</v>
      </c>
      <c r="H97" s="26">
        <f>LARGE(M97:Y97,2)</f>
        <v>0</v>
      </c>
      <c r="I97" s="26">
        <f>LARGE(M97:Y97,3)</f>
        <v>0</v>
      </c>
      <c r="J97" s="27">
        <f>SUM(G97:I97)</f>
        <v>433</v>
      </c>
      <c r="K97" s="28">
        <f>J97/3</f>
        <v>144.33333333333334</v>
      </c>
      <c r="L97" s="29"/>
      <c r="M97" s="153">
        <v>0</v>
      </c>
      <c r="N97" s="153">
        <v>0</v>
      </c>
      <c r="O97" s="191">
        <v>0</v>
      </c>
      <c r="P97" s="158">
        <v>0</v>
      </c>
      <c r="Q97" s="153">
        <v>0</v>
      </c>
      <c r="R97" s="153">
        <v>0</v>
      </c>
      <c r="S97" s="153">
        <v>0</v>
      </c>
      <c r="T97" s="153">
        <v>0</v>
      </c>
      <c r="U97" s="153">
        <v>0</v>
      </c>
      <c r="V97" s="153">
        <v>0</v>
      </c>
      <c r="W97" s="153">
        <v>0</v>
      </c>
      <c r="X97" s="153">
        <v>0</v>
      </c>
      <c r="Y97" s="153">
        <v>433</v>
      </c>
    </row>
    <row r="98" spans="1:25" ht="14.1" customHeight="1" x14ac:dyDescent="0.25">
      <c r="A98" s="21">
        <f t="shared" si="2"/>
        <v>85</v>
      </c>
      <c r="B98" s="39" t="s">
        <v>161</v>
      </c>
      <c r="C98" s="55">
        <v>13831</v>
      </c>
      <c r="D98" s="40" t="s">
        <v>49</v>
      </c>
      <c r="E98" s="25">
        <f>MAX(M98:Q98)</f>
        <v>425</v>
      </c>
      <c r="F98" s="25" t="e">
        <f>VLOOKUP(E98,Tab!$U$2:$V$255,2,TRUE)</f>
        <v>#N/A</v>
      </c>
      <c r="G98" s="26">
        <f>LARGE(M98:Y98,1)</f>
        <v>425</v>
      </c>
      <c r="H98" s="26">
        <f>LARGE(M98:Y98,2)</f>
        <v>0</v>
      </c>
      <c r="I98" s="26">
        <f>LARGE(M98:Y98,3)</f>
        <v>0</v>
      </c>
      <c r="J98" s="27">
        <f>SUM(G98:I98)</f>
        <v>425</v>
      </c>
      <c r="K98" s="28">
        <f>J98/3</f>
        <v>141.66666666666666</v>
      </c>
      <c r="L98" s="29"/>
      <c r="M98" s="153">
        <v>0</v>
      </c>
      <c r="N98" s="153">
        <v>0</v>
      </c>
      <c r="O98" s="191">
        <v>0</v>
      </c>
      <c r="P98" s="158">
        <v>425</v>
      </c>
      <c r="Q98" s="153">
        <v>0</v>
      </c>
      <c r="R98" s="153">
        <v>0</v>
      </c>
      <c r="S98" s="153">
        <v>0</v>
      </c>
      <c r="T98" s="153">
        <v>0</v>
      </c>
      <c r="U98" s="153">
        <v>0</v>
      </c>
      <c r="V98" s="153">
        <v>0</v>
      </c>
      <c r="W98" s="153">
        <v>0</v>
      </c>
      <c r="X98" s="153">
        <v>0</v>
      </c>
      <c r="Y98" s="153">
        <v>0</v>
      </c>
    </row>
    <row r="99" spans="1:25" ht="14.1" customHeight="1" x14ac:dyDescent="0.25">
      <c r="A99" s="21">
        <f t="shared" si="2"/>
        <v>86</v>
      </c>
      <c r="B99" s="39" t="s">
        <v>202</v>
      </c>
      <c r="C99" s="55">
        <v>4857</v>
      </c>
      <c r="D99" s="40" t="s">
        <v>80</v>
      </c>
      <c r="E99" s="25">
        <f>MAX(M99:Q99)</f>
        <v>0</v>
      </c>
      <c r="F99" s="25" t="e">
        <f>VLOOKUP(E99,Tab!$U$2:$V$255,2,TRUE)</f>
        <v>#N/A</v>
      </c>
      <c r="G99" s="26">
        <f>LARGE(M99:Y99,1)</f>
        <v>424</v>
      </c>
      <c r="H99" s="26">
        <f>LARGE(M99:Y99,2)</f>
        <v>0</v>
      </c>
      <c r="I99" s="26">
        <f>LARGE(M99:Y99,3)</f>
        <v>0</v>
      </c>
      <c r="J99" s="27">
        <f>SUM(G99:I99)</f>
        <v>424</v>
      </c>
      <c r="K99" s="28">
        <f>J99/3</f>
        <v>141.33333333333334</v>
      </c>
      <c r="L99" s="29"/>
      <c r="M99" s="153">
        <v>0</v>
      </c>
      <c r="N99" s="153">
        <v>0</v>
      </c>
      <c r="O99" s="191">
        <v>0</v>
      </c>
      <c r="P99" s="158">
        <v>0</v>
      </c>
      <c r="Q99" s="153">
        <v>0</v>
      </c>
      <c r="R99" s="153">
        <v>424</v>
      </c>
      <c r="S99" s="153">
        <v>0</v>
      </c>
      <c r="T99" s="153">
        <v>0</v>
      </c>
      <c r="U99" s="153">
        <v>0</v>
      </c>
      <c r="V99" s="153">
        <v>0</v>
      </c>
      <c r="W99" s="153">
        <v>0</v>
      </c>
      <c r="X99" s="153">
        <v>0</v>
      </c>
      <c r="Y99" s="153">
        <v>0</v>
      </c>
    </row>
    <row r="100" spans="1:25" ht="14.1" customHeight="1" x14ac:dyDescent="0.25">
      <c r="A100" s="21">
        <f t="shared" si="2"/>
        <v>87</v>
      </c>
      <c r="B100" s="39" t="s">
        <v>266</v>
      </c>
      <c r="C100" s="55">
        <v>3681</v>
      </c>
      <c r="D100" s="40" t="s">
        <v>80</v>
      </c>
      <c r="E100" s="25">
        <f>MAX(M100:Q100)</f>
        <v>0</v>
      </c>
      <c r="F100" s="25" t="e">
        <f>VLOOKUP(E100,Tab!$U$2:$V$255,2,TRUE)</f>
        <v>#N/A</v>
      </c>
      <c r="G100" s="26">
        <f>LARGE(M100:Y100,1)</f>
        <v>421</v>
      </c>
      <c r="H100" s="26">
        <f>LARGE(M100:Y100,2)</f>
        <v>0</v>
      </c>
      <c r="I100" s="26">
        <f>LARGE(M100:Y100,3)</f>
        <v>0</v>
      </c>
      <c r="J100" s="27">
        <f>SUM(G100:I100)</f>
        <v>421</v>
      </c>
      <c r="K100" s="28">
        <f>J100/3</f>
        <v>140.33333333333334</v>
      </c>
      <c r="L100" s="29"/>
      <c r="M100" s="153">
        <v>0</v>
      </c>
      <c r="N100" s="153">
        <v>0</v>
      </c>
      <c r="O100" s="191">
        <v>0</v>
      </c>
      <c r="P100" s="158">
        <v>0</v>
      </c>
      <c r="Q100" s="153">
        <v>0</v>
      </c>
      <c r="R100" s="153">
        <v>0</v>
      </c>
      <c r="S100" s="153">
        <v>0</v>
      </c>
      <c r="T100" s="153">
        <v>0</v>
      </c>
      <c r="U100" s="153">
        <v>421</v>
      </c>
      <c r="V100" s="153">
        <v>0</v>
      </c>
      <c r="W100" s="153">
        <v>0</v>
      </c>
      <c r="X100" s="153">
        <v>0</v>
      </c>
      <c r="Y100" s="153">
        <v>0</v>
      </c>
    </row>
    <row r="101" spans="1:25" ht="14.1" customHeight="1" x14ac:dyDescent="0.25">
      <c r="A101" s="21">
        <f t="shared" si="2"/>
        <v>88</v>
      </c>
      <c r="B101" s="149" t="s">
        <v>280</v>
      </c>
      <c r="C101" s="33">
        <v>14653</v>
      </c>
      <c r="D101" s="148" t="s">
        <v>326</v>
      </c>
      <c r="E101" s="25">
        <f>MAX(M101:Q101)</f>
        <v>419</v>
      </c>
      <c r="F101" s="25" t="e">
        <f>VLOOKUP(E101,Tab!$U$2:$V$255,2,TRUE)</f>
        <v>#N/A</v>
      </c>
      <c r="G101" s="26">
        <f>LARGE(M101:Y101,1)</f>
        <v>419</v>
      </c>
      <c r="H101" s="26">
        <f>LARGE(M101:Y101,2)</f>
        <v>0</v>
      </c>
      <c r="I101" s="26">
        <f>LARGE(M101:Y101,3)</f>
        <v>0</v>
      </c>
      <c r="J101" s="27">
        <f>SUM(G101:I101)</f>
        <v>419</v>
      </c>
      <c r="K101" s="28">
        <f>J101/3</f>
        <v>139.66666666666666</v>
      </c>
      <c r="L101" s="29"/>
      <c r="M101" s="153">
        <v>0</v>
      </c>
      <c r="N101" s="153">
        <v>0</v>
      </c>
      <c r="O101" s="191">
        <v>0</v>
      </c>
      <c r="P101" s="158">
        <v>0</v>
      </c>
      <c r="Q101" s="153">
        <v>419</v>
      </c>
      <c r="R101" s="153">
        <v>0</v>
      </c>
      <c r="S101" s="153">
        <v>0</v>
      </c>
      <c r="T101" s="153">
        <v>0</v>
      </c>
      <c r="U101" s="153">
        <v>0</v>
      </c>
      <c r="V101" s="153">
        <v>0</v>
      </c>
      <c r="W101" s="153">
        <v>0</v>
      </c>
      <c r="X101" s="153">
        <v>0</v>
      </c>
      <c r="Y101" s="153">
        <v>0</v>
      </c>
    </row>
    <row r="102" spans="1:25" ht="14.1" customHeight="1" x14ac:dyDescent="0.25">
      <c r="A102" s="21">
        <f t="shared" si="2"/>
        <v>89</v>
      </c>
      <c r="B102" s="149" t="s">
        <v>273</v>
      </c>
      <c r="C102" s="33">
        <v>14490</v>
      </c>
      <c r="D102" s="148" t="s">
        <v>460</v>
      </c>
      <c r="E102" s="25">
        <f>MAX(M102:Q102)</f>
        <v>0</v>
      </c>
      <c r="F102" s="25" t="e">
        <f>VLOOKUP(E102,Tab!$U$2:$V$255,2,TRUE)</f>
        <v>#N/A</v>
      </c>
      <c r="G102" s="26">
        <f>LARGE(M102:Y102,1)</f>
        <v>417</v>
      </c>
      <c r="H102" s="26">
        <f>LARGE(M102:Y102,2)</f>
        <v>0</v>
      </c>
      <c r="I102" s="26">
        <f>LARGE(M102:Y102,3)</f>
        <v>0</v>
      </c>
      <c r="J102" s="27">
        <f>SUM(G102:I102)</f>
        <v>417</v>
      </c>
      <c r="K102" s="28">
        <f>J102/3</f>
        <v>139</v>
      </c>
      <c r="L102" s="29"/>
      <c r="M102" s="153">
        <v>0</v>
      </c>
      <c r="N102" s="153">
        <v>0</v>
      </c>
      <c r="O102" s="191">
        <v>0</v>
      </c>
      <c r="P102" s="158">
        <v>0</v>
      </c>
      <c r="Q102" s="153">
        <v>0</v>
      </c>
      <c r="R102" s="153">
        <v>0</v>
      </c>
      <c r="S102" s="153">
        <v>0</v>
      </c>
      <c r="T102" s="153">
        <v>417</v>
      </c>
      <c r="U102" s="153">
        <v>0</v>
      </c>
      <c r="V102" s="153">
        <v>0</v>
      </c>
      <c r="W102" s="153">
        <v>0</v>
      </c>
      <c r="X102" s="153">
        <v>0</v>
      </c>
      <c r="Y102" s="153">
        <v>0</v>
      </c>
    </row>
    <row r="103" spans="1:25" ht="14.1" customHeight="1" x14ac:dyDescent="0.25">
      <c r="A103" s="21">
        <f t="shared" si="2"/>
        <v>90</v>
      </c>
      <c r="B103" s="39" t="s">
        <v>100</v>
      </c>
      <c r="C103" s="55">
        <v>7613</v>
      </c>
      <c r="D103" s="40" t="s">
        <v>44</v>
      </c>
      <c r="E103" s="25">
        <f>MAX(M103:Q103)</f>
        <v>415</v>
      </c>
      <c r="F103" s="25" t="e">
        <f>VLOOKUP(E103,Tab!$U$2:$V$255,2,TRUE)</f>
        <v>#N/A</v>
      </c>
      <c r="G103" s="26">
        <f>LARGE(M103:Y103,1)</f>
        <v>415</v>
      </c>
      <c r="H103" s="26">
        <f>LARGE(M103:Y103,2)</f>
        <v>0</v>
      </c>
      <c r="I103" s="26">
        <f>LARGE(M103:Y103,3)</f>
        <v>0</v>
      </c>
      <c r="J103" s="27">
        <f>SUM(G103:I103)</f>
        <v>415</v>
      </c>
      <c r="K103" s="28">
        <f>J103/3</f>
        <v>138.33333333333334</v>
      </c>
      <c r="L103" s="29"/>
      <c r="M103" s="153">
        <v>415</v>
      </c>
      <c r="N103" s="153">
        <v>0</v>
      </c>
      <c r="O103" s="191">
        <v>0</v>
      </c>
      <c r="P103" s="158">
        <v>0</v>
      </c>
      <c r="Q103" s="153">
        <v>0</v>
      </c>
      <c r="R103" s="153">
        <v>0</v>
      </c>
      <c r="S103" s="153">
        <v>0</v>
      </c>
      <c r="T103" s="153">
        <v>0</v>
      </c>
      <c r="U103" s="153">
        <v>0</v>
      </c>
      <c r="V103" s="153">
        <v>0</v>
      </c>
      <c r="W103" s="153">
        <v>0</v>
      </c>
      <c r="X103" s="153">
        <v>0</v>
      </c>
      <c r="Y103" s="153">
        <v>0</v>
      </c>
    </row>
    <row r="104" spans="1:25" ht="14.1" customHeight="1" x14ac:dyDescent="0.25">
      <c r="A104" s="21">
        <f t="shared" si="2"/>
        <v>91</v>
      </c>
      <c r="B104" s="149" t="s">
        <v>444</v>
      </c>
      <c r="C104" s="33">
        <v>4880</v>
      </c>
      <c r="D104" s="148" t="s">
        <v>44</v>
      </c>
      <c r="E104" s="25">
        <f>MAX(M104:Q104)</f>
        <v>0</v>
      </c>
      <c r="F104" s="25" t="e">
        <f>VLOOKUP(E104,Tab!$U$2:$V$255,2,TRUE)</f>
        <v>#N/A</v>
      </c>
      <c r="G104" s="26">
        <f>LARGE(M104:Y104,1)</f>
        <v>414</v>
      </c>
      <c r="H104" s="26">
        <f>LARGE(M104:Y104,2)</f>
        <v>0</v>
      </c>
      <c r="I104" s="26">
        <f>LARGE(M104:Y104,3)</f>
        <v>0</v>
      </c>
      <c r="J104" s="27">
        <f>SUM(G104:I104)</f>
        <v>414</v>
      </c>
      <c r="K104" s="28">
        <f>J104/3</f>
        <v>138</v>
      </c>
      <c r="L104" s="29"/>
      <c r="M104" s="153">
        <v>0</v>
      </c>
      <c r="N104" s="153">
        <v>0</v>
      </c>
      <c r="O104" s="191">
        <v>0</v>
      </c>
      <c r="P104" s="158">
        <v>0</v>
      </c>
      <c r="Q104" s="153">
        <v>0</v>
      </c>
      <c r="R104" s="153">
        <v>414</v>
      </c>
      <c r="S104" s="153">
        <v>0</v>
      </c>
      <c r="T104" s="153">
        <v>0</v>
      </c>
      <c r="U104" s="153">
        <v>0</v>
      </c>
      <c r="V104" s="153">
        <v>0</v>
      </c>
      <c r="W104" s="153">
        <v>0</v>
      </c>
      <c r="X104" s="153">
        <v>0</v>
      </c>
      <c r="Y104" s="153">
        <v>0</v>
      </c>
    </row>
    <row r="105" spans="1:25" ht="14.1" customHeight="1" x14ac:dyDescent="0.25">
      <c r="A105" s="21">
        <f t="shared" si="2"/>
        <v>92</v>
      </c>
      <c r="B105" s="149" t="s">
        <v>386</v>
      </c>
      <c r="C105" s="33">
        <v>13877</v>
      </c>
      <c r="D105" s="148" t="s">
        <v>165</v>
      </c>
      <c r="E105" s="25">
        <f>MAX(M105:Q105)</f>
        <v>0</v>
      </c>
      <c r="F105" s="25" t="e">
        <f>VLOOKUP(E105,Tab!$U$2:$V$255,2,TRUE)</f>
        <v>#N/A</v>
      </c>
      <c r="G105" s="26">
        <f>LARGE(M105:Y105,1)</f>
        <v>412</v>
      </c>
      <c r="H105" s="26">
        <f>LARGE(M105:Y105,2)</f>
        <v>0</v>
      </c>
      <c r="I105" s="26">
        <f>LARGE(M105:Y105,3)</f>
        <v>0</v>
      </c>
      <c r="J105" s="27">
        <f>SUM(G105:I105)</f>
        <v>412</v>
      </c>
      <c r="K105" s="28">
        <f>J105/3</f>
        <v>137.33333333333334</v>
      </c>
      <c r="L105" s="29"/>
      <c r="M105" s="153">
        <v>0</v>
      </c>
      <c r="N105" s="153">
        <v>0</v>
      </c>
      <c r="O105" s="191">
        <v>0</v>
      </c>
      <c r="P105" s="158">
        <v>0</v>
      </c>
      <c r="Q105" s="153">
        <v>0</v>
      </c>
      <c r="R105" s="153">
        <v>0</v>
      </c>
      <c r="S105" s="153">
        <v>0</v>
      </c>
      <c r="T105" s="153">
        <v>0</v>
      </c>
      <c r="U105" s="153">
        <v>0</v>
      </c>
      <c r="V105" s="153">
        <v>0</v>
      </c>
      <c r="W105" s="153">
        <v>0</v>
      </c>
      <c r="X105" s="153">
        <v>412</v>
      </c>
      <c r="Y105" s="153">
        <v>0</v>
      </c>
    </row>
    <row r="106" spans="1:25" ht="14.1" customHeight="1" x14ac:dyDescent="0.25">
      <c r="A106" s="21">
        <f t="shared" si="2"/>
        <v>93</v>
      </c>
      <c r="B106" s="149" t="s">
        <v>479</v>
      </c>
      <c r="C106" s="33">
        <v>13238</v>
      </c>
      <c r="D106" s="148" t="s">
        <v>460</v>
      </c>
      <c r="E106" s="25">
        <f>MAX(M106:Q106)</f>
        <v>0</v>
      </c>
      <c r="F106" s="25" t="e">
        <f>VLOOKUP(E106,Tab!$U$2:$V$255,2,TRUE)</f>
        <v>#N/A</v>
      </c>
      <c r="G106" s="26">
        <f>LARGE(M106:Y106,1)</f>
        <v>409</v>
      </c>
      <c r="H106" s="26">
        <f>LARGE(M106:Y106,2)</f>
        <v>0</v>
      </c>
      <c r="I106" s="26">
        <f>LARGE(M106:Y106,3)</f>
        <v>0</v>
      </c>
      <c r="J106" s="27">
        <f>SUM(G106:I106)</f>
        <v>409</v>
      </c>
      <c r="K106" s="28">
        <f>J106/3</f>
        <v>136.33333333333334</v>
      </c>
      <c r="L106" s="29"/>
      <c r="M106" s="153">
        <v>0</v>
      </c>
      <c r="N106" s="153">
        <v>0</v>
      </c>
      <c r="O106" s="191">
        <v>0</v>
      </c>
      <c r="P106" s="158">
        <v>0</v>
      </c>
      <c r="Q106" s="153">
        <v>0</v>
      </c>
      <c r="R106" s="153">
        <v>0</v>
      </c>
      <c r="S106" s="153">
        <v>0</v>
      </c>
      <c r="T106" s="153">
        <v>409</v>
      </c>
      <c r="U106" s="153">
        <v>0</v>
      </c>
      <c r="V106" s="153">
        <v>0</v>
      </c>
      <c r="W106" s="153">
        <v>0</v>
      </c>
      <c r="X106" s="153">
        <v>0</v>
      </c>
      <c r="Y106" s="153">
        <v>0</v>
      </c>
    </row>
    <row r="107" spans="1:25" ht="14.1" customHeight="1" x14ac:dyDescent="0.25">
      <c r="A107" s="21">
        <f t="shared" si="2"/>
        <v>94</v>
      </c>
      <c r="B107" s="39" t="s">
        <v>204</v>
      </c>
      <c r="C107" s="55">
        <v>342</v>
      </c>
      <c r="D107" s="40" t="s">
        <v>39</v>
      </c>
      <c r="E107" s="25">
        <f>MAX(M107:Q107)</f>
        <v>0</v>
      </c>
      <c r="F107" s="25" t="e">
        <f>VLOOKUP(E107,Tab!$U$2:$V$255,2,TRUE)</f>
        <v>#N/A</v>
      </c>
      <c r="G107" s="26">
        <f>LARGE(M107:Y107,1)</f>
        <v>405</v>
      </c>
      <c r="H107" s="26">
        <f>LARGE(M107:Y107,2)</f>
        <v>0</v>
      </c>
      <c r="I107" s="26">
        <f>LARGE(M107:Y107,3)</f>
        <v>0</v>
      </c>
      <c r="J107" s="27">
        <f>SUM(G107:I107)</f>
        <v>405</v>
      </c>
      <c r="K107" s="28">
        <f>J107/3</f>
        <v>135</v>
      </c>
      <c r="L107" s="29"/>
      <c r="M107" s="153">
        <v>0</v>
      </c>
      <c r="N107" s="153">
        <v>0</v>
      </c>
      <c r="O107" s="191">
        <v>0</v>
      </c>
      <c r="P107" s="158">
        <v>0</v>
      </c>
      <c r="Q107" s="153">
        <v>0</v>
      </c>
      <c r="R107" s="153">
        <v>0</v>
      </c>
      <c r="S107" s="153">
        <v>0</v>
      </c>
      <c r="T107" s="153">
        <v>0</v>
      </c>
      <c r="U107" s="153">
        <v>0</v>
      </c>
      <c r="V107" s="153">
        <v>0</v>
      </c>
      <c r="W107" s="153">
        <v>0</v>
      </c>
      <c r="X107" s="153">
        <v>0</v>
      </c>
      <c r="Y107" s="153">
        <v>405</v>
      </c>
    </row>
    <row r="108" spans="1:25" ht="14.1" customHeight="1" x14ac:dyDescent="0.25">
      <c r="A108" s="21">
        <f t="shared" si="2"/>
        <v>95</v>
      </c>
      <c r="B108" s="149" t="s">
        <v>384</v>
      </c>
      <c r="C108" s="33">
        <v>567</v>
      </c>
      <c r="D108" s="148" t="s">
        <v>26</v>
      </c>
      <c r="E108" s="25">
        <f>MAX(M108:Q108)</f>
        <v>0</v>
      </c>
      <c r="F108" s="25" t="e">
        <f>VLOOKUP(E108,Tab!$U$2:$V$255,2,TRUE)</f>
        <v>#N/A</v>
      </c>
      <c r="G108" s="26">
        <f>LARGE(M108:Y108,1)</f>
        <v>404</v>
      </c>
      <c r="H108" s="26">
        <f>LARGE(M108:Y108,2)</f>
        <v>0</v>
      </c>
      <c r="I108" s="26">
        <f>LARGE(M108:Y108,3)</f>
        <v>0</v>
      </c>
      <c r="J108" s="27">
        <f>SUM(G108:I108)</f>
        <v>404</v>
      </c>
      <c r="K108" s="28">
        <f>J108/3</f>
        <v>134.66666666666666</v>
      </c>
      <c r="L108" s="29"/>
      <c r="M108" s="153">
        <v>0</v>
      </c>
      <c r="N108" s="153">
        <v>0</v>
      </c>
      <c r="O108" s="191">
        <v>0</v>
      </c>
      <c r="P108" s="158">
        <v>0</v>
      </c>
      <c r="Q108" s="153">
        <v>0</v>
      </c>
      <c r="R108" s="153">
        <v>0</v>
      </c>
      <c r="S108" s="153">
        <v>0</v>
      </c>
      <c r="T108" s="153">
        <v>0</v>
      </c>
      <c r="U108" s="153">
        <v>404</v>
      </c>
      <c r="V108" s="153">
        <v>0</v>
      </c>
      <c r="W108" s="153">
        <v>0</v>
      </c>
      <c r="X108" s="153">
        <v>0</v>
      </c>
      <c r="Y108" s="153">
        <v>0</v>
      </c>
    </row>
    <row r="109" spans="1:25" ht="14.1" customHeight="1" x14ac:dyDescent="0.25">
      <c r="A109" s="21">
        <f t="shared" si="2"/>
        <v>96</v>
      </c>
      <c r="B109" s="149" t="s">
        <v>382</v>
      </c>
      <c r="C109" s="33">
        <v>12405</v>
      </c>
      <c r="D109" s="148" t="s">
        <v>80</v>
      </c>
      <c r="E109" s="25">
        <f>MAX(M109:Q109)</f>
        <v>0</v>
      </c>
      <c r="F109" s="25" t="e">
        <f>VLOOKUP(E109,Tab!$U$2:$V$255,2,TRUE)</f>
        <v>#N/A</v>
      </c>
      <c r="G109" s="26">
        <f>LARGE(M109:Y109,1)</f>
        <v>398</v>
      </c>
      <c r="H109" s="26">
        <f>LARGE(M109:Y109,2)</f>
        <v>0</v>
      </c>
      <c r="I109" s="26">
        <f>LARGE(M109:Y109,3)</f>
        <v>0</v>
      </c>
      <c r="J109" s="27">
        <f>SUM(G109:I109)</f>
        <v>398</v>
      </c>
      <c r="K109" s="28">
        <f>J109/3</f>
        <v>132.66666666666666</v>
      </c>
      <c r="L109" s="29"/>
      <c r="M109" s="153">
        <v>0</v>
      </c>
      <c r="N109" s="153">
        <v>0</v>
      </c>
      <c r="O109" s="191">
        <v>0</v>
      </c>
      <c r="P109" s="158">
        <v>0</v>
      </c>
      <c r="Q109" s="153">
        <v>0</v>
      </c>
      <c r="R109" s="153">
        <v>0</v>
      </c>
      <c r="S109" s="153">
        <v>0</v>
      </c>
      <c r="T109" s="153">
        <v>0</v>
      </c>
      <c r="U109" s="153">
        <v>398</v>
      </c>
      <c r="V109" s="153">
        <v>0</v>
      </c>
      <c r="W109" s="153">
        <v>0</v>
      </c>
      <c r="X109" s="153">
        <v>0</v>
      </c>
      <c r="Y109" s="153">
        <v>0</v>
      </c>
    </row>
    <row r="110" spans="1:25" ht="14.1" customHeight="1" x14ac:dyDescent="0.25">
      <c r="A110" s="21">
        <f t="shared" ref="A110:A133" si="3">A109+1</f>
        <v>97</v>
      </c>
      <c r="B110" s="149" t="s">
        <v>205</v>
      </c>
      <c r="C110" s="33">
        <v>10463</v>
      </c>
      <c r="D110" s="148" t="s">
        <v>41</v>
      </c>
      <c r="E110" s="25">
        <f>MAX(M110:Q110)</f>
        <v>396</v>
      </c>
      <c r="F110" s="25" t="e">
        <f>VLOOKUP(E110,Tab!$U$2:$V$255,2,TRUE)</f>
        <v>#N/A</v>
      </c>
      <c r="G110" s="26">
        <f>LARGE(M110:Y110,1)</f>
        <v>396</v>
      </c>
      <c r="H110" s="26">
        <f>LARGE(M110:Y110,2)</f>
        <v>0</v>
      </c>
      <c r="I110" s="26">
        <f>LARGE(M110:Y110,3)</f>
        <v>0</v>
      </c>
      <c r="J110" s="27">
        <f>SUM(G110:I110)</f>
        <v>396</v>
      </c>
      <c r="K110" s="28">
        <f>J110/3</f>
        <v>132</v>
      </c>
      <c r="L110" s="29"/>
      <c r="M110" s="153">
        <v>0</v>
      </c>
      <c r="N110" s="153">
        <v>0</v>
      </c>
      <c r="O110" s="191">
        <v>0</v>
      </c>
      <c r="P110" s="158">
        <v>0</v>
      </c>
      <c r="Q110" s="153">
        <v>396</v>
      </c>
      <c r="R110" s="153">
        <v>0</v>
      </c>
      <c r="S110" s="153">
        <v>0</v>
      </c>
      <c r="T110" s="153">
        <v>0</v>
      </c>
      <c r="U110" s="153">
        <v>0</v>
      </c>
      <c r="V110" s="153">
        <v>0</v>
      </c>
      <c r="W110" s="153">
        <v>0</v>
      </c>
      <c r="X110" s="153">
        <v>0</v>
      </c>
      <c r="Y110" s="153">
        <v>0</v>
      </c>
    </row>
    <row r="111" spans="1:25" ht="14.1" customHeight="1" x14ac:dyDescent="0.25">
      <c r="A111" s="21">
        <f t="shared" si="3"/>
        <v>98</v>
      </c>
      <c r="B111" s="149" t="s">
        <v>274</v>
      </c>
      <c r="C111" s="33">
        <v>5264</v>
      </c>
      <c r="D111" s="148" t="s">
        <v>41</v>
      </c>
      <c r="E111" s="25">
        <f>MAX(M111:Q111)</f>
        <v>394</v>
      </c>
      <c r="F111" s="25" t="e">
        <f>VLOOKUP(E111,Tab!$U$2:$V$255,2,TRUE)</f>
        <v>#N/A</v>
      </c>
      <c r="G111" s="26">
        <f>LARGE(M111:Y111,1)</f>
        <v>394</v>
      </c>
      <c r="H111" s="26">
        <f>LARGE(M111:Y111,2)</f>
        <v>0</v>
      </c>
      <c r="I111" s="26">
        <f>LARGE(M111:Y111,3)</f>
        <v>0</v>
      </c>
      <c r="J111" s="27">
        <f>SUM(G111:I111)</f>
        <v>394</v>
      </c>
      <c r="K111" s="28">
        <f>J111/3</f>
        <v>131.33333333333334</v>
      </c>
      <c r="L111" s="29"/>
      <c r="M111" s="153">
        <v>0</v>
      </c>
      <c r="N111" s="153">
        <v>0</v>
      </c>
      <c r="O111" s="191">
        <v>0</v>
      </c>
      <c r="P111" s="158">
        <v>0</v>
      </c>
      <c r="Q111" s="153">
        <v>394</v>
      </c>
      <c r="R111" s="153">
        <v>0</v>
      </c>
      <c r="S111" s="153">
        <v>0</v>
      </c>
      <c r="T111" s="153">
        <v>0</v>
      </c>
      <c r="U111" s="153">
        <v>0</v>
      </c>
      <c r="V111" s="153">
        <v>0</v>
      </c>
      <c r="W111" s="153">
        <v>0</v>
      </c>
      <c r="X111" s="153">
        <v>0</v>
      </c>
      <c r="Y111" s="153">
        <v>0</v>
      </c>
    </row>
    <row r="112" spans="1:25" ht="14.1" customHeight="1" x14ac:dyDescent="0.25">
      <c r="A112" s="21">
        <f t="shared" si="3"/>
        <v>99</v>
      </c>
      <c r="B112" s="149" t="s">
        <v>445</v>
      </c>
      <c r="C112" s="33">
        <v>8726</v>
      </c>
      <c r="D112" s="148" t="s">
        <v>44</v>
      </c>
      <c r="E112" s="25">
        <f>MAX(M112:Q112)</f>
        <v>0</v>
      </c>
      <c r="F112" s="25" t="e">
        <f>VLOOKUP(E112,Tab!$U$2:$V$255,2,TRUE)</f>
        <v>#N/A</v>
      </c>
      <c r="G112" s="26">
        <f>LARGE(M112:Y112,1)</f>
        <v>386</v>
      </c>
      <c r="H112" s="26">
        <f>LARGE(M112:Y112,2)</f>
        <v>0</v>
      </c>
      <c r="I112" s="26">
        <f>LARGE(M112:Y112,3)</f>
        <v>0</v>
      </c>
      <c r="J112" s="27">
        <f>SUM(G112:I112)</f>
        <v>386</v>
      </c>
      <c r="K112" s="28">
        <f>J112/3</f>
        <v>128.66666666666666</v>
      </c>
      <c r="L112" s="29"/>
      <c r="M112" s="153">
        <v>0</v>
      </c>
      <c r="N112" s="153">
        <v>0</v>
      </c>
      <c r="O112" s="191">
        <v>0</v>
      </c>
      <c r="P112" s="158">
        <v>0</v>
      </c>
      <c r="Q112" s="153">
        <v>0</v>
      </c>
      <c r="R112" s="153">
        <v>386</v>
      </c>
      <c r="S112" s="153">
        <v>0</v>
      </c>
      <c r="T112" s="153">
        <v>0</v>
      </c>
      <c r="U112" s="153">
        <v>0</v>
      </c>
      <c r="V112" s="153">
        <v>0</v>
      </c>
      <c r="W112" s="153">
        <v>0</v>
      </c>
      <c r="X112" s="153">
        <v>0</v>
      </c>
      <c r="Y112" s="153">
        <v>0</v>
      </c>
    </row>
    <row r="113" spans="1:25" ht="14.1" customHeight="1" x14ac:dyDescent="0.25">
      <c r="A113" s="21">
        <f t="shared" si="3"/>
        <v>100</v>
      </c>
      <c r="B113" s="149" t="s">
        <v>430</v>
      </c>
      <c r="C113" s="33">
        <v>11866</v>
      </c>
      <c r="D113" s="148" t="s">
        <v>77</v>
      </c>
      <c r="E113" s="25">
        <f>MAX(M113:Q113)</f>
        <v>367</v>
      </c>
      <c r="F113" s="25" t="e">
        <f>VLOOKUP(E113,Tab!$U$2:$V$255,2,TRUE)</f>
        <v>#N/A</v>
      </c>
      <c r="G113" s="26">
        <f>LARGE(M113:Y113,1)</f>
        <v>367</v>
      </c>
      <c r="H113" s="26">
        <f>LARGE(M113:Y113,2)</f>
        <v>0</v>
      </c>
      <c r="I113" s="26">
        <f>LARGE(M113:Y113,3)</f>
        <v>0</v>
      </c>
      <c r="J113" s="27">
        <f>SUM(G113:I113)</f>
        <v>367</v>
      </c>
      <c r="K113" s="28">
        <f>J113/3</f>
        <v>122.33333333333333</v>
      </c>
      <c r="L113" s="29"/>
      <c r="M113" s="153">
        <v>0</v>
      </c>
      <c r="N113" s="153">
        <v>0</v>
      </c>
      <c r="O113" s="191">
        <v>0</v>
      </c>
      <c r="P113" s="158">
        <v>0</v>
      </c>
      <c r="Q113" s="153">
        <v>367</v>
      </c>
      <c r="R113" s="153">
        <v>0</v>
      </c>
      <c r="S113" s="153">
        <v>0</v>
      </c>
      <c r="T113" s="153">
        <v>0</v>
      </c>
      <c r="U113" s="153">
        <v>0</v>
      </c>
      <c r="V113" s="153">
        <v>0</v>
      </c>
      <c r="W113" s="153">
        <v>0</v>
      </c>
      <c r="X113" s="153">
        <v>0</v>
      </c>
      <c r="Y113" s="153">
        <v>0</v>
      </c>
    </row>
    <row r="114" spans="1:25" ht="14.1" customHeight="1" x14ac:dyDescent="0.25">
      <c r="A114" s="21">
        <f t="shared" si="3"/>
        <v>101</v>
      </c>
      <c r="B114" s="149" t="s">
        <v>389</v>
      </c>
      <c r="C114" s="33">
        <v>1009</v>
      </c>
      <c r="D114" s="148" t="s">
        <v>388</v>
      </c>
      <c r="E114" s="25">
        <f>MAX(M114:Q114)</f>
        <v>0</v>
      </c>
      <c r="F114" s="25" t="e">
        <f>VLOOKUP(E114,Tab!$U$2:$V$255,2,TRUE)</f>
        <v>#N/A</v>
      </c>
      <c r="G114" s="26">
        <f>LARGE(M114:Y114,1)</f>
        <v>362</v>
      </c>
      <c r="H114" s="26">
        <f>LARGE(M114:Y114,2)</f>
        <v>0</v>
      </c>
      <c r="I114" s="26">
        <f>LARGE(M114:Y114,3)</f>
        <v>0</v>
      </c>
      <c r="J114" s="27">
        <f>SUM(G114:I114)</f>
        <v>362</v>
      </c>
      <c r="K114" s="28">
        <f>J114/3</f>
        <v>120.66666666666667</v>
      </c>
      <c r="L114" s="29"/>
      <c r="M114" s="153">
        <v>0</v>
      </c>
      <c r="N114" s="153">
        <v>0</v>
      </c>
      <c r="O114" s="191">
        <v>0</v>
      </c>
      <c r="P114" s="158">
        <v>0</v>
      </c>
      <c r="Q114" s="153">
        <v>0</v>
      </c>
      <c r="R114" s="153">
        <v>0</v>
      </c>
      <c r="S114" s="153">
        <v>0</v>
      </c>
      <c r="T114" s="153">
        <v>0</v>
      </c>
      <c r="U114" s="153">
        <v>0</v>
      </c>
      <c r="V114" s="153">
        <v>0</v>
      </c>
      <c r="W114" s="153">
        <v>0</v>
      </c>
      <c r="X114" s="153">
        <v>362</v>
      </c>
      <c r="Y114" s="153">
        <v>0</v>
      </c>
    </row>
    <row r="115" spans="1:25" ht="14.1" customHeight="1" x14ac:dyDescent="0.25">
      <c r="A115" s="21">
        <f t="shared" si="3"/>
        <v>102</v>
      </c>
      <c r="B115" s="149" t="s">
        <v>474</v>
      </c>
      <c r="C115" s="33">
        <v>14470</v>
      </c>
      <c r="D115" s="148" t="s">
        <v>77</v>
      </c>
      <c r="E115" s="25">
        <f>MAX(M115:Q115)</f>
        <v>0</v>
      </c>
      <c r="F115" s="25" t="e">
        <f>VLOOKUP(E115,Tab!$U$2:$V$255,2,TRUE)</f>
        <v>#N/A</v>
      </c>
      <c r="G115" s="26">
        <f>LARGE(M115:Y115,1)</f>
        <v>359</v>
      </c>
      <c r="H115" s="26">
        <f>LARGE(M115:Y115,2)</f>
        <v>0</v>
      </c>
      <c r="I115" s="26">
        <f>LARGE(M115:Y115,3)</f>
        <v>0</v>
      </c>
      <c r="J115" s="27">
        <f>SUM(G115:I115)</f>
        <v>359</v>
      </c>
      <c r="K115" s="28">
        <f>J115/3</f>
        <v>119.66666666666667</v>
      </c>
      <c r="L115" s="29"/>
      <c r="M115" s="153">
        <v>0</v>
      </c>
      <c r="N115" s="153">
        <v>0</v>
      </c>
      <c r="O115" s="191">
        <v>0</v>
      </c>
      <c r="P115" s="158">
        <v>0</v>
      </c>
      <c r="Q115" s="153">
        <v>0</v>
      </c>
      <c r="R115" s="153">
        <v>0</v>
      </c>
      <c r="S115" s="153">
        <v>359</v>
      </c>
      <c r="T115" s="153">
        <v>0</v>
      </c>
      <c r="U115" s="153">
        <v>0</v>
      </c>
      <c r="V115" s="153">
        <v>0</v>
      </c>
      <c r="W115" s="153">
        <v>0</v>
      </c>
      <c r="X115" s="153">
        <v>0</v>
      </c>
      <c r="Y115" s="153">
        <v>0</v>
      </c>
    </row>
    <row r="116" spans="1:25" ht="14.1" customHeight="1" x14ac:dyDescent="0.25">
      <c r="A116" s="21">
        <f t="shared" si="3"/>
        <v>103</v>
      </c>
      <c r="B116" s="32" t="s">
        <v>528</v>
      </c>
      <c r="C116" s="33">
        <v>7152</v>
      </c>
      <c r="D116" s="148" t="s">
        <v>80</v>
      </c>
      <c r="E116" s="25">
        <f>MAX(M116:Q116)</f>
        <v>355</v>
      </c>
      <c r="F116" s="25" t="e">
        <f>VLOOKUP(E116,Tab!$U$2:$V$255,2,TRUE)</f>
        <v>#N/A</v>
      </c>
      <c r="G116" s="26">
        <f>LARGE(M116:Y116,1)</f>
        <v>355</v>
      </c>
      <c r="H116" s="26">
        <f>LARGE(M116:Y116,2)</f>
        <v>0</v>
      </c>
      <c r="I116" s="26">
        <f>LARGE(M116:Y116,3)</f>
        <v>0</v>
      </c>
      <c r="J116" s="27">
        <f>SUM(G116:I116)</f>
        <v>355</v>
      </c>
      <c r="K116" s="28">
        <f>J116/3</f>
        <v>118.33333333333333</v>
      </c>
      <c r="L116" s="29"/>
      <c r="M116" s="153">
        <v>355</v>
      </c>
      <c r="N116" s="153">
        <v>0</v>
      </c>
      <c r="O116" s="191">
        <v>0</v>
      </c>
      <c r="P116" s="158">
        <v>0</v>
      </c>
      <c r="Q116" s="153">
        <v>0</v>
      </c>
      <c r="R116" s="153">
        <v>0</v>
      </c>
      <c r="S116" s="153">
        <v>0</v>
      </c>
      <c r="T116" s="153">
        <v>0</v>
      </c>
      <c r="U116" s="153">
        <v>0</v>
      </c>
      <c r="V116" s="153">
        <v>0</v>
      </c>
      <c r="W116" s="153">
        <v>0</v>
      </c>
      <c r="X116" s="153">
        <v>0</v>
      </c>
      <c r="Y116" s="153">
        <v>0</v>
      </c>
    </row>
    <row r="117" spans="1:25" ht="14.1" customHeight="1" x14ac:dyDescent="0.25">
      <c r="A117" s="21">
        <f t="shared" si="3"/>
        <v>104</v>
      </c>
      <c r="B117" s="149" t="s">
        <v>478</v>
      </c>
      <c r="C117" s="33">
        <v>15321</v>
      </c>
      <c r="D117" s="148" t="s">
        <v>77</v>
      </c>
      <c r="E117" s="25">
        <f>MAX(M117:Q117)</f>
        <v>0</v>
      </c>
      <c r="F117" s="25" t="e">
        <f>VLOOKUP(E117,Tab!$U$2:$V$255,2,TRUE)</f>
        <v>#N/A</v>
      </c>
      <c r="G117" s="26">
        <f>LARGE(M117:Y117,1)</f>
        <v>340</v>
      </c>
      <c r="H117" s="26">
        <f>LARGE(M117:Y117,2)</f>
        <v>0</v>
      </c>
      <c r="I117" s="26">
        <f>LARGE(M117:Y117,3)</f>
        <v>0</v>
      </c>
      <c r="J117" s="27">
        <f>SUM(G117:I117)</f>
        <v>340</v>
      </c>
      <c r="K117" s="28">
        <f>J117/3</f>
        <v>113.33333333333333</v>
      </c>
      <c r="L117" s="29"/>
      <c r="M117" s="153">
        <v>0</v>
      </c>
      <c r="N117" s="153">
        <v>0</v>
      </c>
      <c r="O117" s="191">
        <v>0</v>
      </c>
      <c r="P117" s="158">
        <v>0</v>
      </c>
      <c r="Q117" s="153">
        <v>0</v>
      </c>
      <c r="R117" s="153">
        <v>0</v>
      </c>
      <c r="S117" s="153">
        <v>0</v>
      </c>
      <c r="T117" s="153">
        <v>340</v>
      </c>
      <c r="U117" s="153">
        <v>0</v>
      </c>
      <c r="V117" s="153">
        <v>0</v>
      </c>
      <c r="W117" s="153">
        <v>0</v>
      </c>
      <c r="X117" s="153">
        <v>0</v>
      </c>
      <c r="Y117" s="153">
        <v>0</v>
      </c>
    </row>
    <row r="118" spans="1:25" ht="14.1" customHeight="1" x14ac:dyDescent="0.25">
      <c r="A118" s="21">
        <f t="shared" si="3"/>
        <v>105</v>
      </c>
      <c r="B118" s="39" t="s">
        <v>268</v>
      </c>
      <c r="C118" s="55">
        <v>2960</v>
      </c>
      <c r="D118" s="40" t="s">
        <v>39</v>
      </c>
      <c r="E118" s="25">
        <f>MAX(M118:Q118)</f>
        <v>0</v>
      </c>
      <c r="F118" s="25" t="e">
        <f>VLOOKUP(E118,Tab!$U$2:$V$255,2,TRUE)</f>
        <v>#N/A</v>
      </c>
      <c r="G118" s="26">
        <f>LARGE(M118:Y118,1)</f>
        <v>317</v>
      </c>
      <c r="H118" s="26">
        <f>LARGE(M118:Y118,2)</f>
        <v>0</v>
      </c>
      <c r="I118" s="26">
        <f>LARGE(M118:Y118,3)</f>
        <v>0</v>
      </c>
      <c r="J118" s="27">
        <f>SUM(G118:I118)</f>
        <v>317</v>
      </c>
      <c r="K118" s="28">
        <f>J118/3</f>
        <v>105.66666666666667</v>
      </c>
      <c r="L118" s="29"/>
      <c r="M118" s="153">
        <v>0</v>
      </c>
      <c r="N118" s="153">
        <v>0</v>
      </c>
      <c r="O118" s="191">
        <v>0</v>
      </c>
      <c r="P118" s="158">
        <v>0</v>
      </c>
      <c r="Q118" s="153">
        <v>0</v>
      </c>
      <c r="R118" s="153">
        <v>0</v>
      </c>
      <c r="S118" s="153">
        <v>0</v>
      </c>
      <c r="T118" s="153">
        <v>0</v>
      </c>
      <c r="U118" s="153">
        <v>0</v>
      </c>
      <c r="V118" s="153">
        <v>0</v>
      </c>
      <c r="W118" s="153">
        <v>0</v>
      </c>
      <c r="X118" s="153">
        <v>0</v>
      </c>
      <c r="Y118" s="153">
        <v>317</v>
      </c>
    </row>
    <row r="119" spans="1:25" ht="14.1" customHeight="1" x14ac:dyDescent="0.25">
      <c r="A119" s="21">
        <f t="shared" si="3"/>
        <v>106</v>
      </c>
      <c r="B119" s="32" t="s">
        <v>131</v>
      </c>
      <c r="C119" s="33">
        <v>11922</v>
      </c>
      <c r="D119" s="148" t="s">
        <v>24</v>
      </c>
      <c r="E119" s="25">
        <f>MAX(M119:Q119)</f>
        <v>0</v>
      </c>
      <c r="F119" s="25" t="e">
        <f>VLOOKUP(E119,Tab!$U$2:$V$255,2,TRUE)</f>
        <v>#N/A</v>
      </c>
      <c r="G119" s="26">
        <f>LARGE(M119:Y119,1)</f>
        <v>316</v>
      </c>
      <c r="H119" s="26">
        <f>LARGE(M119:Y119,2)</f>
        <v>0</v>
      </c>
      <c r="I119" s="26">
        <f>LARGE(M119:Y119,3)</f>
        <v>0</v>
      </c>
      <c r="J119" s="27">
        <f>SUM(G119:I119)</f>
        <v>316</v>
      </c>
      <c r="K119" s="28">
        <f>J119/3</f>
        <v>105.33333333333333</v>
      </c>
      <c r="L119" s="29"/>
      <c r="M119" s="153">
        <v>0</v>
      </c>
      <c r="N119" s="153">
        <v>0</v>
      </c>
      <c r="O119" s="191">
        <v>0</v>
      </c>
      <c r="P119" s="158">
        <v>0</v>
      </c>
      <c r="Q119" s="153">
        <v>0</v>
      </c>
      <c r="R119" s="153">
        <v>0</v>
      </c>
      <c r="S119" s="153">
        <v>0</v>
      </c>
      <c r="T119" s="153">
        <v>0</v>
      </c>
      <c r="U119" s="153">
        <v>0</v>
      </c>
      <c r="V119" s="153">
        <v>0</v>
      </c>
      <c r="W119" s="153">
        <v>316</v>
      </c>
      <c r="X119" s="153">
        <v>0</v>
      </c>
      <c r="Y119" s="153">
        <v>0</v>
      </c>
    </row>
    <row r="120" spans="1:25" ht="14.1" customHeight="1" x14ac:dyDescent="0.25">
      <c r="A120" s="21">
        <f t="shared" si="3"/>
        <v>107</v>
      </c>
      <c r="B120" s="32" t="s">
        <v>224</v>
      </c>
      <c r="C120" s="33">
        <v>14172</v>
      </c>
      <c r="D120" s="34" t="s">
        <v>250</v>
      </c>
      <c r="E120" s="25">
        <f>MAX(M120:Q120)</f>
        <v>314</v>
      </c>
      <c r="F120" s="25" t="e">
        <f>VLOOKUP(E120,Tab!$U$2:$V$255,2,TRUE)</f>
        <v>#N/A</v>
      </c>
      <c r="G120" s="26">
        <f>LARGE(M120:Y120,1)</f>
        <v>314</v>
      </c>
      <c r="H120" s="26">
        <f>LARGE(M120:Y120,2)</f>
        <v>0</v>
      </c>
      <c r="I120" s="26">
        <f>LARGE(M120:Y120,3)</f>
        <v>0</v>
      </c>
      <c r="J120" s="27">
        <f>SUM(G120:I120)</f>
        <v>314</v>
      </c>
      <c r="K120" s="28">
        <f>J120/3</f>
        <v>104.66666666666667</v>
      </c>
      <c r="L120" s="29"/>
      <c r="M120" s="153">
        <v>314</v>
      </c>
      <c r="N120" s="153">
        <v>0</v>
      </c>
      <c r="O120" s="191">
        <v>0</v>
      </c>
      <c r="P120" s="158">
        <v>0</v>
      </c>
      <c r="Q120" s="153">
        <v>0</v>
      </c>
      <c r="R120" s="153">
        <v>0</v>
      </c>
      <c r="S120" s="153">
        <v>0</v>
      </c>
      <c r="T120" s="153">
        <v>0</v>
      </c>
      <c r="U120" s="153">
        <v>0</v>
      </c>
      <c r="V120" s="153">
        <v>0</v>
      </c>
      <c r="W120" s="153">
        <v>0</v>
      </c>
      <c r="X120" s="153">
        <v>0</v>
      </c>
      <c r="Y120" s="153">
        <v>0</v>
      </c>
    </row>
    <row r="121" spans="1:25" ht="14.1" customHeight="1" x14ac:dyDescent="0.25">
      <c r="A121" s="21">
        <f t="shared" si="3"/>
        <v>108</v>
      </c>
      <c r="B121" s="149" t="s">
        <v>394</v>
      </c>
      <c r="C121" s="33">
        <v>11698</v>
      </c>
      <c r="D121" s="148" t="s">
        <v>24</v>
      </c>
      <c r="E121" s="25">
        <f>MAX(M121:Q121)</f>
        <v>0</v>
      </c>
      <c r="F121" s="25" t="e">
        <f>VLOOKUP(E121,Tab!$U$2:$V$255,2,TRUE)</f>
        <v>#N/A</v>
      </c>
      <c r="G121" s="26">
        <f>LARGE(M121:Y121,1)</f>
        <v>275</v>
      </c>
      <c r="H121" s="26">
        <f>LARGE(M121:Y121,2)</f>
        <v>0</v>
      </c>
      <c r="I121" s="26">
        <f>LARGE(M121:Y121,3)</f>
        <v>0</v>
      </c>
      <c r="J121" s="27">
        <f>SUM(G121:I121)</f>
        <v>275</v>
      </c>
      <c r="K121" s="28">
        <f>J121/3</f>
        <v>91.666666666666671</v>
      </c>
      <c r="L121" s="29"/>
      <c r="M121" s="153">
        <v>0</v>
      </c>
      <c r="N121" s="153">
        <v>0</v>
      </c>
      <c r="O121" s="191">
        <v>0</v>
      </c>
      <c r="P121" s="158">
        <v>0</v>
      </c>
      <c r="Q121" s="153">
        <v>0</v>
      </c>
      <c r="R121" s="153">
        <v>0</v>
      </c>
      <c r="S121" s="153">
        <v>0</v>
      </c>
      <c r="T121" s="153">
        <v>0</v>
      </c>
      <c r="U121" s="153">
        <v>0</v>
      </c>
      <c r="V121" s="153">
        <v>0</v>
      </c>
      <c r="W121" s="153">
        <v>275</v>
      </c>
      <c r="X121" s="153">
        <v>0</v>
      </c>
      <c r="Y121" s="153">
        <v>0</v>
      </c>
    </row>
    <row r="122" spans="1:25" ht="14.1" customHeight="1" x14ac:dyDescent="0.25">
      <c r="A122" s="21">
        <f t="shared" si="3"/>
        <v>109</v>
      </c>
      <c r="B122" s="149" t="s">
        <v>325</v>
      </c>
      <c r="C122" s="33">
        <v>14091</v>
      </c>
      <c r="D122" s="148" t="s">
        <v>93</v>
      </c>
      <c r="E122" s="25">
        <f>MAX(M122:Q122)</f>
        <v>157</v>
      </c>
      <c r="F122" s="25" t="e">
        <f>VLOOKUP(E122,Tab!$U$2:$V$255,2,TRUE)</f>
        <v>#N/A</v>
      </c>
      <c r="G122" s="26">
        <f>LARGE(M122:Y122,1)</f>
        <v>157</v>
      </c>
      <c r="H122" s="26">
        <f>LARGE(M122:Y122,2)</f>
        <v>110</v>
      </c>
      <c r="I122" s="26">
        <f>LARGE(M122:Y122,3)</f>
        <v>0</v>
      </c>
      <c r="J122" s="27">
        <f>SUM(G122:I122)</f>
        <v>267</v>
      </c>
      <c r="K122" s="28">
        <f>J122/3</f>
        <v>89</v>
      </c>
      <c r="L122" s="29"/>
      <c r="M122" s="153">
        <v>0</v>
      </c>
      <c r="N122" s="153">
        <v>157</v>
      </c>
      <c r="O122" s="191">
        <v>0</v>
      </c>
      <c r="P122" s="158">
        <v>0</v>
      </c>
      <c r="Q122" s="153">
        <v>0</v>
      </c>
      <c r="R122" s="153">
        <v>0</v>
      </c>
      <c r="S122" s="153">
        <v>0</v>
      </c>
      <c r="T122" s="153">
        <v>0</v>
      </c>
      <c r="U122" s="153">
        <v>0</v>
      </c>
      <c r="V122" s="153">
        <v>110</v>
      </c>
      <c r="W122" s="153">
        <v>0</v>
      </c>
      <c r="X122" s="153">
        <v>0</v>
      </c>
      <c r="Y122" s="153">
        <v>0</v>
      </c>
    </row>
    <row r="123" spans="1:25" ht="14.1" customHeight="1" x14ac:dyDescent="0.25">
      <c r="A123" s="21">
        <f t="shared" si="3"/>
        <v>110</v>
      </c>
      <c r="B123" s="32" t="s">
        <v>385</v>
      </c>
      <c r="C123" s="33">
        <v>15030</v>
      </c>
      <c r="D123" s="148" t="s">
        <v>44</v>
      </c>
      <c r="E123" s="25">
        <f>MAX(M123:Q123)</f>
        <v>0</v>
      </c>
      <c r="F123" s="25" t="e">
        <f>VLOOKUP(E123,Tab!$U$2:$V$255,2,TRUE)</f>
        <v>#N/A</v>
      </c>
      <c r="G123" s="26">
        <f>LARGE(M123:Y123,1)</f>
        <v>264</v>
      </c>
      <c r="H123" s="26">
        <f>LARGE(M123:Y123,2)</f>
        <v>0</v>
      </c>
      <c r="I123" s="26">
        <f>LARGE(M123:Y123,3)</f>
        <v>0</v>
      </c>
      <c r="J123" s="27">
        <f>SUM(G123:I123)</f>
        <v>264</v>
      </c>
      <c r="K123" s="28">
        <f>J123/3</f>
        <v>88</v>
      </c>
      <c r="L123" s="29"/>
      <c r="M123" s="153">
        <v>0</v>
      </c>
      <c r="N123" s="153">
        <v>0</v>
      </c>
      <c r="O123" s="191">
        <v>0</v>
      </c>
      <c r="P123" s="158">
        <v>0</v>
      </c>
      <c r="Q123" s="153">
        <v>0</v>
      </c>
      <c r="R123" s="153">
        <v>0</v>
      </c>
      <c r="S123" s="153">
        <v>0</v>
      </c>
      <c r="T123" s="153">
        <v>0</v>
      </c>
      <c r="U123" s="153">
        <v>264</v>
      </c>
      <c r="V123" s="153">
        <v>0</v>
      </c>
      <c r="W123" s="153">
        <v>0</v>
      </c>
      <c r="X123" s="153">
        <v>0</v>
      </c>
      <c r="Y123" s="153">
        <v>0</v>
      </c>
    </row>
    <row r="124" spans="1:25" ht="14.1" customHeight="1" x14ac:dyDescent="0.25">
      <c r="A124" s="21">
        <f t="shared" si="3"/>
        <v>111</v>
      </c>
      <c r="B124" s="149" t="s">
        <v>442</v>
      </c>
      <c r="C124" s="33">
        <v>13023</v>
      </c>
      <c r="D124" s="148" t="s">
        <v>44</v>
      </c>
      <c r="E124" s="25">
        <f>MAX(M124:Q124)</f>
        <v>0</v>
      </c>
      <c r="F124" s="25" t="e">
        <f>VLOOKUP(E124,Tab!$U$2:$V$255,2,TRUE)</f>
        <v>#N/A</v>
      </c>
      <c r="G124" s="26">
        <f>LARGE(M124:Y124,1)</f>
        <v>260</v>
      </c>
      <c r="H124" s="26">
        <f>LARGE(M124:Y124,2)</f>
        <v>0</v>
      </c>
      <c r="I124" s="26">
        <f>LARGE(M124:Y124,3)</f>
        <v>0</v>
      </c>
      <c r="J124" s="27">
        <f>SUM(G124:I124)</f>
        <v>260</v>
      </c>
      <c r="K124" s="28">
        <f>J124/3</f>
        <v>86.666666666666671</v>
      </c>
      <c r="L124" s="29"/>
      <c r="M124" s="153">
        <v>0</v>
      </c>
      <c r="N124" s="153">
        <v>0</v>
      </c>
      <c r="O124" s="191">
        <v>0</v>
      </c>
      <c r="P124" s="158">
        <v>0</v>
      </c>
      <c r="Q124" s="153">
        <v>0</v>
      </c>
      <c r="R124" s="153">
        <v>260</v>
      </c>
      <c r="S124" s="153">
        <v>0</v>
      </c>
      <c r="T124" s="153">
        <v>0</v>
      </c>
      <c r="U124" s="153">
        <v>0</v>
      </c>
      <c r="V124" s="153">
        <v>0</v>
      </c>
      <c r="W124" s="153">
        <v>0</v>
      </c>
      <c r="X124" s="153">
        <v>0</v>
      </c>
      <c r="Y124" s="153">
        <v>0</v>
      </c>
    </row>
    <row r="125" spans="1:25" ht="14.1" customHeight="1" x14ac:dyDescent="0.25">
      <c r="A125" s="21">
        <f t="shared" si="3"/>
        <v>112</v>
      </c>
      <c r="B125" s="161" t="s">
        <v>429</v>
      </c>
      <c r="C125" s="162">
        <v>11487</v>
      </c>
      <c r="D125" s="238" t="s">
        <v>41</v>
      </c>
      <c r="E125" s="25">
        <f>MAX(M125:Q125)</f>
        <v>245</v>
      </c>
      <c r="F125" s="25" t="e">
        <f>VLOOKUP(E125,Tab!$U$2:$V$255,2,TRUE)</f>
        <v>#N/A</v>
      </c>
      <c r="G125" s="26">
        <f>LARGE(M125:Y125,1)</f>
        <v>245</v>
      </c>
      <c r="H125" s="26">
        <f>LARGE(M125:Y125,2)</f>
        <v>0</v>
      </c>
      <c r="I125" s="26">
        <f>LARGE(M125:Y125,3)</f>
        <v>0</v>
      </c>
      <c r="J125" s="27">
        <f>SUM(G125:I125)</f>
        <v>245</v>
      </c>
      <c r="K125" s="28">
        <f>J125/3</f>
        <v>81.666666666666671</v>
      </c>
      <c r="L125" s="29"/>
      <c r="M125" s="153">
        <v>0</v>
      </c>
      <c r="N125" s="153">
        <v>0</v>
      </c>
      <c r="O125" s="191">
        <v>0</v>
      </c>
      <c r="P125" s="158">
        <v>0</v>
      </c>
      <c r="Q125" s="153">
        <v>245</v>
      </c>
      <c r="R125" s="153">
        <v>0</v>
      </c>
      <c r="S125" s="153">
        <v>0</v>
      </c>
      <c r="T125" s="153">
        <v>0</v>
      </c>
      <c r="U125" s="153">
        <v>0</v>
      </c>
      <c r="V125" s="153">
        <v>0</v>
      </c>
      <c r="W125" s="153">
        <v>0</v>
      </c>
      <c r="X125" s="153">
        <v>0</v>
      </c>
      <c r="Y125" s="153">
        <v>0</v>
      </c>
    </row>
    <row r="126" spans="1:25" ht="14.1" customHeight="1" x14ac:dyDescent="0.25">
      <c r="A126" s="21">
        <f t="shared" si="3"/>
        <v>113</v>
      </c>
      <c r="B126" s="149" t="s">
        <v>277</v>
      </c>
      <c r="C126" s="33">
        <v>14644</v>
      </c>
      <c r="D126" s="148" t="s">
        <v>44</v>
      </c>
      <c r="E126" s="25">
        <f>MAX(M126:Q126)</f>
        <v>0</v>
      </c>
      <c r="F126" s="25" t="e">
        <f>VLOOKUP(E126,Tab!$U$2:$V$255,2,TRUE)</f>
        <v>#N/A</v>
      </c>
      <c r="G126" s="26">
        <f>LARGE(M126:Y126,1)</f>
        <v>243</v>
      </c>
      <c r="H126" s="26">
        <f>LARGE(M126:Y126,2)</f>
        <v>0</v>
      </c>
      <c r="I126" s="26">
        <f>LARGE(M126:Y126,3)</f>
        <v>0</v>
      </c>
      <c r="J126" s="27">
        <f>SUM(G126:I126)</f>
        <v>243</v>
      </c>
      <c r="K126" s="28">
        <f>J126/3</f>
        <v>81</v>
      </c>
      <c r="L126" s="29"/>
      <c r="M126" s="153">
        <v>0</v>
      </c>
      <c r="N126" s="153">
        <v>0</v>
      </c>
      <c r="O126" s="191">
        <v>0</v>
      </c>
      <c r="P126" s="158">
        <v>0</v>
      </c>
      <c r="Q126" s="153">
        <v>0</v>
      </c>
      <c r="R126" s="153">
        <v>0</v>
      </c>
      <c r="S126" s="153">
        <v>0</v>
      </c>
      <c r="T126" s="153">
        <v>0</v>
      </c>
      <c r="U126" s="153">
        <v>243</v>
      </c>
      <c r="V126" s="153">
        <v>0</v>
      </c>
      <c r="W126" s="153">
        <v>0</v>
      </c>
      <c r="X126" s="153">
        <v>0</v>
      </c>
      <c r="Y126" s="153">
        <v>0</v>
      </c>
    </row>
    <row r="127" spans="1:25" ht="14.1" customHeight="1" x14ac:dyDescent="0.25">
      <c r="A127" s="21">
        <f t="shared" si="3"/>
        <v>114</v>
      </c>
      <c r="B127" s="149" t="s">
        <v>315</v>
      </c>
      <c r="C127" s="33">
        <v>11166</v>
      </c>
      <c r="D127" s="148" t="s">
        <v>24</v>
      </c>
      <c r="E127" s="25">
        <f>MAX(M127:Q127)</f>
        <v>0</v>
      </c>
      <c r="F127" s="25" t="e">
        <f>VLOOKUP(E127,Tab!$U$2:$V$255,2,TRUE)</f>
        <v>#N/A</v>
      </c>
      <c r="G127" s="26">
        <f>LARGE(M127:Y127,1)</f>
        <v>105</v>
      </c>
      <c r="H127" s="26">
        <f>LARGE(M127:Y127,2)</f>
        <v>0</v>
      </c>
      <c r="I127" s="26">
        <f>LARGE(M127:Y127,3)</f>
        <v>0</v>
      </c>
      <c r="J127" s="27">
        <f>SUM(G127:I127)</f>
        <v>105</v>
      </c>
      <c r="K127" s="28">
        <f>J127/3</f>
        <v>35</v>
      </c>
      <c r="L127" s="29"/>
      <c r="M127" s="153">
        <v>0</v>
      </c>
      <c r="N127" s="153">
        <v>0</v>
      </c>
      <c r="O127" s="191">
        <v>0</v>
      </c>
      <c r="P127" s="158">
        <v>0</v>
      </c>
      <c r="Q127" s="153">
        <v>0</v>
      </c>
      <c r="R127" s="153">
        <v>0</v>
      </c>
      <c r="S127" s="153">
        <v>0</v>
      </c>
      <c r="T127" s="153">
        <v>0</v>
      </c>
      <c r="U127" s="153">
        <v>0</v>
      </c>
      <c r="V127" s="153">
        <v>105</v>
      </c>
      <c r="W127" s="153">
        <v>0</v>
      </c>
      <c r="X127" s="153">
        <v>0</v>
      </c>
      <c r="Y127" s="153">
        <v>0</v>
      </c>
    </row>
    <row r="128" spans="1:25" ht="14.1" customHeight="1" x14ac:dyDescent="0.25">
      <c r="A128" s="21">
        <f t="shared" si="3"/>
        <v>115</v>
      </c>
      <c r="B128" s="149" t="s">
        <v>446</v>
      </c>
      <c r="C128" s="33">
        <v>1745</v>
      </c>
      <c r="D128" s="148" t="s">
        <v>44</v>
      </c>
      <c r="E128" s="25">
        <f>MAX(M128:Q128)</f>
        <v>0</v>
      </c>
      <c r="F128" s="25" t="e">
        <f>VLOOKUP(E128,Tab!$U$2:$V$255,2,TRUE)</f>
        <v>#N/A</v>
      </c>
      <c r="G128" s="26">
        <f>LARGE(M128:Y128,1)</f>
        <v>101</v>
      </c>
      <c r="H128" s="26">
        <f>LARGE(M128:Y128,2)</f>
        <v>0</v>
      </c>
      <c r="I128" s="26">
        <f>LARGE(M128:Y128,3)</f>
        <v>0</v>
      </c>
      <c r="J128" s="27">
        <f>SUM(G128:I128)</f>
        <v>101</v>
      </c>
      <c r="K128" s="28">
        <f>J128/3</f>
        <v>33.666666666666664</v>
      </c>
      <c r="L128" s="29"/>
      <c r="M128" s="153">
        <v>0</v>
      </c>
      <c r="N128" s="153">
        <v>0</v>
      </c>
      <c r="O128" s="191">
        <v>0</v>
      </c>
      <c r="P128" s="158">
        <v>0</v>
      </c>
      <c r="Q128" s="153">
        <v>0</v>
      </c>
      <c r="R128" s="153">
        <v>101</v>
      </c>
      <c r="S128" s="153">
        <v>0</v>
      </c>
      <c r="T128" s="153">
        <v>0</v>
      </c>
      <c r="U128" s="153">
        <v>0</v>
      </c>
      <c r="V128" s="153">
        <v>0</v>
      </c>
      <c r="W128" s="153">
        <v>0</v>
      </c>
      <c r="X128" s="153">
        <v>0</v>
      </c>
      <c r="Y128" s="153">
        <v>0</v>
      </c>
    </row>
    <row r="129" spans="1:25" ht="14.1" customHeight="1" x14ac:dyDescent="0.25">
      <c r="A129" s="21">
        <f t="shared" si="3"/>
        <v>116</v>
      </c>
      <c r="B129" s="149" t="s">
        <v>391</v>
      </c>
      <c r="C129" s="33">
        <v>13904</v>
      </c>
      <c r="D129" s="148" t="s">
        <v>138</v>
      </c>
      <c r="E129" s="25">
        <f>MAX(M129:Q129)</f>
        <v>0</v>
      </c>
      <c r="F129" s="25" t="e">
        <f>VLOOKUP(E129,Tab!$U$2:$V$255,2,TRUE)</f>
        <v>#N/A</v>
      </c>
      <c r="G129" s="26">
        <f>LARGE(M129:Y129,1)</f>
        <v>71</v>
      </c>
      <c r="H129" s="26">
        <f>LARGE(M129:Y129,2)</f>
        <v>0</v>
      </c>
      <c r="I129" s="26">
        <f>LARGE(M129:Y129,3)</f>
        <v>0</v>
      </c>
      <c r="J129" s="27">
        <f>SUM(G129:I129)</f>
        <v>71</v>
      </c>
      <c r="K129" s="28">
        <f>J129/3</f>
        <v>23.666666666666668</v>
      </c>
      <c r="L129" s="29"/>
      <c r="M129" s="153">
        <v>0</v>
      </c>
      <c r="N129" s="153">
        <v>0</v>
      </c>
      <c r="O129" s="191">
        <v>0</v>
      </c>
      <c r="P129" s="158">
        <v>0</v>
      </c>
      <c r="Q129" s="153">
        <v>0</v>
      </c>
      <c r="R129" s="153">
        <v>0</v>
      </c>
      <c r="S129" s="153">
        <v>0</v>
      </c>
      <c r="T129" s="153">
        <v>0</v>
      </c>
      <c r="U129" s="153">
        <v>0</v>
      </c>
      <c r="V129" s="153">
        <v>0</v>
      </c>
      <c r="W129" s="153">
        <v>0</v>
      </c>
      <c r="X129" s="153">
        <v>0</v>
      </c>
      <c r="Y129" s="153">
        <v>71</v>
      </c>
    </row>
    <row r="130" spans="1:25" ht="14.1" customHeight="1" x14ac:dyDescent="0.25">
      <c r="A130" s="21">
        <f t="shared" si="3"/>
        <v>117</v>
      </c>
      <c r="B130" s="149"/>
      <c r="C130" s="33"/>
      <c r="D130" s="148"/>
      <c r="E130" s="25">
        <f>MAX(M130:Q130)</f>
        <v>0</v>
      </c>
      <c r="F130" s="25" t="e">
        <f>VLOOKUP(E130,Tab!$U$2:$V$255,2,TRUE)</f>
        <v>#N/A</v>
      </c>
      <c r="G130" s="26">
        <f>LARGE(M130:Y130,1)</f>
        <v>0</v>
      </c>
      <c r="H130" s="26">
        <f>LARGE(M130:Y130,2)</f>
        <v>0</v>
      </c>
      <c r="I130" s="26">
        <f>LARGE(M130:Y130,3)</f>
        <v>0</v>
      </c>
      <c r="J130" s="27">
        <f>SUM(G130:I130)</f>
        <v>0</v>
      </c>
      <c r="K130" s="28">
        <f>J130/3</f>
        <v>0</v>
      </c>
      <c r="L130" s="29"/>
      <c r="M130" s="153">
        <v>0</v>
      </c>
      <c r="N130" s="153">
        <v>0</v>
      </c>
      <c r="O130" s="191">
        <v>0</v>
      </c>
      <c r="P130" s="158">
        <v>0</v>
      </c>
      <c r="Q130" s="153">
        <v>0</v>
      </c>
      <c r="R130" s="153">
        <v>0</v>
      </c>
      <c r="S130" s="153">
        <v>0</v>
      </c>
      <c r="T130" s="153">
        <v>0</v>
      </c>
      <c r="U130" s="153">
        <v>0</v>
      </c>
      <c r="V130" s="153">
        <v>0</v>
      </c>
      <c r="W130" s="153">
        <v>0</v>
      </c>
      <c r="X130" s="153">
        <v>0</v>
      </c>
      <c r="Y130" s="153">
        <v>0</v>
      </c>
    </row>
    <row r="131" spans="1:25" ht="14.1" customHeight="1" x14ac:dyDescent="0.25">
      <c r="A131" s="21">
        <f t="shared" si="3"/>
        <v>118</v>
      </c>
      <c r="B131" s="149"/>
      <c r="C131" s="33"/>
      <c r="D131" s="148"/>
      <c r="E131" s="25">
        <f>MAX(M131:Q131)</f>
        <v>0</v>
      </c>
      <c r="F131" s="25" t="e">
        <f>VLOOKUP(E131,Tab!$U$2:$V$255,2,TRUE)</f>
        <v>#N/A</v>
      </c>
      <c r="G131" s="26">
        <f>LARGE(M131:Y131,1)</f>
        <v>0</v>
      </c>
      <c r="H131" s="26">
        <f>LARGE(M131:Y131,2)</f>
        <v>0</v>
      </c>
      <c r="I131" s="26">
        <f>LARGE(M131:Y131,3)</f>
        <v>0</v>
      </c>
      <c r="J131" s="27">
        <f>SUM(G131:I131)</f>
        <v>0</v>
      </c>
      <c r="K131" s="28">
        <f>J131/3</f>
        <v>0</v>
      </c>
      <c r="L131" s="29"/>
      <c r="M131" s="153">
        <v>0</v>
      </c>
      <c r="N131" s="153">
        <v>0</v>
      </c>
      <c r="O131" s="191">
        <v>0</v>
      </c>
      <c r="P131" s="158">
        <v>0</v>
      </c>
      <c r="Q131" s="153">
        <v>0</v>
      </c>
      <c r="R131" s="153">
        <v>0</v>
      </c>
      <c r="S131" s="153">
        <v>0</v>
      </c>
      <c r="T131" s="153">
        <v>0</v>
      </c>
      <c r="U131" s="153">
        <v>0</v>
      </c>
      <c r="V131" s="153">
        <v>0</v>
      </c>
      <c r="W131" s="153">
        <v>0</v>
      </c>
      <c r="X131" s="153">
        <v>0</v>
      </c>
      <c r="Y131" s="153">
        <v>0</v>
      </c>
    </row>
    <row r="132" spans="1:25" ht="14.1" customHeight="1" x14ac:dyDescent="0.25">
      <c r="A132" s="21">
        <f t="shared" si="3"/>
        <v>119</v>
      </c>
      <c r="B132" s="39"/>
      <c r="C132" s="55"/>
      <c r="D132" s="40"/>
      <c r="E132" s="25">
        <f>MAX(M132:Q132)</f>
        <v>0</v>
      </c>
      <c r="F132" s="25" t="e">
        <f>VLOOKUP(E132,Tab!$U$2:$V$255,2,TRUE)</f>
        <v>#N/A</v>
      </c>
      <c r="G132" s="26">
        <f>LARGE(M132:Y132,1)</f>
        <v>0</v>
      </c>
      <c r="H132" s="26">
        <f>LARGE(M132:Y132,2)</f>
        <v>0</v>
      </c>
      <c r="I132" s="26">
        <f>LARGE(M132:Y132,3)</f>
        <v>0</v>
      </c>
      <c r="J132" s="27">
        <f>SUM(G132:I132)</f>
        <v>0</v>
      </c>
      <c r="K132" s="28">
        <f>J132/3</f>
        <v>0</v>
      </c>
      <c r="L132" s="29"/>
      <c r="M132" s="153">
        <v>0</v>
      </c>
      <c r="N132" s="153">
        <v>0</v>
      </c>
      <c r="O132" s="191">
        <v>0</v>
      </c>
      <c r="P132" s="158">
        <v>0</v>
      </c>
      <c r="Q132" s="153">
        <v>0</v>
      </c>
      <c r="R132" s="153">
        <v>0</v>
      </c>
      <c r="S132" s="153">
        <v>0</v>
      </c>
      <c r="T132" s="153">
        <v>0</v>
      </c>
      <c r="U132" s="153">
        <v>0</v>
      </c>
      <c r="V132" s="153">
        <v>0</v>
      </c>
      <c r="W132" s="153">
        <v>0</v>
      </c>
      <c r="X132" s="153">
        <v>0</v>
      </c>
      <c r="Y132" s="153">
        <v>0</v>
      </c>
    </row>
    <row r="133" spans="1:25" ht="14.1" customHeight="1" x14ac:dyDescent="0.25">
      <c r="A133" s="21">
        <f t="shared" si="3"/>
        <v>120</v>
      </c>
      <c r="B133" s="149"/>
      <c r="C133" s="33"/>
      <c r="D133" s="148"/>
      <c r="E133" s="25">
        <f>MAX(M133:Q133)</f>
        <v>0</v>
      </c>
      <c r="F133" s="25" t="e">
        <f>VLOOKUP(E133,Tab!$U$2:$V$255,2,TRUE)</f>
        <v>#N/A</v>
      </c>
      <c r="G133" s="26">
        <f>LARGE(M133:Y133,1)</f>
        <v>0</v>
      </c>
      <c r="H133" s="26">
        <f>LARGE(M133:Y133,2)</f>
        <v>0</v>
      </c>
      <c r="I133" s="26">
        <f>LARGE(M133:Y133,3)</f>
        <v>0</v>
      </c>
      <c r="J133" s="27">
        <f>SUM(G133:I133)</f>
        <v>0</v>
      </c>
      <c r="K133" s="28">
        <f>J133/3</f>
        <v>0</v>
      </c>
      <c r="L133" s="29"/>
      <c r="M133" s="153">
        <v>0</v>
      </c>
      <c r="N133" s="153">
        <v>0</v>
      </c>
      <c r="O133" s="191">
        <v>0</v>
      </c>
      <c r="P133" s="158">
        <v>0</v>
      </c>
      <c r="Q133" s="153">
        <v>0</v>
      </c>
      <c r="R133" s="153">
        <v>0</v>
      </c>
      <c r="S133" s="153">
        <v>0</v>
      </c>
      <c r="T133" s="153">
        <v>0</v>
      </c>
      <c r="U133" s="153">
        <v>0</v>
      </c>
      <c r="V133" s="153">
        <v>0</v>
      </c>
      <c r="W133" s="153">
        <v>0</v>
      </c>
      <c r="X133" s="153">
        <v>0</v>
      </c>
      <c r="Y133" s="153">
        <v>0</v>
      </c>
    </row>
  </sheetData>
  <sortState ref="B14:Y166">
    <sortCondition descending="1" ref="J14:J166"/>
    <sortCondition descending="1" ref="E14:E166"/>
  </sortState>
  <mergeCells count="13">
    <mergeCell ref="M9:O9"/>
    <mergeCell ref="P9:Y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dxfId="54" priority="1" stopIfTrue="1" operator="between">
      <formula>563</formula>
      <formula>569</formula>
    </cfRule>
    <cfRule type="cellIs" dxfId="53" priority="2" stopIfTrue="1" operator="between">
      <formula>570</formula>
      <formula>571</formula>
    </cfRule>
    <cfRule type="cellIs" dxfId="52" priority="3" stopIfTrue="1" operator="between">
      <formula>572</formula>
      <formula>600</formula>
    </cfRule>
  </conditionalFormatting>
  <conditionalFormatting sqref="E14:E133">
    <cfRule type="cellIs" dxfId="51" priority="4" stopIfTrue="1" operator="between">
      <formula>563</formula>
      <formula>600</formula>
    </cfRule>
  </conditionalFormatting>
  <conditionalFormatting sqref="F14:F133">
    <cfRule type="cellIs" dxfId="50" priority="5" stopIfTrue="1" operator="equal">
      <formula>"A"</formula>
    </cfRule>
    <cfRule type="cellIs" dxfId="49" priority="6" stopIfTrue="1" operator="equal">
      <formula>"B"</formula>
    </cfRule>
    <cfRule type="cellIs" dxfId="48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R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7.7109375" style="4" customWidth="1"/>
    <col min="11" max="11" width="11" style="4" customWidth="1"/>
    <col min="12" max="12" width="2.7109375" style="5" customWidth="1"/>
    <col min="13" max="16" width="13" style="3" customWidth="1"/>
    <col min="17" max="226" width="9.140625" style="4"/>
    <col min="227" max="257" width="9.140625" style="6"/>
    <col min="258" max="258" width="3.7109375" style="6" bestFit="1" customWidth="1"/>
    <col min="259" max="259" width="21.140625" style="6" customWidth="1"/>
    <col min="260" max="260" width="7.28515625" style="6" customWidth="1"/>
    <col min="261" max="261" width="9.5703125" style="6" customWidth="1"/>
    <col min="262" max="263" width="9.28515625" style="6" customWidth="1"/>
    <col min="264" max="265" width="8.140625" style="6" customWidth="1"/>
    <col min="266" max="266" width="8.28515625" style="6" customWidth="1"/>
    <col min="267" max="267" width="7.7109375" style="6" customWidth="1"/>
    <col min="268" max="268" width="11" style="6" customWidth="1"/>
    <col min="269" max="269" width="2.7109375" style="6" customWidth="1"/>
    <col min="270" max="270" width="13" style="6" customWidth="1"/>
    <col min="271" max="272" width="11.85546875" style="6" customWidth="1"/>
    <col min="273" max="513" width="9.140625" style="6"/>
    <col min="514" max="514" width="3.7109375" style="6" bestFit="1" customWidth="1"/>
    <col min="515" max="515" width="21.140625" style="6" customWidth="1"/>
    <col min="516" max="516" width="7.28515625" style="6" customWidth="1"/>
    <col min="517" max="517" width="9.5703125" style="6" customWidth="1"/>
    <col min="518" max="519" width="9.28515625" style="6" customWidth="1"/>
    <col min="520" max="521" width="8.140625" style="6" customWidth="1"/>
    <col min="522" max="522" width="8.28515625" style="6" customWidth="1"/>
    <col min="523" max="523" width="7.7109375" style="6" customWidth="1"/>
    <col min="524" max="524" width="11" style="6" customWidth="1"/>
    <col min="525" max="525" width="2.7109375" style="6" customWidth="1"/>
    <col min="526" max="526" width="13" style="6" customWidth="1"/>
    <col min="527" max="528" width="11.85546875" style="6" customWidth="1"/>
    <col min="529" max="769" width="9.140625" style="6"/>
    <col min="770" max="770" width="3.7109375" style="6" bestFit="1" customWidth="1"/>
    <col min="771" max="771" width="21.140625" style="6" customWidth="1"/>
    <col min="772" max="772" width="7.28515625" style="6" customWidth="1"/>
    <col min="773" max="773" width="9.5703125" style="6" customWidth="1"/>
    <col min="774" max="775" width="9.28515625" style="6" customWidth="1"/>
    <col min="776" max="777" width="8.140625" style="6" customWidth="1"/>
    <col min="778" max="778" width="8.28515625" style="6" customWidth="1"/>
    <col min="779" max="779" width="7.7109375" style="6" customWidth="1"/>
    <col min="780" max="780" width="11" style="6" customWidth="1"/>
    <col min="781" max="781" width="2.7109375" style="6" customWidth="1"/>
    <col min="782" max="782" width="13" style="6" customWidth="1"/>
    <col min="783" max="784" width="11.85546875" style="6" customWidth="1"/>
    <col min="785" max="1025" width="9.140625" style="6"/>
    <col min="1026" max="1026" width="3.7109375" style="6" bestFit="1" customWidth="1"/>
    <col min="1027" max="1027" width="21.140625" style="6" customWidth="1"/>
    <col min="1028" max="1028" width="7.28515625" style="6" customWidth="1"/>
    <col min="1029" max="1029" width="9.5703125" style="6" customWidth="1"/>
    <col min="1030" max="1031" width="9.28515625" style="6" customWidth="1"/>
    <col min="1032" max="1033" width="8.140625" style="6" customWidth="1"/>
    <col min="1034" max="1034" width="8.28515625" style="6" customWidth="1"/>
    <col min="1035" max="1035" width="7.7109375" style="6" customWidth="1"/>
    <col min="1036" max="1036" width="11" style="6" customWidth="1"/>
    <col min="1037" max="1037" width="2.7109375" style="6" customWidth="1"/>
    <col min="1038" max="1038" width="13" style="6" customWidth="1"/>
    <col min="1039" max="1040" width="11.85546875" style="6" customWidth="1"/>
    <col min="1041" max="1281" width="9.140625" style="6"/>
    <col min="1282" max="1282" width="3.7109375" style="6" bestFit="1" customWidth="1"/>
    <col min="1283" max="1283" width="21.140625" style="6" customWidth="1"/>
    <col min="1284" max="1284" width="7.28515625" style="6" customWidth="1"/>
    <col min="1285" max="1285" width="9.5703125" style="6" customWidth="1"/>
    <col min="1286" max="1287" width="9.28515625" style="6" customWidth="1"/>
    <col min="1288" max="1289" width="8.140625" style="6" customWidth="1"/>
    <col min="1290" max="1290" width="8.28515625" style="6" customWidth="1"/>
    <col min="1291" max="1291" width="7.7109375" style="6" customWidth="1"/>
    <col min="1292" max="1292" width="11" style="6" customWidth="1"/>
    <col min="1293" max="1293" width="2.7109375" style="6" customWidth="1"/>
    <col min="1294" max="1294" width="13" style="6" customWidth="1"/>
    <col min="1295" max="1296" width="11.85546875" style="6" customWidth="1"/>
    <col min="1297" max="1537" width="9.140625" style="6"/>
    <col min="1538" max="1538" width="3.7109375" style="6" bestFit="1" customWidth="1"/>
    <col min="1539" max="1539" width="21.140625" style="6" customWidth="1"/>
    <col min="1540" max="1540" width="7.28515625" style="6" customWidth="1"/>
    <col min="1541" max="1541" width="9.5703125" style="6" customWidth="1"/>
    <col min="1542" max="1543" width="9.28515625" style="6" customWidth="1"/>
    <col min="1544" max="1545" width="8.140625" style="6" customWidth="1"/>
    <col min="1546" max="1546" width="8.28515625" style="6" customWidth="1"/>
    <col min="1547" max="1547" width="7.7109375" style="6" customWidth="1"/>
    <col min="1548" max="1548" width="11" style="6" customWidth="1"/>
    <col min="1549" max="1549" width="2.7109375" style="6" customWidth="1"/>
    <col min="1550" max="1550" width="13" style="6" customWidth="1"/>
    <col min="1551" max="1552" width="11.85546875" style="6" customWidth="1"/>
    <col min="1553" max="1793" width="9.140625" style="6"/>
    <col min="1794" max="1794" width="3.7109375" style="6" bestFit="1" customWidth="1"/>
    <col min="1795" max="1795" width="21.140625" style="6" customWidth="1"/>
    <col min="1796" max="1796" width="7.28515625" style="6" customWidth="1"/>
    <col min="1797" max="1797" width="9.5703125" style="6" customWidth="1"/>
    <col min="1798" max="1799" width="9.28515625" style="6" customWidth="1"/>
    <col min="1800" max="1801" width="8.140625" style="6" customWidth="1"/>
    <col min="1802" max="1802" width="8.28515625" style="6" customWidth="1"/>
    <col min="1803" max="1803" width="7.7109375" style="6" customWidth="1"/>
    <col min="1804" max="1804" width="11" style="6" customWidth="1"/>
    <col min="1805" max="1805" width="2.7109375" style="6" customWidth="1"/>
    <col min="1806" max="1806" width="13" style="6" customWidth="1"/>
    <col min="1807" max="1808" width="11.85546875" style="6" customWidth="1"/>
    <col min="1809" max="2049" width="9.140625" style="6"/>
    <col min="2050" max="2050" width="3.7109375" style="6" bestFit="1" customWidth="1"/>
    <col min="2051" max="2051" width="21.140625" style="6" customWidth="1"/>
    <col min="2052" max="2052" width="7.28515625" style="6" customWidth="1"/>
    <col min="2053" max="2053" width="9.5703125" style="6" customWidth="1"/>
    <col min="2054" max="2055" width="9.28515625" style="6" customWidth="1"/>
    <col min="2056" max="2057" width="8.140625" style="6" customWidth="1"/>
    <col min="2058" max="2058" width="8.28515625" style="6" customWidth="1"/>
    <col min="2059" max="2059" width="7.7109375" style="6" customWidth="1"/>
    <col min="2060" max="2060" width="11" style="6" customWidth="1"/>
    <col min="2061" max="2061" width="2.7109375" style="6" customWidth="1"/>
    <col min="2062" max="2062" width="13" style="6" customWidth="1"/>
    <col min="2063" max="2064" width="11.85546875" style="6" customWidth="1"/>
    <col min="2065" max="2305" width="9.140625" style="6"/>
    <col min="2306" max="2306" width="3.7109375" style="6" bestFit="1" customWidth="1"/>
    <col min="2307" max="2307" width="21.140625" style="6" customWidth="1"/>
    <col min="2308" max="2308" width="7.28515625" style="6" customWidth="1"/>
    <col min="2309" max="2309" width="9.5703125" style="6" customWidth="1"/>
    <col min="2310" max="2311" width="9.28515625" style="6" customWidth="1"/>
    <col min="2312" max="2313" width="8.140625" style="6" customWidth="1"/>
    <col min="2314" max="2314" width="8.28515625" style="6" customWidth="1"/>
    <col min="2315" max="2315" width="7.7109375" style="6" customWidth="1"/>
    <col min="2316" max="2316" width="11" style="6" customWidth="1"/>
    <col min="2317" max="2317" width="2.7109375" style="6" customWidth="1"/>
    <col min="2318" max="2318" width="13" style="6" customWidth="1"/>
    <col min="2319" max="2320" width="11.85546875" style="6" customWidth="1"/>
    <col min="2321" max="2561" width="9.140625" style="6"/>
    <col min="2562" max="2562" width="3.7109375" style="6" bestFit="1" customWidth="1"/>
    <col min="2563" max="2563" width="21.140625" style="6" customWidth="1"/>
    <col min="2564" max="2564" width="7.28515625" style="6" customWidth="1"/>
    <col min="2565" max="2565" width="9.5703125" style="6" customWidth="1"/>
    <col min="2566" max="2567" width="9.28515625" style="6" customWidth="1"/>
    <col min="2568" max="2569" width="8.140625" style="6" customWidth="1"/>
    <col min="2570" max="2570" width="8.28515625" style="6" customWidth="1"/>
    <col min="2571" max="2571" width="7.7109375" style="6" customWidth="1"/>
    <col min="2572" max="2572" width="11" style="6" customWidth="1"/>
    <col min="2573" max="2573" width="2.7109375" style="6" customWidth="1"/>
    <col min="2574" max="2574" width="13" style="6" customWidth="1"/>
    <col min="2575" max="2576" width="11.85546875" style="6" customWidth="1"/>
    <col min="2577" max="2817" width="9.140625" style="6"/>
    <col min="2818" max="2818" width="3.7109375" style="6" bestFit="1" customWidth="1"/>
    <col min="2819" max="2819" width="21.140625" style="6" customWidth="1"/>
    <col min="2820" max="2820" width="7.28515625" style="6" customWidth="1"/>
    <col min="2821" max="2821" width="9.5703125" style="6" customWidth="1"/>
    <col min="2822" max="2823" width="9.28515625" style="6" customWidth="1"/>
    <col min="2824" max="2825" width="8.140625" style="6" customWidth="1"/>
    <col min="2826" max="2826" width="8.28515625" style="6" customWidth="1"/>
    <col min="2827" max="2827" width="7.7109375" style="6" customWidth="1"/>
    <col min="2828" max="2828" width="11" style="6" customWidth="1"/>
    <col min="2829" max="2829" width="2.7109375" style="6" customWidth="1"/>
    <col min="2830" max="2830" width="13" style="6" customWidth="1"/>
    <col min="2831" max="2832" width="11.85546875" style="6" customWidth="1"/>
    <col min="2833" max="3073" width="9.140625" style="6"/>
    <col min="3074" max="3074" width="3.7109375" style="6" bestFit="1" customWidth="1"/>
    <col min="3075" max="3075" width="21.140625" style="6" customWidth="1"/>
    <col min="3076" max="3076" width="7.28515625" style="6" customWidth="1"/>
    <col min="3077" max="3077" width="9.5703125" style="6" customWidth="1"/>
    <col min="3078" max="3079" width="9.28515625" style="6" customWidth="1"/>
    <col min="3080" max="3081" width="8.140625" style="6" customWidth="1"/>
    <col min="3082" max="3082" width="8.28515625" style="6" customWidth="1"/>
    <col min="3083" max="3083" width="7.7109375" style="6" customWidth="1"/>
    <col min="3084" max="3084" width="11" style="6" customWidth="1"/>
    <col min="3085" max="3085" width="2.7109375" style="6" customWidth="1"/>
    <col min="3086" max="3086" width="13" style="6" customWidth="1"/>
    <col min="3087" max="3088" width="11.85546875" style="6" customWidth="1"/>
    <col min="3089" max="3329" width="9.140625" style="6"/>
    <col min="3330" max="3330" width="3.7109375" style="6" bestFit="1" customWidth="1"/>
    <col min="3331" max="3331" width="21.140625" style="6" customWidth="1"/>
    <col min="3332" max="3332" width="7.28515625" style="6" customWidth="1"/>
    <col min="3333" max="3333" width="9.5703125" style="6" customWidth="1"/>
    <col min="3334" max="3335" width="9.28515625" style="6" customWidth="1"/>
    <col min="3336" max="3337" width="8.140625" style="6" customWidth="1"/>
    <col min="3338" max="3338" width="8.28515625" style="6" customWidth="1"/>
    <col min="3339" max="3339" width="7.7109375" style="6" customWidth="1"/>
    <col min="3340" max="3340" width="11" style="6" customWidth="1"/>
    <col min="3341" max="3341" width="2.7109375" style="6" customWidth="1"/>
    <col min="3342" max="3342" width="13" style="6" customWidth="1"/>
    <col min="3343" max="3344" width="11.85546875" style="6" customWidth="1"/>
    <col min="3345" max="3585" width="9.140625" style="6"/>
    <col min="3586" max="3586" width="3.7109375" style="6" bestFit="1" customWidth="1"/>
    <col min="3587" max="3587" width="21.140625" style="6" customWidth="1"/>
    <col min="3588" max="3588" width="7.28515625" style="6" customWidth="1"/>
    <col min="3589" max="3589" width="9.5703125" style="6" customWidth="1"/>
    <col min="3590" max="3591" width="9.28515625" style="6" customWidth="1"/>
    <col min="3592" max="3593" width="8.140625" style="6" customWidth="1"/>
    <col min="3594" max="3594" width="8.28515625" style="6" customWidth="1"/>
    <col min="3595" max="3595" width="7.7109375" style="6" customWidth="1"/>
    <col min="3596" max="3596" width="11" style="6" customWidth="1"/>
    <col min="3597" max="3597" width="2.7109375" style="6" customWidth="1"/>
    <col min="3598" max="3598" width="13" style="6" customWidth="1"/>
    <col min="3599" max="3600" width="11.85546875" style="6" customWidth="1"/>
    <col min="3601" max="3841" width="9.140625" style="6"/>
    <col min="3842" max="3842" width="3.7109375" style="6" bestFit="1" customWidth="1"/>
    <col min="3843" max="3843" width="21.140625" style="6" customWidth="1"/>
    <col min="3844" max="3844" width="7.28515625" style="6" customWidth="1"/>
    <col min="3845" max="3845" width="9.5703125" style="6" customWidth="1"/>
    <col min="3846" max="3847" width="9.28515625" style="6" customWidth="1"/>
    <col min="3848" max="3849" width="8.140625" style="6" customWidth="1"/>
    <col min="3850" max="3850" width="8.28515625" style="6" customWidth="1"/>
    <col min="3851" max="3851" width="7.7109375" style="6" customWidth="1"/>
    <col min="3852" max="3852" width="11" style="6" customWidth="1"/>
    <col min="3853" max="3853" width="2.7109375" style="6" customWidth="1"/>
    <col min="3854" max="3854" width="13" style="6" customWidth="1"/>
    <col min="3855" max="3856" width="11.85546875" style="6" customWidth="1"/>
    <col min="3857" max="4097" width="9.140625" style="6"/>
    <col min="4098" max="4098" width="3.7109375" style="6" bestFit="1" customWidth="1"/>
    <col min="4099" max="4099" width="21.140625" style="6" customWidth="1"/>
    <col min="4100" max="4100" width="7.28515625" style="6" customWidth="1"/>
    <col min="4101" max="4101" width="9.5703125" style="6" customWidth="1"/>
    <col min="4102" max="4103" width="9.28515625" style="6" customWidth="1"/>
    <col min="4104" max="4105" width="8.140625" style="6" customWidth="1"/>
    <col min="4106" max="4106" width="8.28515625" style="6" customWidth="1"/>
    <col min="4107" max="4107" width="7.7109375" style="6" customWidth="1"/>
    <col min="4108" max="4108" width="11" style="6" customWidth="1"/>
    <col min="4109" max="4109" width="2.7109375" style="6" customWidth="1"/>
    <col min="4110" max="4110" width="13" style="6" customWidth="1"/>
    <col min="4111" max="4112" width="11.85546875" style="6" customWidth="1"/>
    <col min="4113" max="4353" width="9.140625" style="6"/>
    <col min="4354" max="4354" width="3.7109375" style="6" bestFit="1" customWidth="1"/>
    <col min="4355" max="4355" width="21.140625" style="6" customWidth="1"/>
    <col min="4356" max="4356" width="7.28515625" style="6" customWidth="1"/>
    <col min="4357" max="4357" width="9.5703125" style="6" customWidth="1"/>
    <col min="4358" max="4359" width="9.28515625" style="6" customWidth="1"/>
    <col min="4360" max="4361" width="8.140625" style="6" customWidth="1"/>
    <col min="4362" max="4362" width="8.28515625" style="6" customWidth="1"/>
    <col min="4363" max="4363" width="7.7109375" style="6" customWidth="1"/>
    <col min="4364" max="4364" width="11" style="6" customWidth="1"/>
    <col min="4365" max="4365" width="2.7109375" style="6" customWidth="1"/>
    <col min="4366" max="4366" width="13" style="6" customWidth="1"/>
    <col min="4367" max="4368" width="11.85546875" style="6" customWidth="1"/>
    <col min="4369" max="4609" width="9.140625" style="6"/>
    <col min="4610" max="4610" width="3.7109375" style="6" bestFit="1" customWidth="1"/>
    <col min="4611" max="4611" width="21.140625" style="6" customWidth="1"/>
    <col min="4612" max="4612" width="7.28515625" style="6" customWidth="1"/>
    <col min="4613" max="4613" width="9.5703125" style="6" customWidth="1"/>
    <col min="4614" max="4615" width="9.28515625" style="6" customWidth="1"/>
    <col min="4616" max="4617" width="8.140625" style="6" customWidth="1"/>
    <col min="4618" max="4618" width="8.28515625" style="6" customWidth="1"/>
    <col min="4619" max="4619" width="7.7109375" style="6" customWidth="1"/>
    <col min="4620" max="4620" width="11" style="6" customWidth="1"/>
    <col min="4621" max="4621" width="2.7109375" style="6" customWidth="1"/>
    <col min="4622" max="4622" width="13" style="6" customWidth="1"/>
    <col min="4623" max="4624" width="11.85546875" style="6" customWidth="1"/>
    <col min="4625" max="4865" width="9.140625" style="6"/>
    <col min="4866" max="4866" width="3.7109375" style="6" bestFit="1" customWidth="1"/>
    <col min="4867" max="4867" width="21.140625" style="6" customWidth="1"/>
    <col min="4868" max="4868" width="7.28515625" style="6" customWidth="1"/>
    <col min="4869" max="4869" width="9.5703125" style="6" customWidth="1"/>
    <col min="4870" max="4871" width="9.28515625" style="6" customWidth="1"/>
    <col min="4872" max="4873" width="8.140625" style="6" customWidth="1"/>
    <col min="4874" max="4874" width="8.28515625" style="6" customWidth="1"/>
    <col min="4875" max="4875" width="7.7109375" style="6" customWidth="1"/>
    <col min="4876" max="4876" width="11" style="6" customWidth="1"/>
    <col min="4877" max="4877" width="2.7109375" style="6" customWidth="1"/>
    <col min="4878" max="4878" width="13" style="6" customWidth="1"/>
    <col min="4879" max="4880" width="11.85546875" style="6" customWidth="1"/>
    <col min="4881" max="5121" width="9.140625" style="6"/>
    <col min="5122" max="5122" width="3.7109375" style="6" bestFit="1" customWidth="1"/>
    <col min="5123" max="5123" width="21.140625" style="6" customWidth="1"/>
    <col min="5124" max="5124" width="7.28515625" style="6" customWidth="1"/>
    <col min="5125" max="5125" width="9.5703125" style="6" customWidth="1"/>
    <col min="5126" max="5127" width="9.28515625" style="6" customWidth="1"/>
    <col min="5128" max="5129" width="8.140625" style="6" customWidth="1"/>
    <col min="5130" max="5130" width="8.28515625" style="6" customWidth="1"/>
    <col min="5131" max="5131" width="7.7109375" style="6" customWidth="1"/>
    <col min="5132" max="5132" width="11" style="6" customWidth="1"/>
    <col min="5133" max="5133" width="2.7109375" style="6" customWidth="1"/>
    <col min="5134" max="5134" width="13" style="6" customWidth="1"/>
    <col min="5135" max="5136" width="11.85546875" style="6" customWidth="1"/>
    <col min="5137" max="5377" width="9.140625" style="6"/>
    <col min="5378" max="5378" width="3.7109375" style="6" bestFit="1" customWidth="1"/>
    <col min="5379" max="5379" width="21.140625" style="6" customWidth="1"/>
    <col min="5380" max="5380" width="7.28515625" style="6" customWidth="1"/>
    <col min="5381" max="5381" width="9.5703125" style="6" customWidth="1"/>
    <col min="5382" max="5383" width="9.28515625" style="6" customWidth="1"/>
    <col min="5384" max="5385" width="8.140625" style="6" customWidth="1"/>
    <col min="5386" max="5386" width="8.28515625" style="6" customWidth="1"/>
    <col min="5387" max="5387" width="7.7109375" style="6" customWidth="1"/>
    <col min="5388" max="5388" width="11" style="6" customWidth="1"/>
    <col min="5389" max="5389" width="2.7109375" style="6" customWidth="1"/>
    <col min="5390" max="5390" width="13" style="6" customWidth="1"/>
    <col min="5391" max="5392" width="11.85546875" style="6" customWidth="1"/>
    <col min="5393" max="5633" width="9.140625" style="6"/>
    <col min="5634" max="5634" width="3.7109375" style="6" bestFit="1" customWidth="1"/>
    <col min="5635" max="5635" width="21.140625" style="6" customWidth="1"/>
    <col min="5636" max="5636" width="7.28515625" style="6" customWidth="1"/>
    <col min="5637" max="5637" width="9.5703125" style="6" customWidth="1"/>
    <col min="5638" max="5639" width="9.28515625" style="6" customWidth="1"/>
    <col min="5640" max="5641" width="8.140625" style="6" customWidth="1"/>
    <col min="5642" max="5642" width="8.28515625" style="6" customWidth="1"/>
    <col min="5643" max="5643" width="7.7109375" style="6" customWidth="1"/>
    <col min="5644" max="5644" width="11" style="6" customWidth="1"/>
    <col min="5645" max="5645" width="2.7109375" style="6" customWidth="1"/>
    <col min="5646" max="5646" width="13" style="6" customWidth="1"/>
    <col min="5647" max="5648" width="11.85546875" style="6" customWidth="1"/>
    <col min="5649" max="5889" width="9.140625" style="6"/>
    <col min="5890" max="5890" width="3.7109375" style="6" bestFit="1" customWidth="1"/>
    <col min="5891" max="5891" width="21.140625" style="6" customWidth="1"/>
    <col min="5892" max="5892" width="7.28515625" style="6" customWidth="1"/>
    <col min="5893" max="5893" width="9.5703125" style="6" customWidth="1"/>
    <col min="5894" max="5895" width="9.28515625" style="6" customWidth="1"/>
    <col min="5896" max="5897" width="8.140625" style="6" customWidth="1"/>
    <col min="5898" max="5898" width="8.28515625" style="6" customWidth="1"/>
    <col min="5899" max="5899" width="7.7109375" style="6" customWidth="1"/>
    <col min="5900" max="5900" width="11" style="6" customWidth="1"/>
    <col min="5901" max="5901" width="2.7109375" style="6" customWidth="1"/>
    <col min="5902" max="5902" width="13" style="6" customWidth="1"/>
    <col min="5903" max="5904" width="11.85546875" style="6" customWidth="1"/>
    <col min="5905" max="6145" width="9.140625" style="6"/>
    <col min="6146" max="6146" width="3.7109375" style="6" bestFit="1" customWidth="1"/>
    <col min="6147" max="6147" width="21.140625" style="6" customWidth="1"/>
    <col min="6148" max="6148" width="7.28515625" style="6" customWidth="1"/>
    <col min="6149" max="6149" width="9.5703125" style="6" customWidth="1"/>
    <col min="6150" max="6151" width="9.28515625" style="6" customWidth="1"/>
    <col min="6152" max="6153" width="8.140625" style="6" customWidth="1"/>
    <col min="6154" max="6154" width="8.28515625" style="6" customWidth="1"/>
    <col min="6155" max="6155" width="7.7109375" style="6" customWidth="1"/>
    <col min="6156" max="6156" width="11" style="6" customWidth="1"/>
    <col min="6157" max="6157" width="2.7109375" style="6" customWidth="1"/>
    <col min="6158" max="6158" width="13" style="6" customWidth="1"/>
    <col min="6159" max="6160" width="11.85546875" style="6" customWidth="1"/>
    <col min="6161" max="6401" width="9.140625" style="6"/>
    <col min="6402" max="6402" width="3.7109375" style="6" bestFit="1" customWidth="1"/>
    <col min="6403" max="6403" width="21.140625" style="6" customWidth="1"/>
    <col min="6404" max="6404" width="7.28515625" style="6" customWidth="1"/>
    <col min="6405" max="6405" width="9.5703125" style="6" customWidth="1"/>
    <col min="6406" max="6407" width="9.28515625" style="6" customWidth="1"/>
    <col min="6408" max="6409" width="8.140625" style="6" customWidth="1"/>
    <col min="6410" max="6410" width="8.28515625" style="6" customWidth="1"/>
    <col min="6411" max="6411" width="7.7109375" style="6" customWidth="1"/>
    <col min="6412" max="6412" width="11" style="6" customWidth="1"/>
    <col min="6413" max="6413" width="2.7109375" style="6" customWidth="1"/>
    <col min="6414" max="6414" width="13" style="6" customWidth="1"/>
    <col min="6415" max="6416" width="11.85546875" style="6" customWidth="1"/>
    <col min="6417" max="6657" width="9.140625" style="6"/>
    <col min="6658" max="6658" width="3.7109375" style="6" bestFit="1" customWidth="1"/>
    <col min="6659" max="6659" width="21.140625" style="6" customWidth="1"/>
    <col min="6660" max="6660" width="7.28515625" style="6" customWidth="1"/>
    <col min="6661" max="6661" width="9.5703125" style="6" customWidth="1"/>
    <col min="6662" max="6663" width="9.28515625" style="6" customWidth="1"/>
    <col min="6664" max="6665" width="8.140625" style="6" customWidth="1"/>
    <col min="6666" max="6666" width="8.28515625" style="6" customWidth="1"/>
    <col min="6667" max="6667" width="7.7109375" style="6" customWidth="1"/>
    <col min="6668" max="6668" width="11" style="6" customWidth="1"/>
    <col min="6669" max="6669" width="2.7109375" style="6" customWidth="1"/>
    <col min="6670" max="6670" width="13" style="6" customWidth="1"/>
    <col min="6671" max="6672" width="11.85546875" style="6" customWidth="1"/>
    <col min="6673" max="6913" width="9.140625" style="6"/>
    <col min="6914" max="6914" width="3.7109375" style="6" bestFit="1" customWidth="1"/>
    <col min="6915" max="6915" width="21.140625" style="6" customWidth="1"/>
    <col min="6916" max="6916" width="7.28515625" style="6" customWidth="1"/>
    <col min="6917" max="6917" width="9.5703125" style="6" customWidth="1"/>
    <col min="6918" max="6919" width="9.28515625" style="6" customWidth="1"/>
    <col min="6920" max="6921" width="8.140625" style="6" customWidth="1"/>
    <col min="6922" max="6922" width="8.28515625" style="6" customWidth="1"/>
    <col min="6923" max="6923" width="7.7109375" style="6" customWidth="1"/>
    <col min="6924" max="6924" width="11" style="6" customWidth="1"/>
    <col min="6925" max="6925" width="2.7109375" style="6" customWidth="1"/>
    <col min="6926" max="6926" width="13" style="6" customWidth="1"/>
    <col min="6927" max="6928" width="11.85546875" style="6" customWidth="1"/>
    <col min="6929" max="7169" width="9.140625" style="6"/>
    <col min="7170" max="7170" width="3.7109375" style="6" bestFit="1" customWidth="1"/>
    <col min="7171" max="7171" width="21.140625" style="6" customWidth="1"/>
    <col min="7172" max="7172" width="7.28515625" style="6" customWidth="1"/>
    <col min="7173" max="7173" width="9.5703125" style="6" customWidth="1"/>
    <col min="7174" max="7175" width="9.28515625" style="6" customWidth="1"/>
    <col min="7176" max="7177" width="8.140625" style="6" customWidth="1"/>
    <col min="7178" max="7178" width="8.28515625" style="6" customWidth="1"/>
    <col min="7179" max="7179" width="7.7109375" style="6" customWidth="1"/>
    <col min="7180" max="7180" width="11" style="6" customWidth="1"/>
    <col min="7181" max="7181" width="2.7109375" style="6" customWidth="1"/>
    <col min="7182" max="7182" width="13" style="6" customWidth="1"/>
    <col min="7183" max="7184" width="11.85546875" style="6" customWidth="1"/>
    <col min="7185" max="7425" width="9.140625" style="6"/>
    <col min="7426" max="7426" width="3.7109375" style="6" bestFit="1" customWidth="1"/>
    <col min="7427" max="7427" width="21.140625" style="6" customWidth="1"/>
    <col min="7428" max="7428" width="7.28515625" style="6" customWidth="1"/>
    <col min="7429" max="7429" width="9.5703125" style="6" customWidth="1"/>
    <col min="7430" max="7431" width="9.28515625" style="6" customWidth="1"/>
    <col min="7432" max="7433" width="8.140625" style="6" customWidth="1"/>
    <col min="7434" max="7434" width="8.28515625" style="6" customWidth="1"/>
    <col min="7435" max="7435" width="7.7109375" style="6" customWidth="1"/>
    <col min="7436" max="7436" width="11" style="6" customWidth="1"/>
    <col min="7437" max="7437" width="2.7109375" style="6" customWidth="1"/>
    <col min="7438" max="7438" width="13" style="6" customWidth="1"/>
    <col min="7439" max="7440" width="11.85546875" style="6" customWidth="1"/>
    <col min="7441" max="7681" width="9.140625" style="6"/>
    <col min="7682" max="7682" width="3.7109375" style="6" bestFit="1" customWidth="1"/>
    <col min="7683" max="7683" width="21.140625" style="6" customWidth="1"/>
    <col min="7684" max="7684" width="7.28515625" style="6" customWidth="1"/>
    <col min="7685" max="7685" width="9.5703125" style="6" customWidth="1"/>
    <col min="7686" max="7687" width="9.28515625" style="6" customWidth="1"/>
    <col min="7688" max="7689" width="8.140625" style="6" customWidth="1"/>
    <col min="7690" max="7690" width="8.28515625" style="6" customWidth="1"/>
    <col min="7691" max="7691" width="7.7109375" style="6" customWidth="1"/>
    <col min="7692" max="7692" width="11" style="6" customWidth="1"/>
    <col min="7693" max="7693" width="2.7109375" style="6" customWidth="1"/>
    <col min="7694" max="7694" width="13" style="6" customWidth="1"/>
    <col min="7695" max="7696" width="11.85546875" style="6" customWidth="1"/>
    <col min="7697" max="7937" width="9.140625" style="6"/>
    <col min="7938" max="7938" width="3.7109375" style="6" bestFit="1" customWidth="1"/>
    <col min="7939" max="7939" width="21.140625" style="6" customWidth="1"/>
    <col min="7940" max="7940" width="7.28515625" style="6" customWidth="1"/>
    <col min="7941" max="7941" width="9.5703125" style="6" customWidth="1"/>
    <col min="7942" max="7943" width="9.28515625" style="6" customWidth="1"/>
    <col min="7944" max="7945" width="8.140625" style="6" customWidth="1"/>
    <col min="7946" max="7946" width="8.28515625" style="6" customWidth="1"/>
    <col min="7947" max="7947" width="7.7109375" style="6" customWidth="1"/>
    <col min="7948" max="7948" width="11" style="6" customWidth="1"/>
    <col min="7949" max="7949" width="2.7109375" style="6" customWidth="1"/>
    <col min="7950" max="7950" width="13" style="6" customWidth="1"/>
    <col min="7951" max="7952" width="11.85546875" style="6" customWidth="1"/>
    <col min="7953" max="8193" width="9.140625" style="6"/>
    <col min="8194" max="8194" width="3.7109375" style="6" bestFit="1" customWidth="1"/>
    <col min="8195" max="8195" width="21.140625" style="6" customWidth="1"/>
    <col min="8196" max="8196" width="7.28515625" style="6" customWidth="1"/>
    <col min="8197" max="8197" width="9.5703125" style="6" customWidth="1"/>
    <col min="8198" max="8199" width="9.28515625" style="6" customWidth="1"/>
    <col min="8200" max="8201" width="8.140625" style="6" customWidth="1"/>
    <col min="8202" max="8202" width="8.28515625" style="6" customWidth="1"/>
    <col min="8203" max="8203" width="7.7109375" style="6" customWidth="1"/>
    <col min="8204" max="8204" width="11" style="6" customWidth="1"/>
    <col min="8205" max="8205" width="2.7109375" style="6" customWidth="1"/>
    <col min="8206" max="8206" width="13" style="6" customWidth="1"/>
    <col min="8207" max="8208" width="11.85546875" style="6" customWidth="1"/>
    <col min="8209" max="8449" width="9.140625" style="6"/>
    <col min="8450" max="8450" width="3.7109375" style="6" bestFit="1" customWidth="1"/>
    <col min="8451" max="8451" width="21.140625" style="6" customWidth="1"/>
    <col min="8452" max="8452" width="7.28515625" style="6" customWidth="1"/>
    <col min="8453" max="8453" width="9.5703125" style="6" customWidth="1"/>
    <col min="8454" max="8455" width="9.28515625" style="6" customWidth="1"/>
    <col min="8456" max="8457" width="8.140625" style="6" customWidth="1"/>
    <col min="8458" max="8458" width="8.28515625" style="6" customWidth="1"/>
    <col min="8459" max="8459" width="7.7109375" style="6" customWidth="1"/>
    <col min="8460" max="8460" width="11" style="6" customWidth="1"/>
    <col min="8461" max="8461" width="2.7109375" style="6" customWidth="1"/>
    <col min="8462" max="8462" width="13" style="6" customWidth="1"/>
    <col min="8463" max="8464" width="11.85546875" style="6" customWidth="1"/>
    <col min="8465" max="8705" width="9.140625" style="6"/>
    <col min="8706" max="8706" width="3.7109375" style="6" bestFit="1" customWidth="1"/>
    <col min="8707" max="8707" width="21.140625" style="6" customWidth="1"/>
    <col min="8708" max="8708" width="7.28515625" style="6" customWidth="1"/>
    <col min="8709" max="8709" width="9.5703125" style="6" customWidth="1"/>
    <col min="8710" max="8711" width="9.28515625" style="6" customWidth="1"/>
    <col min="8712" max="8713" width="8.140625" style="6" customWidth="1"/>
    <col min="8714" max="8714" width="8.28515625" style="6" customWidth="1"/>
    <col min="8715" max="8715" width="7.7109375" style="6" customWidth="1"/>
    <col min="8716" max="8716" width="11" style="6" customWidth="1"/>
    <col min="8717" max="8717" width="2.7109375" style="6" customWidth="1"/>
    <col min="8718" max="8718" width="13" style="6" customWidth="1"/>
    <col min="8719" max="8720" width="11.85546875" style="6" customWidth="1"/>
    <col min="8721" max="8961" width="9.140625" style="6"/>
    <col min="8962" max="8962" width="3.7109375" style="6" bestFit="1" customWidth="1"/>
    <col min="8963" max="8963" width="21.140625" style="6" customWidth="1"/>
    <col min="8964" max="8964" width="7.28515625" style="6" customWidth="1"/>
    <col min="8965" max="8965" width="9.5703125" style="6" customWidth="1"/>
    <col min="8966" max="8967" width="9.28515625" style="6" customWidth="1"/>
    <col min="8968" max="8969" width="8.140625" style="6" customWidth="1"/>
    <col min="8970" max="8970" width="8.28515625" style="6" customWidth="1"/>
    <col min="8971" max="8971" width="7.7109375" style="6" customWidth="1"/>
    <col min="8972" max="8972" width="11" style="6" customWidth="1"/>
    <col min="8973" max="8973" width="2.7109375" style="6" customWidth="1"/>
    <col min="8974" max="8974" width="13" style="6" customWidth="1"/>
    <col min="8975" max="8976" width="11.85546875" style="6" customWidth="1"/>
    <col min="8977" max="9217" width="9.140625" style="6"/>
    <col min="9218" max="9218" width="3.7109375" style="6" bestFit="1" customWidth="1"/>
    <col min="9219" max="9219" width="21.140625" style="6" customWidth="1"/>
    <col min="9220" max="9220" width="7.28515625" style="6" customWidth="1"/>
    <col min="9221" max="9221" width="9.5703125" style="6" customWidth="1"/>
    <col min="9222" max="9223" width="9.28515625" style="6" customWidth="1"/>
    <col min="9224" max="9225" width="8.140625" style="6" customWidth="1"/>
    <col min="9226" max="9226" width="8.28515625" style="6" customWidth="1"/>
    <col min="9227" max="9227" width="7.7109375" style="6" customWidth="1"/>
    <col min="9228" max="9228" width="11" style="6" customWidth="1"/>
    <col min="9229" max="9229" width="2.7109375" style="6" customWidth="1"/>
    <col min="9230" max="9230" width="13" style="6" customWidth="1"/>
    <col min="9231" max="9232" width="11.85546875" style="6" customWidth="1"/>
    <col min="9233" max="9473" width="9.140625" style="6"/>
    <col min="9474" max="9474" width="3.7109375" style="6" bestFit="1" customWidth="1"/>
    <col min="9475" max="9475" width="21.140625" style="6" customWidth="1"/>
    <col min="9476" max="9476" width="7.28515625" style="6" customWidth="1"/>
    <col min="9477" max="9477" width="9.5703125" style="6" customWidth="1"/>
    <col min="9478" max="9479" width="9.28515625" style="6" customWidth="1"/>
    <col min="9480" max="9481" width="8.140625" style="6" customWidth="1"/>
    <col min="9482" max="9482" width="8.28515625" style="6" customWidth="1"/>
    <col min="9483" max="9483" width="7.7109375" style="6" customWidth="1"/>
    <col min="9484" max="9484" width="11" style="6" customWidth="1"/>
    <col min="9485" max="9485" width="2.7109375" style="6" customWidth="1"/>
    <col min="9486" max="9486" width="13" style="6" customWidth="1"/>
    <col min="9487" max="9488" width="11.85546875" style="6" customWidth="1"/>
    <col min="9489" max="9729" width="9.140625" style="6"/>
    <col min="9730" max="9730" width="3.7109375" style="6" bestFit="1" customWidth="1"/>
    <col min="9731" max="9731" width="21.140625" style="6" customWidth="1"/>
    <col min="9732" max="9732" width="7.28515625" style="6" customWidth="1"/>
    <col min="9733" max="9733" width="9.5703125" style="6" customWidth="1"/>
    <col min="9734" max="9735" width="9.28515625" style="6" customWidth="1"/>
    <col min="9736" max="9737" width="8.140625" style="6" customWidth="1"/>
    <col min="9738" max="9738" width="8.28515625" style="6" customWidth="1"/>
    <col min="9739" max="9739" width="7.7109375" style="6" customWidth="1"/>
    <col min="9740" max="9740" width="11" style="6" customWidth="1"/>
    <col min="9741" max="9741" width="2.7109375" style="6" customWidth="1"/>
    <col min="9742" max="9742" width="13" style="6" customWidth="1"/>
    <col min="9743" max="9744" width="11.85546875" style="6" customWidth="1"/>
    <col min="9745" max="9985" width="9.140625" style="6"/>
    <col min="9986" max="9986" width="3.7109375" style="6" bestFit="1" customWidth="1"/>
    <col min="9987" max="9987" width="21.140625" style="6" customWidth="1"/>
    <col min="9988" max="9988" width="7.28515625" style="6" customWidth="1"/>
    <col min="9989" max="9989" width="9.5703125" style="6" customWidth="1"/>
    <col min="9990" max="9991" width="9.28515625" style="6" customWidth="1"/>
    <col min="9992" max="9993" width="8.140625" style="6" customWidth="1"/>
    <col min="9994" max="9994" width="8.28515625" style="6" customWidth="1"/>
    <col min="9995" max="9995" width="7.7109375" style="6" customWidth="1"/>
    <col min="9996" max="9996" width="11" style="6" customWidth="1"/>
    <col min="9997" max="9997" width="2.7109375" style="6" customWidth="1"/>
    <col min="9998" max="9998" width="13" style="6" customWidth="1"/>
    <col min="9999" max="10000" width="11.85546875" style="6" customWidth="1"/>
    <col min="10001" max="10241" width="9.140625" style="6"/>
    <col min="10242" max="10242" width="3.7109375" style="6" bestFit="1" customWidth="1"/>
    <col min="10243" max="10243" width="21.140625" style="6" customWidth="1"/>
    <col min="10244" max="10244" width="7.28515625" style="6" customWidth="1"/>
    <col min="10245" max="10245" width="9.5703125" style="6" customWidth="1"/>
    <col min="10246" max="10247" width="9.28515625" style="6" customWidth="1"/>
    <col min="10248" max="10249" width="8.140625" style="6" customWidth="1"/>
    <col min="10250" max="10250" width="8.28515625" style="6" customWidth="1"/>
    <col min="10251" max="10251" width="7.7109375" style="6" customWidth="1"/>
    <col min="10252" max="10252" width="11" style="6" customWidth="1"/>
    <col min="10253" max="10253" width="2.7109375" style="6" customWidth="1"/>
    <col min="10254" max="10254" width="13" style="6" customWidth="1"/>
    <col min="10255" max="10256" width="11.85546875" style="6" customWidth="1"/>
    <col min="10257" max="10497" width="9.140625" style="6"/>
    <col min="10498" max="10498" width="3.7109375" style="6" bestFit="1" customWidth="1"/>
    <col min="10499" max="10499" width="21.140625" style="6" customWidth="1"/>
    <col min="10500" max="10500" width="7.28515625" style="6" customWidth="1"/>
    <col min="10501" max="10501" width="9.5703125" style="6" customWidth="1"/>
    <col min="10502" max="10503" width="9.28515625" style="6" customWidth="1"/>
    <col min="10504" max="10505" width="8.140625" style="6" customWidth="1"/>
    <col min="10506" max="10506" width="8.28515625" style="6" customWidth="1"/>
    <col min="10507" max="10507" width="7.7109375" style="6" customWidth="1"/>
    <col min="10508" max="10508" width="11" style="6" customWidth="1"/>
    <col min="10509" max="10509" width="2.7109375" style="6" customWidth="1"/>
    <col min="10510" max="10510" width="13" style="6" customWidth="1"/>
    <col min="10511" max="10512" width="11.85546875" style="6" customWidth="1"/>
    <col min="10513" max="10753" width="9.140625" style="6"/>
    <col min="10754" max="10754" width="3.7109375" style="6" bestFit="1" customWidth="1"/>
    <col min="10755" max="10755" width="21.140625" style="6" customWidth="1"/>
    <col min="10756" max="10756" width="7.28515625" style="6" customWidth="1"/>
    <col min="10757" max="10757" width="9.5703125" style="6" customWidth="1"/>
    <col min="10758" max="10759" width="9.28515625" style="6" customWidth="1"/>
    <col min="10760" max="10761" width="8.140625" style="6" customWidth="1"/>
    <col min="10762" max="10762" width="8.28515625" style="6" customWidth="1"/>
    <col min="10763" max="10763" width="7.7109375" style="6" customWidth="1"/>
    <col min="10764" max="10764" width="11" style="6" customWidth="1"/>
    <col min="10765" max="10765" width="2.7109375" style="6" customWidth="1"/>
    <col min="10766" max="10766" width="13" style="6" customWidth="1"/>
    <col min="10767" max="10768" width="11.85546875" style="6" customWidth="1"/>
    <col min="10769" max="11009" width="9.140625" style="6"/>
    <col min="11010" max="11010" width="3.7109375" style="6" bestFit="1" customWidth="1"/>
    <col min="11011" max="11011" width="21.140625" style="6" customWidth="1"/>
    <col min="11012" max="11012" width="7.28515625" style="6" customWidth="1"/>
    <col min="11013" max="11013" width="9.5703125" style="6" customWidth="1"/>
    <col min="11014" max="11015" width="9.28515625" style="6" customWidth="1"/>
    <col min="11016" max="11017" width="8.140625" style="6" customWidth="1"/>
    <col min="11018" max="11018" width="8.28515625" style="6" customWidth="1"/>
    <col min="11019" max="11019" width="7.7109375" style="6" customWidth="1"/>
    <col min="11020" max="11020" width="11" style="6" customWidth="1"/>
    <col min="11021" max="11021" width="2.7109375" style="6" customWidth="1"/>
    <col min="11022" max="11022" width="13" style="6" customWidth="1"/>
    <col min="11023" max="11024" width="11.85546875" style="6" customWidth="1"/>
    <col min="11025" max="11265" width="9.140625" style="6"/>
    <col min="11266" max="11266" width="3.7109375" style="6" bestFit="1" customWidth="1"/>
    <col min="11267" max="11267" width="21.140625" style="6" customWidth="1"/>
    <col min="11268" max="11268" width="7.28515625" style="6" customWidth="1"/>
    <col min="11269" max="11269" width="9.5703125" style="6" customWidth="1"/>
    <col min="11270" max="11271" width="9.28515625" style="6" customWidth="1"/>
    <col min="11272" max="11273" width="8.140625" style="6" customWidth="1"/>
    <col min="11274" max="11274" width="8.28515625" style="6" customWidth="1"/>
    <col min="11275" max="11275" width="7.7109375" style="6" customWidth="1"/>
    <col min="11276" max="11276" width="11" style="6" customWidth="1"/>
    <col min="11277" max="11277" width="2.7109375" style="6" customWidth="1"/>
    <col min="11278" max="11278" width="13" style="6" customWidth="1"/>
    <col min="11279" max="11280" width="11.85546875" style="6" customWidth="1"/>
    <col min="11281" max="11521" width="9.140625" style="6"/>
    <col min="11522" max="11522" width="3.7109375" style="6" bestFit="1" customWidth="1"/>
    <col min="11523" max="11523" width="21.140625" style="6" customWidth="1"/>
    <col min="11524" max="11524" width="7.28515625" style="6" customWidth="1"/>
    <col min="11525" max="11525" width="9.5703125" style="6" customWidth="1"/>
    <col min="11526" max="11527" width="9.28515625" style="6" customWidth="1"/>
    <col min="11528" max="11529" width="8.140625" style="6" customWidth="1"/>
    <col min="11530" max="11530" width="8.28515625" style="6" customWidth="1"/>
    <col min="11531" max="11531" width="7.7109375" style="6" customWidth="1"/>
    <col min="11532" max="11532" width="11" style="6" customWidth="1"/>
    <col min="11533" max="11533" width="2.7109375" style="6" customWidth="1"/>
    <col min="11534" max="11534" width="13" style="6" customWidth="1"/>
    <col min="11535" max="11536" width="11.85546875" style="6" customWidth="1"/>
    <col min="11537" max="11777" width="9.140625" style="6"/>
    <col min="11778" max="11778" width="3.7109375" style="6" bestFit="1" customWidth="1"/>
    <col min="11779" max="11779" width="21.140625" style="6" customWidth="1"/>
    <col min="11780" max="11780" width="7.28515625" style="6" customWidth="1"/>
    <col min="11781" max="11781" width="9.5703125" style="6" customWidth="1"/>
    <col min="11782" max="11783" width="9.28515625" style="6" customWidth="1"/>
    <col min="11784" max="11785" width="8.140625" style="6" customWidth="1"/>
    <col min="11786" max="11786" width="8.28515625" style="6" customWidth="1"/>
    <col min="11787" max="11787" width="7.7109375" style="6" customWidth="1"/>
    <col min="11788" max="11788" width="11" style="6" customWidth="1"/>
    <col min="11789" max="11789" width="2.7109375" style="6" customWidth="1"/>
    <col min="11790" max="11790" width="13" style="6" customWidth="1"/>
    <col min="11791" max="11792" width="11.85546875" style="6" customWidth="1"/>
    <col min="11793" max="12033" width="9.140625" style="6"/>
    <col min="12034" max="12034" width="3.7109375" style="6" bestFit="1" customWidth="1"/>
    <col min="12035" max="12035" width="21.140625" style="6" customWidth="1"/>
    <col min="12036" max="12036" width="7.28515625" style="6" customWidth="1"/>
    <col min="12037" max="12037" width="9.5703125" style="6" customWidth="1"/>
    <col min="12038" max="12039" width="9.28515625" style="6" customWidth="1"/>
    <col min="12040" max="12041" width="8.140625" style="6" customWidth="1"/>
    <col min="12042" max="12042" width="8.28515625" style="6" customWidth="1"/>
    <col min="12043" max="12043" width="7.7109375" style="6" customWidth="1"/>
    <col min="12044" max="12044" width="11" style="6" customWidth="1"/>
    <col min="12045" max="12045" width="2.7109375" style="6" customWidth="1"/>
    <col min="12046" max="12046" width="13" style="6" customWidth="1"/>
    <col min="12047" max="12048" width="11.85546875" style="6" customWidth="1"/>
    <col min="12049" max="12289" width="9.140625" style="6"/>
    <col min="12290" max="12290" width="3.7109375" style="6" bestFit="1" customWidth="1"/>
    <col min="12291" max="12291" width="21.140625" style="6" customWidth="1"/>
    <col min="12292" max="12292" width="7.28515625" style="6" customWidth="1"/>
    <col min="12293" max="12293" width="9.5703125" style="6" customWidth="1"/>
    <col min="12294" max="12295" width="9.28515625" style="6" customWidth="1"/>
    <col min="12296" max="12297" width="8.140625" style="6" customWidth="1"/>
    <col min="12298" max="12298" width="8.28515625" style="6" customWidth="1"/>
    <col min="12299" max="12299" width="7.7109375" style="6" customWidth="1"/>
    <col min="12300" max="12300" width="11" style="6" customWidth="1"/>
    <col min="12301" max="12301" width="2.7109375" style="6" customWidth="1"/>
    <col min="12302" max="12302" width="13" style="6" customWidth="1"/>
    <col min="12303" max="12304" width="11.85546875" style="6" customWidth="1"/>
    <col min="12305" max="12545" width="9.140625" style="6"/>
    <col min="12546" max="12546" width="3.7109375" style="6" bestFit="1" customWidth="1"/>
    <col min="12547" max="12547" width="21.140625" style="6" customWidth="1"/>
    <col min="12548" max="12548" width="7.28515625" style="6" customWidth="1"/>
    <col min="12549" max="12549" width="9.5703125" style="6" customWidth="1"/>
    <col min="12550" max="12551" width="9.28515625" style="6" customWidth="1"/>
    <col min="12552" max="12553" width="8.140625" style="6" customWidth="1"/>
    <col min="12554" max="12554" width="8.28515625" style="6" customWidth="1"/>
    <col min="12555" max="12555" width="7.7109375" style="6" customWidth="1"/>
    <col min="12556" max="12556" width="11" style="6" customWidth="1"/>
    <col min="12557" max="12557" width="2.7109375" style="6" customWidth="1"/>
    <col min="12558" max="12558" width="13" style="6" customWidth="1"/>
    <col min="12559" max="12560" width="11.85546875" style="6" customWidth="1"/>
    <col min="12561" max="12801" width="9.140625" style="6"/>
    <col min="12802" max="12802" width="3.7109375" style="6" bestFit="1" customWidth="1"/>
    <col min="12803" max="12803" width="21.140625" style="6" customWidth="1"/>
    <col min="12804" max="12804" width="7.28515625" style="6" customWidth="1"/>
    <col min="12805" max="12805" width="9.5703125" style="6" customWidth="1"/>
    <col min="12806" max="12807" width="9.28515625" style="6" customWidth="1"/>
    <col min="12808" max="12809" width="8.140625" style="6" customWidth="1"/>
    <col min="12810" max="12810" width="8.28515625" style="6" customWidth="1"/>
    <col min="12811" max="12811" width="7.7109375" style="6" customWidth="1"/>
    <col min="12812" max="12812" width="11" style="6" customWidth="1"/>
    <col min="12813" max="12813" width="2.7109375" style="6" customWidth="1"/>
    <col min="12814" max="12814" width="13" style="6" customWidth="1"/>
    <col min="12815" max="12816" width="11.85546875" style="6" customWidth="1"/>
    <col min="12817" max="13057" width="9.140625" style="6"/>
    <col min="13058" max="13058" width="3.7109375" style="6" bestFit="1" customWidth="1"/>
    <col min="13059" max="13059" width="21.140625" style="6" customWidth="1"/>
    <col min="13060" max="13060" width="7.28515625" style="6" customWidth="1"/>
    <col min="13061" max="13061" width="9.5703125" style="6" customWidth="1"/>
    <col min="13062" max="13063" width="9.28515625" style="6" customWidth="1"/>
    <col min="13064" max="13065" width="8.140625" style="6" customWidth="1"/>
    <col min="13066" max="13066" width="8.28515625" style="6" customWidth="1"/>
    <col min="13067" max="13067" width="7.7109375" style="6" customWidth="1"/>
    <col min="13068" max="13068" width="11" style="6" customWidth="1"/>
    <col min="13069" max="13069" width="2.7109375" style="6" customWidth="1"/>
    <col min="13070" max="13070" width="13" style="6" customWidth="1"/>
    <col min="13071" max="13072" width="11.85546875" style="6" customWidth="1"/>
    <col min="13073" max="13313" width="9.140625" style="6"/>
    <col min="13314" max="13314" width="3.7109375" style="6" bestFit="1" customWidth="1"/>
    <col min="13315" max="13315" width="21.140625" style="6" customWidth="1"/>
    <col min="13316" max="13316" width="7.28515625" style="6" customWidth="1"/>
    <col min="13317" max="13317" width="9.5703125" style="6" customWidth="1"/>
    <col min="13318" max="13319" width="9.28515625" style="6" customWidth="1"/>
    <col min="13320" max="13321" width="8.140625" style="6" customWidth="1"/>
    <col min="13322" max="13322" width="8.28515625" style="6" customWidth="1"/>
    <col min="13323" max="13323" width="7.7109375" style="6" customWidth="1"/>
    <col min="13324" max="13324" width="11" style="6" customWidth="1"/>
    <col min="13325" max="13325" width="2.7109375" style="6" customWidth="1"/>
    <col min="13326" max="13326" width="13" style="6" customWidth="1"/>
    <col min="13327" max="13328" width="11.85546875" style="6" customWidth="1"/>
    <col min="13329" max="13569" width="9.140625" style="6"/>
    <col min="13570" max="13570" width="3.7109375" style="6" bestFit="1" customWidth="1"/>
    <col min="13571" max="13571" width="21.140625" style="6" customWidth="1"/>
    <col min="13572" max="13572" width="7.28515625" style="6" customWidth="1"/>
    <col min="13573" max="13573" width="9.5703125" style="6" customWidth="1"/>
    <col min="13574" max="13575" width="9.28515625" style="6" customWidth="1"/>
    <col min="13576" max="13577" width="8.140625" style="6" customWidth="1"/>
    <col min="13578" max="13578" width="8.28515625" style="6" customWidth="1"/>
    <col min="13579" max="13579" width="7.7109375" style="6" customWidth="1"/>
    <col min="13580" max="13580" width="11" style="6" customWidth="1"/>
    <col min="13581" max="13581" width="2.7109375" style="6" customWidth="1"/>
    <col min="13582" max="13582" width="13" style="6" customWidth="1"/>
    <col min="13583" max="13584" width="11.85546875" style="6" customWidth="1"/>
    <col min="13585" max="13825" width="9.140625" style="6"/>
    <col min="13826" max="13826" width="3.7109375" style="6" bestFit="1" customWidth="1"/>
    <col min="13827" max="13827" width="21.140625" style="6" customWidth="1"/>
    <col min="13828" max="13828" width="7.28515625" style="6" customWidth="1"/>
    <col min="13829" max="13829" width="9.5703125" style="6" customWidth="1"/>
    <col min="13830" max="13831" width="9.28515625" style="6" customWidth="1"/>
    <col min="13832" max="13833" width="8.140625" style="6" customWidth="1"/>
    <col min="13834" max="13834" width="8.28515625" style="6" customWidth="1"/>
    <col min="13835" max="13835" width="7.7109375" style="6" customWidth="1"/>
    <col min="13836" max="13836" width="11" style="6" customWidth="1"/>
    <col min="13837" max="13837" width="2.7109375" style="6" customWidth="1"/>
    <col min="13838" max="13838" width="13" style="6" customWidth="1"/>
    <col min="13839" max="13840" width="11.85546875" style="6" customWidth="1"/>
    <col min="13841" max="14081" width="9.140625" style="6"/>
    <col min="14082" max="14082" width="3.7109375" style="6" bestFit="1" customWidth="1"/>
    <col min="14083" max="14083" width="21.140625" style="6" customWidth="1"/>
    <col min="14084" max="14084" width="7.28515625" style="6" customWidth="1"/>
    <col min="14085" max="14085" width="9.5703125" style="6" customWidth="1"/>
    <col min="14086" max="14087" width="9.28515625" style="6" customWidth="1"/>
    <col min="14088" max="14089" width="8.140625" style="6" customWidth="1"/>
    <col min="14090" max="14090" width="8.28515625" style="6" customWidth="1"/>
    <col min="14091" max="14091" width="7.7109375" style="6" customWidth="1"/>
    <col min="14092" max="14092" width="11" style="6" customWidth="1"/>
    <col min="14093" max="14093" width="2.7109375" style="6" customWidth="1"/>
    <col min="14094" max="14094" width="13" style="6" customWidth="1"/>
    <col min="14095" max="14096" width="11.85546875" style="6" customWidth="1"/>
    <col min="14097" max="14337" width="9.140625" style="6"/>
    <col min="14338" max="14338" width="3.7109375" style="6" bestFit="1" customWidth="1"/>
    <col min="14339" max="14339" width="21.140625" style="6" customWidth="1"/>
    <col min="14340" max="14340" width="7.28515625" style="6" customWidth="1"/>
    <col min="14341" max="14341" width="9.5703125" style="6" customWidth="1"/>
    <col min="14342" max="14343" width="9.28515625" style="6" customWidth="1"/>
    <col min="14344" max="14345" width="8.140625" style="6" customWidth="1"/>
    <col min="14346" max="14346" width="8.28515625" style="6" customWidth="1"/>
    <col min="14347" max="14347" width="7.7109375" style="6" customWidth="1"/>
    <col min="14348" max="14348" width="11" style="6" customWidth="1"/>
    <col min="14349" max="14349" width="2.7109375" style="6" customWidth="1"/>
    <col min="14350" max="14350" width="13" style="6" customWidth="1"/>
    <col min="14351" max="14352" width="11.85546875" style="6" customWidth="1"/>
    <col min="14353" max="14593" width="9.140625" style="6"/>
    <col min="14594" max="14594" width="3.7109375" style="6" bestFit="1" customWidth="1"/>
    <col min="14595" max="14595" width="21.140625" style="6" customWidth="1"/>
    <col min="14596" max="14596" width="7.28515625" style="6" customWidth="1"/>
    <col min="14597" max="14597" width="9.5703125" style="6" customWidth="1"/>
    <col min="14598" max="14599" width="9.28515625" style="6" customWidth="1"/>
    <col min="14600" max="14601" width="8.140625" style="6" customWidth="1"/>
    <col min="14602" max="14602" width="8.28515625" style="6" customWidth="1"/>
    <col min="14603" max="14603" width="7.7109375" style="6" customWidth="1"/>
    <col min="14604" max="14604" width="11" style="6" customWidth="1"/>
    <col min="14605" max="14605" width="2.7109375" style="6" customWidth="1"/>
    <col min="14606" max="14606" width="13" style="6" customWidth="1"/>
    <col min="14607" max="14608" width="11.85546875" style="6" customWidth="1"/>
    <col min="14609" max="14849" width="9.140625" style="6"/>
    <col min="14850" max="14850" width="3.7109375" style="6" bestFit="1" customWidth="1"/>
    <col min="14851" max="14851" width="21.140625" style="6" customWidth="1"/>
    <col min="14852" max="14852" width="7.28515625" style="6" customWidth="1"/>
    <col min="14853" max="14853" width="9.5703125" style="6" customWidth="1"/>
    <col min="14854" max="14855" width="9.28515625" style="6" customWidth="1"/>
    <col min="14856" max="14857" width="8.140625" style="6" customWidth="1"/>
    <col min="14858" max="14858" width="8.28515625" style="6" customWidth="1"/>
    <col min="14859" max="14859" width="7.7109375" style="6" customWidth="1"/>
    <col min="14860" max="14860" width="11" style="6" customWidth="1"/>
    <col min="14861" max="14861" width="2.7109375" style="6" customWidth="1"/>
    <col min="14862" max="14862" width="13" style="6" customWidth="1"/>
    <col min="14863" max="14864" width="11.85546875" style="6" customWidth="1"/>
    <col min="14865" max="15105" width="9.140625" style="6"/>
    <col min="15106" max="15106" width="3.7109375" style="6" bestFit="1" customWidth="1"/>
    <col min="15107" max="15107" width="21.140625" style="6" customWidth="1"/>
    <col min="15108" max="15108" width="7.28515625" style="6" customWidth="1"/>
    <col min="15109" max="15109" width="9.5703125" style="6" customWidth="1"/>
    <col min="15110" max="15111" width="9.28515625" style="6" customWidth="1"/>
    <col min="15112" max="15113" width="8.140625" style="6" customWidth="1"/>
    <col min="15114" max="15114" width="8.28515625" style="6" customWidth="1"/>
    <col min="15115" max="15115" width="7.7109375" style="6" customWidth="1"/>
    <col min="15116" max="15116" width="11" style="6" customWidth="1"/>
    <col min="15117" max="15117" width="2.7109375" style="6" customWidth="1"/>
    <col min="15118" max="15118" width="13" style="6" customWidth="1"/>
    <col min="15119" max="15120" width="11.85546875" style="6" customWidth="1"/>
    <col min="15121" max="15361" width="9.140625" style="6"/>
    <col min="15362" max="15362" width="3.7109375" style="6" bestFit="1" customWidth="1"/>
    <col min="15363" max="15363" width="21.140625" style="6" customWidth="1"/>
    <col min="15364" max="15364" width="7.28515625" style="6" customWidth="1"/>
    <col min="15365" max="15365" width="9.5703125" style="6" customWidth="1"/>
    <col min="15366" max="15367" width="9.28515625" style="6" customWidth="1"/>
    <col min="15368" max="15369" width="8.140625" style="6" customWidth="1"/>
    <col min="15370" max="15370" width="8.28515625" style="6" customWidth="1"/>
    <col min="15371" max="15371" width="7.7109375" style="6" customWidth="1"/>
    <col min="15372" max="15372" width="11" style="6" customWidth="1"/>
    <col min="15373" max="15373" width="2.7109375" style="6" customWidth="1"/>
    <col min="15374" max="15374" width="13" style="6" customWidth="1"/>
    <col min="15375" max="15376" width="11.85546875" style="6" customWidth="1"/>
    <col min="15377" max="15617" width="9.140625" style="6"/>
    <col min="15618" max="15618" width="3.7109375" style="6" bestFit="1" customWidth="1"/>
    <col min="15619" max="15619" width="21.140625" style="6" customWidth="1"/>
    <col min="15620" max="15620" width="7.28515625" style="6" customWidth="1"/>
    <col min="15621" max="15621" width="9.5703125" style="6" customWidth="1"/>
    <col min="15622" max="15623" width="9.28515625" style="6" customWidth="1"/>
    <col min="15624" max="15625" width="8.140625" style="6" customWidth="1"/>
    <col min="15626" max="15626" width="8.28515625" style="6" customWidth="1"/>
    <col min="15627" max="15627" width="7.7109375" style="6" customWidth="1"/>
    <col min="15628" max="15628" width="11" style="6" customWidth="1"/>
    <col min="15629" max="15629" width="2.7109375" style="6" customWidth="1"/>
    <col min="15630" max="15630" width="13" style="6" customWidth="1"/>
    <col min="15631" max="15632" width="11.85546875" style="6" customWidth="1"/>
    <col min="15633" max="15873" width="9.140625" style="6"/>
    <col min="15874" max="15874" width="3.7109375" style="6" bestFit="1" customWidth="1"/>
    <col min="15875" max="15875" width="21.140625" style="6" customWidth="1"/>
    <col min="15876" max="15876" width="7.28515625" style="6" customWidth="1"/>
    <col min="15877" max="15877" width="9.5703125" style="6" customWidth="1"/>
    <col min="15878" max="15879" width="9.28515625" style="6" customWidth="1"/>
    <col min="15880" max="15881" width="8.140625" style="6" customWidth="1"/>
    <col min="15882" max="15882" width="8.28515625" style="6" customWidth="1"/>
    <col min="15883" max="15883" width="7.7109375" style="6" customWidth="1"/>
    <col min="15884" max="15884" width="11" style="6" customWidth="1"/>
    <col min="15885" max="15885" width="2.7109375" style="6" customWidth="1"/>
    <col min="15886" max="15886" width="13" style="6" customWidth="1"/>
    <col min="15887" max="15888" width="11.85546875" style="6" customWidth="1"/>
    <col min="15889" max="16129" width="9.140625" style="6"/>
    <col min="16130" max="16130" width="3.7109375" style="6" bestFit="1" customWidth="1"/>
    <col min="16131" max="16131" width="21.140625" style="6" customWidth="1"/>
    <col min="16132" max="16132" width="7.28515625" style="6" customWidth="1"/>
    <col min="16133" max="16133" width="9.5703125" style="6" customWidth="1"/>
    <col min="16134" max="16135" width="9.28515625" style="6" customWidth="1"/>
    <col min="16136" max="16137" width="8.140625" style="6" customWidth="1"/>
    <col min="16138" max="16138" width="8.28515625" style="6" customWidth="1"/>
    <col min="16139" max="16139" width="7.7109375" style="6" customWidth="1"/>
    <col min="16140" max="16140" width="11" style="6" customWidth="1"/>
    <col min="16141" max="16141" width="2.7109375" style="6" customWidth="1"/>
    <col min="16142" max="16142" width="13" style="6" customWidth="1"/>
    <col min="16143" max="16144" width="11.85546875" style="6" customWidth="1"/>
    <col min="16145" max="16384" width="9.140625" style="6"/>
  </cols>
  <sheetData>
    <row r="2" spans="1:23" x14ac:dyDescent="0.2">
      <c r="A2" s="4"/>
      <c r="B2" s="4"/>
      <c r="C2" s="4"/>
      <c r="D2" s="4"/>
    </row>
    <row r="5" spans="1:23" ht="15.75" x14ac:dyDescent="0.2">
      <c r="A5" s="226" t="s">
        <v>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75"/>
    </row>
    <row r="9" spans="1:23" s="10" customFormat="1" ht="24.75" customHeight="1" x14ac:dyDescent="0.25">
      <c r="A9" s="224" t="s">
        <v>287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9"/>
      <c r="M9" s="208">
        <v>2021</v>
      </c>
      <c r="N9" s="209"/>
      <c r="O9" s="205">
        <v>2020</v>
      </c>
      <c r="P9" s="207"/>
    </row>
    <row r="10" spans="1:23" s="10" customFormat="1" x14ac:dyDescent="0.25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59" t="s">
        <v>7</v>
      </c>
      <c r="K10" s="76" t="s">
        <v>8</v>
      </c>
      <c r="L10" s="13"/>
      <c r="M10" s="120"/>
      <c r="N10" s="168">
        <v>44282</v>
      </c>
      <c r="O10" s="147">
        <v>44114</v>
      </c>
      <c r="P10" s="116">
        <v>44023</v>
      </c>
      <c r="Q10" s="77"/>
      <c r="R10" s="77"/>
      <c r="S10" s="77"/>
      <c r="T10" s="77"/>
      <c r="U10" s="77"/>
      <c r="V10" s="77"/>
      <c r="W10" s="77"/>
    </row>
    <row r="11" spans="1:23" s="10" customFormat="1" x14ac:dyDescent="0.2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5">
        <v>3</v>
      </c>
      <c r="J11" s="60" t="s">
        <v>9</v>
      </c>
      <c r="K11" s="78" t="s">
        <v>10</v>
      </c>
      <c r="L11" s="13"/>
      <c r="M11" s="151"/>
      <c r="N11" s="189" t="s">
        <v>16</v>
      </c>
      <c r="O11" s="140" t="s">
        <v>16</v>
      </c>
      <c r="P11" s="151" t="s">
        <v>14</v>
      </c>
      <c r="Q11" s="79"/>
      <c r="R11" s="79"/>
      <c r="S11" s="79"/>
      <c r="T11" s="79"/>
      <c r="U11" s="79"/>
      <c r="V11" s="79"/>
      <c r="W11" s="80"/>
    </row>
    <row r="12" spans="1:23" s="10" customFormat="1" x14ac:dyDescent="0.2">
      <c r="A12" s="214"/>
      <c r="B12" s="214"/>
      <c r="C12" s="214"/>
      <c r="D12" s="214"/>
      <c r="E12" s="219"/>
      <c r="F12" s="220"/>
      <c r="G12" s="222"/>
      <c r="H12" s="222"/>
      <c r="I12" s="225"/>
      <c r="J12" s="61" t="s">
        <v>10</v>
      </c>
      <c r="K12" s="81" t="s">
        <v>17</v>
      </c>
      <c r="L12" s="18"/>
      <c r="M12" s="152"/>
      <c r="N12" s="190" t="s">
        <v>27</v>
      </c>
      <c r="O12" s="141" t="s">
        <v>29</v>
      </c>
      <c r="P12" s="152" t="s">
        <v>25</v>
      </c>
      <c r="Q12" s="79"/>
      <c r="R12" s="82"/>
      <c r="S12" s="82"/>
      <c r="T12" s="82"/>
      <c r="U12" s="82"/>
      <c r="V12" s="82"/>
      <c r="W12" s="80"/>
    </row>
    <row r="13" spans="1:23" x14ac:dyDescent="0.2">
      <c r="M13" s="83"/>
      <c r="N13" s="180"/>
      <c r="O13" s="83"/>
      <c r="P13" s="83"/>
      <c r="Q13" s="3"/>
      <c r="R13" s="3"/>
      <c r="S13" s="3"/>
      <c r="T13" s="3"/>
      <c r="U13" s="3"/>
      <c r="V13" s="3"/>
      <c r="W13" s="3"/>
    </row>
    <row r="14" spans="1:23" ht="14.1" customHeight="1" x14ac:dyDescent="0.25">
      <c r="A14" s="21">
        <f t="shared" ref="A14:A23" si="0">A13+1</f>
        <v>1</v>
      </c>
      <c r="B14" s="143" t="s">
        <v>59</v>
      </c>
      <c r="C14" s="144">
        <v>13851</v>
      </c>
      <c r="D14" s="145" t="s">
        <v>58</v>
      </c>
      <c r="E14" s="25">
        <f>MAX(M14:O14)</f>
        <v>437</v>
      </c>
      <c r="F14" s="25" t="e">
        <f>VLOOKUP(E14,Tab!$W$2:$X$255,2,TRUE)</f>
        <v>#N/A</v>
      </c>
      <c r="G14" s="26">
        <f>LARGE(M14:P14,1)</f>
        <v>437</v>
      </c>
      <c r="H14" s="26">
        <f>LARGE(M14:P14,2)</f>
        <v>421</v>
      </c>
      <c r="I14" s="26">
        <f>LARGE(M14:P14,3)</f>
        <v>0</v>
      </c>
      <c r="J14" s="27">
        <f>SUM(G14:I14)</f>
        <v>858</v>
      </c>
      <c r="K14" s="28">
        <f>J14/3</f>
        <v>286</v>
      </c>
      <c r="L14" s="29"/>
      <c r="M14" s="84">
        <v>0</v>
      </c>
      <c r="N14" s="203">
        <v>437</v>
      </c>
      <c r="O14" s="139">
        <v>0</v>
      </c>
      <c r="P14" s="84">
        <v>421</v>
      </c>
      <c r="Q14" s="85"/>
      <c r="R14" s="85"/>
      <c r="S14" s="85"/>
      <c r="T14" s="85"/>
      <c r="U14" s="85"/>
      <c r="V14" s="85"/>
      <c r="W14" s="85"/>
    </row>
    <row r="15" spans="1:23" ht="14.1" customHeight="1" x14ac:dyDescent="0.25">
      <c r="A15" s="86">
        <f t="shared" si="0"/>
        <v>2</v>
      </c>
      <c r="B15" s="161" t="s">
        <v>172</v>
      </c>
      <c r="C15" s="74">
        <v>14031</v>
      </c>
      <c r="D15" s="73" t="s">
        <v>63</v>
      </c>
      <c r="E15" s="25">
        <f>MAX(M15:O15)</f>
        <v>517</v>
      </c>
      <c r="F15" s="25" t="str">
        <f>VLOOKUP(E15,Tab!$W$2:$X$255,2,TRUE)</f>
        <v>Não</v>
      </c>
      <c r="G15" s="26">
        <f>LARGE(M15:P15,1)</f>
        <v>517</v>
      </c>
      <c r="H15" s="26">
        <f>LARGE(M15:P15,2)</f>
        <v>0</v>
      </c>
      <c r="I15" s="26">
        <f>LARGE(M15:P15,3)</f>
        <v>0</v>
      </c>
      <c r="J15" s="27">
        <f>SUM(G15:I15)</f>
        <v>517</v>
      </c>
      <c r="K15" s="28">
        <f>J15/3</f>
        <v>172.33333333333334</v>
      </c>
      <c r="L15" s="29"/>
      <c r="M15" s="84">
        <v>0</v>
      </c>
      <c r="N15" s="203">
        <v>517</v>
      </c>
      <c r="O15" s="139">
        <v>0</v>
      </c>
      <c r="P15" s="84">
        <v>0</v>
      </c>
      <c r="Q15" s="85"/>
      <c r="R15" s="85"/>
      <c r="S15" s="85"/>
      <c r="T15" s="85"/>
      <c r="U15" s="85"/>
      <c r="V15" s="85"/>
      <c r="W15" s="85"/>
    </row>
    <row r="16" spans="1:23" ht="14.1" customHeight="1" x14ac:dyDescent="0.25">
      <c r="A16" s="86">
        <f t="shared" si="0"/>
        <v>3</v>
      </c>
      <c r="B16" s="39"/>
      <c r="C16" s="55"/>
      <c r="D16" s="40"/>
      <c r="E16" s="25">
        <f>MAX(M16:O16)</f>
        <v>0</v>
      </c>
      <c r="F16" s="25" t="e">
        <f>VLOOKUP(E16,Tab!$W$2:$X$255,2,TRUE)</f>
        <v>#N/A</v>
      </c>
      <c r="G16" s="26">
        <f>LARGE(M16:P16,1)</f>
        <v>0</v>
      </c>
      <c r="H16" s="26">
        <f>LARGE(M16:P16,2)</f>
        <v>0</v>
      </c>
      <c r="I16" s="26">
        <f>LARGE(M16:P16,3)</f>
        <v>0</v>
      </c>
      <c r="J16" s="27">
        <f>SUM(G16:I16)</f>
        <v>0</v>
      </c>
      <c r="K16" s="28">
        <f>J16/3</f>
        <v>0</v>
      </c>
      <c r="L16" s="29"/>
      <c r="M16" s="84">
        <v>0</v>
      </c>
      <c r="N16" s="203">
        <v>0</v>
      </c>
      <c r="O16" s="139">
        <v>0</v>
      </c>
      <c r="P16" s="84">
        <v>0</v>
      </c>
      <c r="Q16" s="85"/>
      <c r="R16" s="85"/>
      <c r="S16" s="85"/>
      <c r="T16" s="85"/>
      <c r="U16" s="85"/>
      <c r="V16" s="85"/>
      <c r="W16" s="85"/>
    </row>
    <row r="17" spans="1:23" ht="14.1" customHeight="1" x14ac:dyDescent="0.25">
      <c r="A17" s="86">
        <f t="shared" si="0"/>
        <v>4</v>
      </c>
      <c r="B17" s="35"/>
      <c r="C17" s="55"/>
      <c r="D17" s="24"/>
      <c r="E17" s="25">
        <f>MAX(M17:O17)</f>
        <v>0</v>
      </c>
      <c r="F17" s="25" t="e">
        <f>VLOOKUP(E17,Tab!$W$2:$X$255,2,TRUE)</f>
        <v>#N/A</v>
      </c>
      <c r="G17" s="26">
        <f>LARGE(M17:P17,1)</f>
        <v>0</v>
      </c>
      <c r="H17" s="26">
        <f>LARGE(M17:P17,2)</f>
        <v>0</v>
      </c>
      <c r="I17" s="26">
        <f>LARGE(M17:P17,3)</f>
        <v>0</v>
      </c>
      <c r="J17" s="27">
        <f>SUM(G17:I17)</f>
        <v>0</v>
      </c>
      <c r="K17" s="28">
        <f>J17/3</f>
        <v>0</v>
      </c>
      <c r="L17" s="29"/>
      <c r="M17" s="84">
        <v>0</v>
      </c>
      <c r="N17" s="203">
        <v>0</v>
      </c>
      <c r="O17" s="139">
        <v>0</v>
      </c>
      <c r="P17" s="84">
        <v>0</v>
      </c>
      <c r="Q17" s="85"/>
      <c r="R17" s="85"/>
      <c r="S17" s="85"/>
      <c r="T17" s="85"/>
      <c r="U17" s="85"/>
      <c r="V17" s="85"/>
      <c r="W17" s="85"/>
    </row>
    <row r="18" spans="1:23" ht="14.1" customHeight="1" x14ac:dyDescent="0.25">
      <c r="A18" s="86">
        <f t="shared" si="0"/>
        <v>5</v>
      </c>
      <c r="B18" s="35"/>
      <c r="C18" s="23"/>
      <c r="D18" s="24"/>
      <c r="E18" s="25">
        <f>MAX(M18:O18)</f>
        <v>0</v>
      </c>
      <c r="F18" s="25" t="e">
        <f>VLOOKUP(E18,Tab!$W$2:$X$255,2,TRUE)</f>
        <v>#N/A</v>
      </c>
      <c r="G18" s="26">
        <f>LARGE(M18:P18,1)</f>
        <v>0</v>
      </c>
      <c r="H18" s="26">
        <f>LARGE(M18:P18,2)</f>
        <v>0</v>
      </c>
      <c r="I18" s="26">
        <f>LARGE(M18:P18,3)</f>
        <v>0</v>
      </c>
      <c r="J18" s="27">
        <f>SUM(G18:I18)</f>
        <v>0</v>
      </c>
      <c r="K18" s="28">
        <f>J18/3</f>
        <v>0</v>
      </c>
      <c r="L18" s="29"/>
      <c r="M18" s="84">
        <v>0</v>
      </c>
      <c r="N18" s="203">
        <v>0</v>
      </c>
      <c r="O18" s="139">
        <v>0</v>
      </c>
      <c r="P18" s="84">
        <v>0</v>
      </c>
      <c r="Q18" s="85"/>
      <c r="R18" s="85"/>
      <c r="S18" s="85"/>
      <c r="T18" s="85"/>
      <c r="U18" s="85"/>
      <c r="V18" s="85"/>
      <c r="W18" s="85"/>
    </row>
    <row r="19" spans="1:23" ht="14.1" customHeight="1" x14ac:dyDescent="0.25">
      <c r="A19" s="21">
        <f t="shared" si="0"/>
        <v>6</v>
      </c>
      <c r="B19" s="129"/>
      <c r="C19" s="130"/>
      <c r="D19" s="131"/>
      <c r="E19" s="25">
        <f>MAX(M19:O19)</f>
        <v>0</v>
      </c>
      <c r="F19" s="25" t="e">
        <f>VLOOKUP(E19,Tab!$W$2:$X$255,2,TRUE)</f>
        <v>#N/A</v>
      </c>
      <c r="G19" s="26">
        <f>LARGE(M19:P19,1)</f>
        <v>0</v>
      </c>
      <c r="H19" s="26">
        <f>LARGE(M19:P19,2)</f>
        <v>0</v>
      </c>
      <c r="I19" s="26">
        <f>LARGE(M19:P19,3)</f>
        <v>0</v>
      </c>
      <c r="J19" s="27">
        <f>SUM(G19:I19)</f>
        <v>0</v>
      </c>
      <c r="K19" s="28">
        <f>J19/3</f>
        <v>0</v>
      </c>
      <c r="L19" s="29"/>
      <c r="M19" s="84">
        <v>0</v>
      </c>
      <c r="N19" s="203">
        <v>0</v>
      </c>
      <c r="O19" s="139">
        <v>0</v>
      </c>
      <c r="P19" s="84">
        <v>0</v>
      </c>
      <c r="Q19" s="85"/>
      <c r="R19" s="85"/>
      <c r="S19" s="85"/>
      <c r="T19" s="85"/>
      <c r="U19" s="85"/>
      <c r="V19" s="85"/>
      <c r="W19" s="85"/>
    </row>
    <row r="20" spans="1:23" ht="14.1" customHeight="1" x14ac:dyDescent="0.25">
      <c r="A20" s="21">
        <f t="shared" si="0"/>
        <v>7</v>
      </c>
      <c r="B20" s="32"/>
      <c r="C20" s="33"/>
      <c r="D20" s="34"/>
      <c r="E20" s="25">
        <f>MAX(M20:O20)</f>
        <v>0</v>
      </c>
      <c r="F20" s="25" t="e">
        <f>VLOOKUP(E20,Tab!$W$2:$X$255,2,TRUE)</f>
        <v>#N/A</v>
      </c>
      <c r="G20" s="26">
        <f>LARGE(M20:P20,1)</f>
        <v>0</v>
      </c>
      <c r="H20" s="26">
        <f>LARGE(M20:P20,2)</f>
        <v>0</v>
      </c>
      <c r="I20" s="26">
        <f>LARGE(M20:P20,3)</f>
        <v>0</v>
      </c>
      <c r="J20" s="27">
        <f>SUM(G20:I20)</f>
        <v>0</v>
      </c>
      <c r="K20" s="28">
        <f>J20/3</f>
        <v>0</v>
      </c>
      <c r="L20" s="29"/>
      <c r="M20" s="84">
        <v>0</v>
      </c>
      <c r="N20" s="203">
        <v>0</v>
      </c>
      <c r="O20" s="139">
        <v>0</v>
      </c>
      <c r="P20" s="84">
        <v>0</v>
      </c>
      <c r="Q20" s="85"/>
      <c r="R20" s="85"/>
      <c r="S20" s="85"/>
      <c r="T20" s="85"/>
      <c r="U20" s="85"/>
      <c r="V20" s="85"/>
      <c r="W20" s="85"/>
    </row>
    <row r="21" spans="1:23" ht="14.1" customHeight="1" x14ac:dyDescent="0.25">
      <c r="A21" s="21">
        <f t="shared" si="0"/>
        <v>8</v>
      </c>
      <c r="B21" s="32"/>
      <c r="C21" s="33"/>
      <c r="D21" s="34"/>
      <c r="E21" s="25">
        <f>MAX(M21:O21)</f>
        <v>0</v>
      </c>
      <c r="F21" s="25" t="e">
        <f>VLOOKUP(E21,Tab!$W$2:$X$255,2,TRUE)</f>
        <v>#N/A</v>
      </c>
      <c r="G21" s="26">
        <f>LARGE(M21:P21,1)</f>
        <v>0</v>
      </c>
      <c r="H21" s="26">
        <f>LARGE(M21:P21,2)</f>
        <v>0</v>
      </c>
      <c r="I21" s="26">
        <f>LARGE(M21:P21,3)</f>
        <v>0</v>
      </c>
      <c r="J21" s="27">
        <f>SUM(G21:I21)</f>
        <v>0</v>
      </c>
      <c r="K21" s="28">
        <f>J21/3</f>
        <v>0</v>
      </c>
      <c r="L21" s="29"/>
      <c r="M21" s="84">
        <v>0</v>
      </c>
      <c r="N21" s="203">
        <v>0</v>
      </c>
      <c r="O21" s="139">
        <v>0</v>
      </c>
      <c r="P21" s="84">
        <v>0</v>
      </c>
      <c r="Q21" s="85"/>
      <c r="R21" s="85"/>
      <c r="S21" s="85"/>
      <c r="T21" s="85"/>
      <c r="U21" s="85"/>
      <c r="V21" s="85"/>
      <c r="W21" s="85"/>
    </row>
    <row r="22" spans="1:23" ht="14.1" customHeight="1" x14ac:dyDescent="0.25">
      <c r="A22" s="21">
        <f t="shared" si="0"/>
        <v>9</v>
      </c>
      <c r="B22" s="35"/>
      <c r="C22" s="23"/>
      <c r="D22" s="24"/>
      <c r="E22" s="25">
        <f>MAX(M22:O22)</f>
        <v>0</v>
      </c>
      <c r="F22" s="25" t="e">
        <f>VLOOKUP(E22,Tab!$W$2:$X$255,2,TRUE)</f>
        <v>#N/A</v>
      </c>
      <c r="G22" s="26">
        <f>LARGE(M22:P22,1)</f>
        <v>0</v>
      </c>
      <c r="H22" s="26">
        <f>LARGE(M22:P22,2)</f>
        <v>0</v>
      </c>
      <c r="I22" s="26">
        <f>LARGE(M22:P22,3)</f>
        <v>0</v>
      </c>
      <c r="J22" s="27">
        <f>SUM(G22:I22)</f>
        <v>0</v>
      </c>
      <c r="K22" s="28">
        <f>J22/3</f>
        <v>0</v>
      </c>
      <c r="L22" s="29"/>
      <c r="M22" s="84">
        <v>0</v>
      </c>
      <c r="N22" s="203">
        <v>0</v>
      </c>
      <c r="O22" s="139">
        <v>0</v>
      </c>
      <c r="P22" s="84">
        <v>0</v>
      </c>
      <c r="Q22" s="85"/>
      <c r="R22" s="85"/>
      <c r="S22" s="85"/>
      <c r="T22" s="85"/>
      <c r="U22" s="85"/>
      <c r="V22" s="85"/>
      <c r="W22" s="85"/>
    </row>
    <row r="23" spans="1:23" ht="14.1" customHeight="1" x14ac:dyDescent="0.25">
      <c r="A23" s="21">
        <f t="shared" si="0"/>
        <v>10</v>
      </c>
      <c r="B23" s="35"/>
      <c r="C23" s="23"/>
      <c r="D23" s="24"/>
      <c r="E23" s="25">
        <f>MAX(M23:O23)</f>
        <v>0</v>
      </c>
      <c r="F23" s="25" t="e">
        <f>VLOOKUP(E23,Tab!$W$2:$X$255,2,TRUE)</f>
        <v>#N/A</v>
      </c>
      <c r="G23" s="26">
        <f>LARGE(M23:P23,1)</f>
        <v>0</v>
      </c>
      <c r="H23" s="26">
        <f>LARGE(M23:P23,2)</f>
        <v>0</v>
      </c>
      <c r="I23" s="26">
        <f>LARGE(M23:P23,3)</f>
        <v>0</v>
      </c>
      <c r="J23" s="27">
        <f>SUM(G23:I23)</f>
        <v>0</v>
      </c>
      <c r="K23" s="28">
        <f>J23/3</f>
        <v>0</v>
      </c>
      <c r="L23" s="29"/>
      <c r="M23" s="84">
        <v>0</v>
      </c>
      <c r="N23" s="203">
        <v>0</v>
      </c>
      <c r="O23" s="139">
        <v>0</v>
      </c>
      <c r="P23" s="84">
        <v>0</v>
      </c>
      <c r="Q23" s="85"/>
      <c r="R23" s="85"/>
      <c r="S23" s="85"/>
      <c r="T23" s="85"/>
      <c r="U23" s="85"/>
      <c r="V23" s="85"/>
      <c r="W23" s="85"/>
    </row>
  </sheetData>
  <sortState ref="B14:P23">
    <sortCondition descending="1" ref="J14:J23"/>
    <sortCondition descending="1" ref="E14:E23"/>
  </sortState>
  <mergeCells count="13">
    <mergeCell ref="M9:N9"/>
    <mergeCell ref="O9:P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7" priority="1" stopIfTrue="1" operator="between">
      <formula>563</formula>
      <formula>569</formula>
    </cfRule>
    <cfRule type="cellIs" dxfId="46" priority="2" stopIfTrue="1" operator="between">
      <formula>570</formula>
      <formula>571</formula>
    </cfRule>
    <cfRule type="cellIs" dxfId="45" priority="3" stopIfTrue="1" operator="between">
      <formula>572</formula>
      <formula>600</formula>
    </cfRule>
  </conditionalFormatting>
  <conditionalFormatting sqref="E14:E23">
    <cfRule type="cellIs" dxfId="44" priority="4" stopIfTrue="1" operator="between">
      <formula>563</formula>
      <formula>600</formula>
    </cfRule>
  </conditionalFormatting>
  <conditionalFormatting sqref="F14:F23">
    <cfRule type="cellIs" dxfId="43" priority="5" stopIfTrue="1" operator="equal">
      <formula>"A"</formula>
    </cfRule>
    <cfRule type="cellIs" dxfId="42" priority="6" stopIfTrue="1" operator="equal">
      <formula>"B"</formula>
    </cfRule>
    <cfRule type="cellIs" dxfId="41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.42578125" style="3" customWidth="1"/>
    <col min="2" max="2" width="22.710937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85546875" style="5" customWidth="1"/>
    <col min="13" max="15" width="16.85546875" style="5" customWidth="1"/>
    <col min="16" max="16" width="17.28515625" style="5" customWidth="1"/>
    <col min="17" max="17" width="16.85546875" style="5" customWidth="1"/>
    <col min="18" max="18" width="19.140625" style="5" customWidth="1"/>
    <col min="19" max="19" width="19.140625" style="5" bestFit="1" customWidth="1"/>
    <col min="20" max="22" width="16.85546875" style="5" customWidth="1"/>
    <col min="23" max="23" width="9.140625" style="4"/>
    <col min="24" max="28" width="9.140625" style="6"/>
    <col min="29" max="253" width="9.140625" style="4"/>
    <col min="254" max="254" width="4.42578125" style="4" customWidth="1"/>
    <col min="255" max="255" width="22.7109375" style="4" customWidth="1"/>
    <col min="256" max="256" width="7.28515625" style="4" customWidth="1"/>
    <col min="257" max="257" width="10" style="4" customWidth="1"/>
    <col min="258" max="259" width="9.28515625" style="4" customWidth="1"/>
    <col min="260" max="261" width="8.140625" style="4" customWidth="1"/>
    <col min="262" max="262" width="8.28515625" style="4" customWidth="1"/>
    <col min="263" max="263" width="10" style="4" customWidth="1"/>
    <col min="264" max="264" width="11" style="4" customWidth="1"/>
    <col min="265" max="265" width="1.85546875" style="4" customWidth="1"/>
    <col min="266" max="277" width="16.85546875" style="4" customWidth="1"/>
    <col min="278" max="278" width="16.28515625" style="4" customWidth="1"/>
    <col min="279" max="509" width="9.140625" style="4"/>
    <col min="510" max="510" width="4.42578125" style="4" customWidth="1"/>
    <col min="511" max="511" width="22.7109375" style="4" customWidth="1"/>
    <col min="512" max="512" width="7.28515625" style="4" customWidth="1"/>
    <col min="513" max="513" width="10" style="4" customWidth="1"/>
    <col min="514" max="515" width="9.28515625" style="4" customWidth="1"/>
    <col min="516" max="517" width="8.140625" style="4" customWidth="1"/>
    <col min="518" max="518" width="8.28515625" style="4" customWidth="1"/>
    <col min="519" max="519" width="10" style="4" customWidth="1"/>
    <col min="520" max="520" width="11" style="4" customWidth="1"/>
    <col min="521" max="521" width="1.85546875" style="4" customWidth="1"/>
    <col min="522" max="533" width="16.85546875" style="4" customWidth="1"/>
    <col min="534" max="534" width="16.28515625" style="4" customWidth="1"/>
    <col min="535" max="765" width="9.140625" style="4"/>
    <col min="766" max="766" width="4.42578125" style="4" customWidth="1"/>
    <col min="767" max="767" width="22.7109375" style="4" customWidth="1"/>
    <col min="768" max="768" width="7.28515625" style="4" customWidth="1"/>
    <col min="769" max="769" width="10" style="4" customWidth="1"/>
    <col min="770" max="771" width="9.28515625" style="4" customWidth="1"/>
    <col min="772" max="773" width="8.140625" style="4" customWidth="1"/>
    <col min="774" max="774" width="8.28515625" style="4" customWidth="1"/>
    <col min="775" max="775" width="10" style="4" customWidth="1"/>
    <col min="776" max="776" width="11" style="4" customWidth="1"/>
    <col min="777" max="777" width="1.85546875" style="4" customWidth="1"/>
    <col min="778" max="789" width="16.85546875" style="4" customWidth="1"/>
    <col min="790" max="790" width="16.28515625" style="4" customWidth="1"/>
    <col min="791" max="1021" width="9.140625" style="4"/>
    <col min="1022" max="1022" width="4.42578125" style="4" customWidth="1"/>
    <col min="1023" max="1023" width="22.7109375" style="4" customWidth="1"/>
    <col min="1024" max="1024" width="7.28515625" style="4" customWidth="1"/>
    <col min="1025" max="1025" width="10" style="4" customWidth="1"/>
    <col min="1026" max="1027" width="9.28515625" style="4" customWidth="1"/>
    <col min="1028" max="1029" width="8.140625" style="4" customWidth="1"/>
    <col min="1030" max="1030" width="8.28515625" style="4" customWidth="1"/>
    <col min="1031" max="1031" width="10" style="4" customWidth="1"/>
    <col min="1032" max="1032" width="11" style="4" customWidth="1"/>
    <col min="1033" max="1033" width="1.85546875" style="4" customWidth="1"/>
    <col min="1034" max="1045" width="16.85546875" style="4" customWidth="1"/>
    <col min="1046" max="1046" width="16.28515625" style="4" customWidth="1"/>
    <col min="1047" max="1277" width="9.140625" style="4"/>
    <col min="1278" max="1278" width="4.42578125" style="4" customWidth="1"/>
    <col min="1279" max="1279" width="22.7109375" style="4" customWidth="1"/>
    <col min="1280" max="1280" width="7.28515625" style="4" customWidth="1"/>
    <col min="1281" max="1281" width="10" style="4" customWidth="1"/>
    <col min="1282" max="1283" width="9.28515625" style="4" customWidth="1"/>
    <col min="1284" max="1285" width="8.140625" style="4" customWidth="1"/>
    <col min="1286" max="1286" width="8.28515625" style="4" customWidth="1"/>
    <col min="1287" max="1287" width="10" style="4" customWidth="1"/>
    <col min="1288" max="1288" width="11" style="4" customWidth="1"/>
    <col min="1289" max="1289" width="1.85546875" style="4" customWidth="1"/>
    <col min="1290" max="1301" width="16.85546875" style="4" customWidth="1"/>
    <col min="1302" max="1302" width="16.28515625" style="4" customWidth="1"/>
    <col min="1303" max="1533" width="9.140625" style="4"/>
    <col min="1534" max="1534" width="4.42578125" style="4" customWidth="1"/>
    <col min="1535" max="1535" width="22.7109375" style="4" customWidth="1"/>
    <col min="1536" max="1536" width="7.28515625" style="4" customWidth="1"/>
    <col min="1537" max="1537" width="10" style="4" customWidth="1"/>
    <col min="1538" max="1539" width="9.28515625" style="4" customWidth="1"/>
    <col min="1540" max="1541" width="8.140625" style="4" customWidth="1"/>
    <col min="1542" max="1542" width="8.28515625" style="4" customWidth="1"/>
    <col min="1543" max="1543" width="10" style="4" customWidth="1"/>
    <col min="1544" max="1544" width="11" style="4" customWidth="1"/>
    <col min="1545" max="1545" width="1.85546875" style="4" customWidth="1"/>
    <col min="1546" max="1557" width="16.85546875" style="4" customWidth="1"/>
    <col min="1558" max="1558" width="16.28515625" style="4" customWidth="1"/>
    <col min="1559" max="1789" width="9.140625" style="4"/>
    <col min="1790" max="1790" width="4.42578125" style="4" customWidth="1"/>
    <col min="1791" max="1791" width="22.7109375" style="4" customWidth="1"/>
    <col min="1792" max="1792" width="7.28515625" style="4" customWidth="1"/>
    <col min="1793" max="1793" width="10" style="4" customWidth="1"/>
    <col min="1794" max="1795" width="9.28515625" style="4" customWidth="1"/>
    <col min="1796" max="1797" width="8.140625" style="4" customWidth="1"/>
    <col min="1798" max="1798" width="8.28515625" style="4" customWidth="1"/>
    <col min="1799" max="1799" width="10" style="4" customWidth="1"/>
    <col min="1800" max="1800" width="11" style="4" customWidth="1"/>
    <col min="1801" max="1801" width="1.85546875" style="4" customWidth="1"/>
    <col min="1802" max="1813" width="16.85546875" style="4" customWidth="1"/>
    <col min="1814" max="1814" width="16.28515625" style="4" customWidth="1"/>
    <col min="1815" max="2045" width="9.140625" style="4"/>
    <col min="2046" max="2046" width="4.42578125" style="4" customWidth="1"/>
    <col min="2047" max="2047" width="22.7109375" style="4" customWidth="1"/>
    <col min="2048" max="2048" width="7.28515625" style="4" customWidth="1"/>
    <col min="2049" max="2049" width="10" style="4" customWidth="1"/>
    <col min="2050" max="2051" width="9.28515625" style="4" customWidth="1"/>
    <col min="2052" max="2053" width="8.140625" style="4" customWidth="1"/>
    <col min="2054" max="2054" width="8.28515625" style="4" customWidth="1"/>
    <col min="2055" max="2055" width="10" style="4" customWidth="1"/>
    <col min="2056" max="2056" width="11" style="4" customWidth="1"/>
    <col min="2057" max="2057" width="1.85546875" style="4" customWidth="1"/>
    <col min="2058" max="2069" width="16.85546875" style="4" customWidth="1"/>
    <col min="2070" max="2070" width="16.28515625" style="4" customWidth="1"/>
    <col min="2071" max="2301" width="9.140625" style="4"/>
    <col min="2302" max="2302" width="4.42578125" style="4" customWidth="1"/>
    <col min="2303" max="2303" width="22.7109375" style="4" customWidth="1"/>
    <col min="2304" max="2304" width="7.28515625" style="4" customWidth="1"/>
    <col min="2305" max="2305" width="10" style="4" customWidth="1"/>
    <col min="2306" max="2307" width="9.28515625" style="4" customWidth="1"/>
    <col min="2308" max="2309" width="8.140625" style="4" customWidth="1"/>
    <col min="2310" max="2310" width="8.28515625" style="4" customWidth="1"/>
    <col min="2311" max="2311" width="10" style="4" customWidth="1"/>
    <col min="2312" max="2312" width="11" style="4" customWidth="1"/>
    <col min="2313" max="2313" width="1.85546875" style="4" customWidth="1"/>
    <col min="2314" max="2325" width="16.85546875" style="4" customWidth="1"/>
    <col min="2326" max="2326" width="16.28515625" style="4" customWidth="1"/>
    <col min="2327" max="2557" width="9.140625" style="4"/>
    <col min="2558" max="2558" width="4.42578125" style="4" customWidth="1"/>
    <col min="2559" max="2559" width="22.7109375" style="4" customWidth="1"/>
    <col min="2560" max="2560" width="7.28515625" style="4" customWidth="1"/>
    <col min="2561" max="2561" width="10" style="4" customWidth="1"/>
    <col min="2562" max="2563" width="9.28515625" style="4" customWidth="1"/>
    <col min="2564" max="2565" width="8.140625" style="4" customWidth="1"/>
    <col min="2566" max="2566" width="8.28515625" style="4" customWidth="1"/>
    <col min="2567" max="2567" width="10" style="4" customWidth="1"/>
    <col min="2568" max="2568" width="11" style="4" customWidth="1"/>
    <col min="2569" max="2569" width="1.85546875" style="4" customWidth="1"/>
    <col min="2570" max="2581" width="16.85546875" style="4" customWidth="1"/>
    <col min="2582" max="2582" width="16.28515625" style="4" customWidth="1"/>
    <col min="2583" max="2813" width="9.140625" style="4"/>
    <col min="2814" max="2814" width="4.42578125" style="4" customWidth="1"/>
    <col min="2815" max="2815" width="22.7109375" style="4" customWidth="1"/>
    <col min="2816" max="2816" width="7.28515625" style="4" customWidth="1"/>
    <col min="2817" max="2817" width="10" style="4" customWidth="1"/>
    <col min="2818" max="2819" width="9.28515625" style="4" customWidth="1"/>
    <col min="2820" max="2821" width="8.140625" style="4" customWidth="1"/>
    <col min="2822" max="2822" width="8.28515625" style="4" customWidth="1"/>
    <col min="2823" max="2823" width="10" style="4" customWidth="1"/>
    <col min="2824" max="2824" width="11" style="4" customWidth="1"/>
    <col min="2825" max="2825" width="1.85546875" style="4" customWidth="1"/>
    <col min="2826" max="2837" width="16.85546875" style="4" customWidth="1"/>
    <col min="2838" max="2838" width="16.28515625" style="4" customWidth="1"/>
    <col min="2839" max="3069" width="9.140625" style="4"/>
    <col min="3070" max="3070" width="4.42578125" style="4" customWidth="1"/>
    <col min="3071" max="3071" width="22.7109375" style="4" customWidth="1"/>
    <col min="3072" max="3072" width="7.28515625" style="4" customWidth="1"/>
    <col min="3073" max="3073" width="10" style="4" customWidth="1"/>
    <col min="3074" max="3075" width="9.28515625" style="4" customWidth="1"/>
    <col min="3076" max="3077" width="8.140625" style="4" customWidth="1"/>
    <col min="3078" max="3078" width="8.28515625" style="4" customWidth="1"/>
    <col min="3079" max="3079" width="10" style="4" customWidth="1"/>
    <col min="3080" max="3080" width="11" style="4" customWidth="1"/>
    <col min="3081" max="3081" width="1.85546875" style="4" customWidth="1"/>
    <col min="3082" max="3093" width="16.85546875" style="4" customWidth="1"/>
    <col min="3094" max="3094" width="16.28515625" style="4" customWidth="1"/>
    <col min="3095" max="3325" width="9.140625" style="4"/>
    <col min="3326" max="3326" width="4.42578125" style="4" customWidth="1"/>
    <col min="3327" max="3327" width="22.7109375" style="4" customWidth="1"/>
    <col min="3328" max="3328" width="7.28515625" style="4" customWidth="1"/>
    <col min="3329" max="3329" width="10" style="4" customWidth="1"/>
    <col min="3330" max="3331" width="9.28515625" style="4" customWidth="1"/>
    <col min="3332" max="3333" width="8.140625" style="4" customWidth="1"/>
    <col min="3334" max="3334" width="8.28515625" style="4" customWidth="1"/>
    <col min="3335" max="3335" width="10" style="4" customWidth="1"/>
    <col min="3336" max="3336" width="11" style="4" customWidth="1"/>
    <col min="3337" max="3337" width="1.85546875" style="4" customWidth="1"/>
    <col min="3338" max="3349" width="16.85546875" style="4" customWidth="1"/>
    <col min="3350" max="3350" width="16.28515625" style="4" customWidth="1"/>
    <col min="3351" max="3581" width="9.140625" style="4"/>
    <col min="3582" max="3582" width="4.42578125" style="4" customWidth="1"/>
    <col min="3583" max="3583" width="22.7109375" style="4" customWidth="1"/>
    <col min="3584" max="3584" width="7.28515625" style="4" customWidth="1"/>
    <col min="3585" max="3585" width="10" style="4" customWidth="1"/>
    <col min="3586" max="3587" width="9.28515625" style="4" customWidth="1"/>
    <col min="3588" max="3589" width="8.140625" style="4" customWidth="1"/>
    <col min="3590" max="3590" width="8.28515625" style="4" customWidth="1"/>
    <col min="3591" max="3591" width="10" style="4" customWidth="1"/>
    <col min="3592" max="3592" width="11" style="4" customWidth="1"/>
    <col min="3593" max="3593" width="1.85546875" style="4" customWidth="1"/>
    <col min="3594" max="3605" width="16.85546875" style="4" customWidth="1"/>
    <col min="3606" max="3606" width="16.28515625" style="4" customWidth="1"/>
    <col min="3607" max="3837" width="9.140625" style="4"/>
    <col min="3838" max="3838" width="4.42578125" style="4" customWidth="1"/>
    <col min="3839" max="3839" width="22.7109375" style="4" customWidth="1"/>
    <col min="3840" max="3840" width="7.28515625" style="4" customWidth="1"/>
    <col min="3841" max="3841" width="10" style="4" customWidth="1"/>
    <col min="3842" max="3843" width="9.28515625" style="4" customWidth="1"/>
    <col min="3844" max="3845" width="8.140625" style="4" customWidth="1"/>
    <col min="3846" max="3846" width="8.28515625" style="4" customWidth="1"/>
    <col min="3847" max="3847" width="10" style="4" customWidth="1"/>
    <col min="3848" max="3848" width="11" style="4" customWidth="1"/>
    <col min="3849" max="3849" width="1.85546875" style="4" customWidth="1"/>
    <col min="3850" max="3861" width="16.85546875" style="4" customWidth="1"/>
    <col min="3862" max="3862" width="16.28515625" style="4" customWidth="1"/>
    <col min="3863" max="4093" width="9.140625" style="4"/>
    <col min="4094" max="4094" width="4.42578125" style="4" customWidth="1"/>
    <col min="4095" max="4095" width="22.7109375" style="4" customWidth="1"/>
    <col min="4096" max="4096" width="7.28515625" style="4" customWidth="1"/>
    <col min="4097" max="4097" width="10" style="4" customWidth="1"/>
    <col min="4098" max="4099" width="9.28515625" style="4" customWidth="1"/>
    <col min="4100" max="4101" width="8.140625" style="4" customWidth="1"/>
    <col min="4102" max="4102" width="8.28515625" style="4" customWidth="1"/>
    <col min="4103" max="4103" width="10" style="4" customWidth="1"/>
    <col min="4104" max="4104" width="11" style="4" customWidth="1"/>
    <col min="4105" max="4105" width="1.85546875" style="4" customWidth="1"/>
    <col min="4106" max="4117" width="16.85546875" style="4" customWidth="1"/>
    <col min="4118" max="4118" width="16.28515625" style="4" customWidth="1"/>
    <col min="4119" max="4349" width="9.140625" style="4"/>
    <col min="4350" max="4350" width="4.42578125" style="4" customWidth="1"/>
    <col min="4351" max="4351" width="22.7109375" style="4" customWidth="1"/>
    <col min="4352" max="4352" width="7.28515625" style="4" customWidth="1"/>
    <col min="4353" max="4353" width="10" style="4" customWidth="1"/>
    <col min="4354" max="4355" width="9.28515625" style="4" customWidth="1"/>
    <col min="4356" max="4357" width="8.140625" style="4" customWidth="1"/>
    <col min="4358" max="4358" width="8.28515625" style="4" customWidth="1"/>
    <col min="4359" max="4359" width="10" style="4" customWidth="1"/>
    <col min="4360" max="4360" width="11" style="4" customWidth="1"/>
    <col min="4361" max="4361" width="1.85546875" style="4" customWidth="1"/>
    <col min="4362" max="4373" width="16.85546875" style="4" customWidth="1"/>
    <col min="4374" max="4374" width="16.28515625" style="4" customWidth="1"/>
    <col min="4375" max="4605" width="9.140625" style="4"/>
    <col min="4606" max="4606" width="4.42578125" style="4" customWidth="1"/>
    <col min="4607" max="4607" width="22.7109375" style="4" customWidth="1"/>
    <col min="4608" max="4608" width="7.28515625" style="4" customWidth="1"/>
    <col min="4609" max="4609" width="10" style="4" customWidth="1"/>
    <col min="4610" max="4611" width="9.28515625" style="4" customWidth="1"/>
    <col min="4612" max="4613" width="8.140625" style="4" customWidth="1"/>
    <col min="4614" max="4614" width="8.28515625" style="4" customWidth="1"/>
    <col min="4615" max="4615" width="10" style="4" customWidth="1"/>
    <col min="4616" max="4616" width="11" style="4" customWidth="1"/>
    <col min="4617" max="4617" width="1.85546875" style="4" customWidth="1"/>
    <col min="4618" max="4629" width="16.85546875" style="4" customWidth="1"/>
    <col min="4630" max="4630" width="16.28515625" style="4" customWidth="1"/>
    <col min="4631" max="4861" width="9.140625" style="4"/>
    <col min="4862" max="4862" width="4.42578125" style="4" customWidth="1"/>
    <col min="4863" max="4863" width="22.7109375" style="4" customWidth="1"/>
    <col min="4864" max="4864" width="7.28515625" style="4" customWidth="1"/>
    <col min="4865" max="4865" width="10" style="4" customWidth="1"/>
    <col min="4866" max="4867" width="9.28515625" style="4" customWidth="1"/>
    <col min="4868" max="4869" width="8.140625" style="4" customWidth="1"/>
    <col min="4870" max="4870" width="8.28515625" style="4" customWidth="1"/>
    <col min="4871" max="4871" width="10" style="4" customWidth="1"/>
    <col min="4872" max="4872" width="11" style="4" customWidth="1"/>
    <col min="4873" max="4873" width="1.85546875" style="4" customWidth="1"/>
    <col min="4874" max="4885" width="16.85546875" style="4" customWidth="1"/>
    <col min="4886" max="4886" width="16.28515625" style="4" customWidth="1"/>
    <col min="4887" max="5117" width="9.140625" style="4"/>
    <col min="5118" max="5118" width="4.42578125" style="4" customWidth="1"/>
    <col min="5119" max="5119" width="22.7109375" style="4" customWidth="1"/>
    <col min="5120" max="5120" width="7.28515625" style="4" customWidth="1"/>
    <col min="5121" max="5121" width="10" style="4" customWidth="1"/>
    <col min="5122" max="5123" width="9.28515625" style="4" customWidth="1"/>
    <col min="5124" max="5125" width="8.140625" style="4" customWidth="1"/>
    <col min="5126" max="5126" width="8.28515625" style="4" customWidth="1"/>
    <col min="5127" max="5127" width="10" style="4" customWidth="1"/>
    <col min="5128" max="5128" width="11" style="4" customWidth="1"/>
    <col min="5129" max="5129" width="1.85546875" style="4" customWidth="1"/>
    <col min="5130" max="5141" width="16.85546875" style="4" customWidth="1"/>
    <col min="5142" max="5142" width="16.28515625" style="4" customWidth="1"/>
    <col min="5143" max="5373" width="9.140625" style="4"/>
    <col min="5374" max="5374" width="4.42578125" style="4" customWidth="1"/>
    <col min="5375" max="5375" width="22.7109375" style="4" customWidth="1"/>
    <col min="5376" max="5376" width="7.28515625" style="4" customWidth="1"/>
    <col min="5377" max="5377" width="10" style="4" customWidth="1"/>
    <col min="5378" max="5379" width="9.28515625" style="4" customWidth="1"/>
    <col min="5380" max="5381" width="8.140625" style="4" customWidth="1"/>
    <col min="5382" max="5382" width="8.28515625" style="4" customWidth="1"/>
    <col min="5383" max="5383" width="10" style="4" customWidth="1"/>
    <col min="5384" max="5384" width="11" style="4" customWidth="1"/>
    <col min="5385" max="5385" width="1.85546875" style="4" customWidth="1"/>
    <col min="5386" max="5397" width="16.85546875" style="4" customWidth="1"/>
    <col min="5398" max="5398" width="16.28515625" style="4" customWidth="1"/>
    <col min="5399" max="5629" width="9.140625" style="4"/>
    <col min="5630" max="5630" width="4.42578125" style="4" customWidth="1"/>
    <col min="5631" max="5631" width="22.7109375" style="4" customWidth="1"/>
    <col min="5632" max="5632" width="7.28515625" style="4" customWidth="1"/>
    <col min="5633" max="5633" width="10" style="4" customWidth="1"/>
    <col min="5634" max="5635" width="9.28515625" style="4" customWidth="1"/>
    <col min="5636" max="5637" width="8.140625" style="4" customWidth="1"/>
    <col min="5638" max="5638" width="8.28515625" style="4" customWidth="1"/>
    <col min="5639" max="5639" width="10" style="4" customWidth="1"/>
    <col min="5640" max="5640" width="11" style="4" customWidth="1"/>
    <col min="5641" max="5641" width="1.85546875" style="4" customWidth="1"/>
    <col min="5642" max="5653" width="16.85546875" style="4" customWidth="1"/>
    <col min="5654" max="5654" width="16.28515625" style="4" customWidth="1"/>
    <col min="5655" max="5885" width="9.140625" style="4"/>
    <col min="5886" max="5886" width="4.42578125" style="4" customWidth="1"/>
    <col min="5887" max="5887" width="22.7109375" style="4" customWidth="1"/>
    <col min="5888" max="5888" width="7.28515625" style="4" customWidth="1"/>
    <col min="5889" max="5889" width="10" style="4" customWidth="1"/>
    <col min="5890" max="5891" width="9.28515625" style="4" customWidth="1"/>
    <col min="5892" max="5893" width="8.140625" style="4" customWidth="1"/>
    <col min="5894" max="5894" width="8.28515625" style="4" customWidth="1"/>
    <col min="5895" max="5895" width="10" style="4" customWidth="1"/>
    <col min="5896" max="5896" width="11" style="4" customWidth="1"/>
    <col min="5897" max="5897" width="1.85546875" style="4" customWidth="1"/>
    <col min="5898" max="5909" width="16.85546875" style="4" customWidth="1"/>
    <col min="5910" max="5910" width="16.28515625" style="4" customWidth="1"/>
    <col min="5911" max="6141" width="9.140625" style="4"/>
    <col min="6142" max="6142" width="4.42578125" style="4" customWidth="1"/>
    <col min="6143" max="6143" width="22.7109375" style="4" customWidth="1"/>
    <col min="6144" max="6144" width="7.28515625" style="4" customWidth="1"/>
    <col min="6145" max="6145" width="10" style="4" customWidth="1"/>
    <col min="6146" max="6147" width="9.28515625" style="4" customWidth="1"/>
    <col min="6148" max="6149" width="8.140625" style="4" customWidth="1"/>
    <col min="6150" max="6150" width="8.28515625" style="4" customWidth="1"/>
    <col min="6151" max="6151" width="10" style="4" customWidth="1"/>
    <col min="6152" max="6152" width="11" style="4" customWidth="1"/>
    <col min="6153" max="6153" width="1.85546875" style="4" customWidth="1"/>
    <col min="6154" max="6165" width="16.85546875" style="4" customWidth="1"/>
    <col min="6166" max="6166" width="16.28515625" style="4" customWidth="1"/>
    <col min="6167" max="6397" width="9.140625" style="4"/>
    <col min="6398" max="6398" width="4.42578125" style="4" customWidth="1"/>
    <col min="6399" max="6399" width="22.7109375" style="4" customWidth="1"/>
    <col min="6400" max="6400" width="7.28515625" style="4" customWidth="1"/>
    <col min="6401" max="6401" width="10" style="4" customWidth="1"/>
    <col min="6402" max="6403" width="9.28515625" style="4" customWidth="1"/>
    <col min="6404" max="6405" width="8.140625" style="4" customWidth="1"/>
    <col min="6406" max="6406" width="8.28515625" style="4" customWidth="1"/>
    <col min="6407" max="6407" width="10" style="4" customWidth="1"/>
    <col min="6408" max="6408" width="11" style="4" customWidth="1"/>
    <col min="6409" max="6409" width="1.85546875" style="4" customWidth="1"/>
    <col min="6410" max="6421" width="16.85546875" style="4" customWidth="1"/>
    <col min="6422" max="6422" width="16.28515625" style="4" customWidth="1"/>
    <col min="6423" max="6653" width="9.140625" style="4"/>
    <col min="6654" max="6654" width="4.42578125" style="4" customWidth="1"/>
    <col min="6655" max="6655" width="22.7109375" style="4" customWidth="1"/>
    <col min="6656" max="6656" width="7.28515625" style="4" customWidth="1"/>
    <col min="6657" max="6657" width="10" style="4" customWidth="1"/>
    <col min="6658" max="6659" width="9.28515625" style="4" customWidth="1"/>
    <col min="6660" max="6661" width="8.140625" style="4" customWidth="1"/>
    <col min="6662" max="6662" width="8.28515625" style="4" customWidth="1"/>
    <col min="6663" max="6663" width="10" style="4" customWidth="1"/>
    <col min="6664" max="6664" width="11" style="4" customWidth="1"/>
    <col min="6665" max="6665" width="1.85546875" style="4" customWidth="1"/>
    <col min="6666" max="6677" width="16.85546875" style="4" customWidth="1"/>
    <col min="6678" max="6678" width="16.28515625" style="4" customWidth="1"/>
    <col min="6679" max="6909" width="9.140625" style="4"/>
    <col min="6910" max="6910" width="4.42578125" style="4" customWidth="1"/>
    <col min="6911" max="6911" width="22.7109375" style="4" customWidth="1"/>
    <col min="6912" max="6912" width="7.28515625" style="4" customWidth="1"/>
    <col min="6913" max="6913" width="10" style="4" customWidth="1"/>
    <col min="6914" max="6915" width="9.28515625" style="4" customWidth="1"/>
    <col min="6916" max="6917" width="8.140625" style="4" customWidth="1"/>
    <col min="6918" max="6918" width="8.28515625" style="4" customWidth="1"/>
    <col min="6919" max="6919" width="10" style="4" customWidth="1"/>
    <col min="6920" max="6920" width="11" style="4" customWidth="1"/>
    <col min="6921" max="6921" width="1.85546875" style="4" customWidth="1"/>
    <col min="6922" max="6933" width="16.85546875" style="4" customWidth="1"/>
    <col min="6934" max="6934" width="16.28515625" style="4" customWidth="1"/>
    <col min="6935" max="7165" width="9.140625" style="4"/>
    <col min="7166" max="7166" width="4.42578125" style="4" customWidth="1"/>
    <col min="7167" max="7167" width="22.7109375" style="4" customWidth="1"/>
    <col min="7168" max="7168" width="7.28515625" style="4" customWidth="1"/>
    <col min="7169" max="7169" width="10" style="4" customWidth="1"/>
    <col min="7170" max="7171" width="9.28515625" style="4" customWidth="1"/>
    <col min="7172" max="7173" width="8.140625" style="4" customWidth="1"/>
    <col min="7174" max="7174" width="8.28515625" style="4" customWidth="1"/>
    <col min="7175" max="7175" width="10" style="4" customWidth="1"/>
    <col min="7176" max="7176" width="11" style="4" customWidth="1"/>
    <col min="7177" max="7177" width="1.85546875" style="4" customWidth="1"/>
    <col min="7178" max="7189" width="16.85546875" style="4" customWidth="1"/>
    <col min="7190" max="7190" width="16.28515625" style="4" customWidth="1"/>
    <col min="7191" max="7421" width="9.140625" style="4"/>
    <col min="7422" max="7422" width="4.42578125" style="4" customWidth="1"/>
    <col min="7423" max="7423" width="22.7109375" style="4" customWidth="1"/>
    <col min="7424" max="7424" width="7.28515625" style="4" customWidth="1"/>
    <col min="7425" max="7425" width="10" style="4" customWidth="1"/>
    <col min="7426" max="7427" width="9.28515625" style="4" customWidth="1"/>
    <col min="7428" max="7429" width="8.140625" style="4" customWidth="1"/>
    <col min="7430" max="7430" width="8.28515625" style="4" customWidth="1"/>
    <col min="7431" max="7431" width="10" style="4" customWidth="1"/>
    <col min="7432" max="7432" width="11" style="4" customWidth="1"/>
    <col min="7433" max="7433" width="1.85546875" style="4" customWidth="1"/>
    <col min="7434" max="7445" width="16.85546875" style="4" customWidth="1"/>
    <col min="7446" max="7446" width="16.28515625" style="4" customWidth="1"/>
    <col min="7447" max="7677" width="9.140625" style="4"/>
    <col min="7678" max="7678" width="4.42578125" style="4" customWidth="1"/>
    <col min="7679" max="7679" width="22.7109375" style="4" customWidth="1"/>
    <col min="7680" max="7680" width="7.28515625" style="4" customWidth="1"/>
    <col min="7681" max="7681" width="10" style="4" customWidth="1"/>
    <col min="7682" max="7683" width="9.28515625" style="4" customWidth="1"/>
    <col min="7684" max="7685" width="8.140625" style="4" customWidth="1"/>
    <col min="7686" max="7686" width="8.28515625" style="4" customWidth="1"/>
    <col min="7687" max="7687" width="10" style="4" customWidth="1"/>
    <col min="7688" max="7688" width="11" style="4" customWidth="1"/>
    <col min="7689" max="7689" width="1.85546875" style="4" customWidth="1"/>
    <col min="7690" max="7701" width="16.85546875" style="4" customWidth="1"/>
    <col min="7702" max="7702" width="16.28515625" style="4" customWidth="1"/>
    <col min="7703" max="7933" width="9.140625" style="4"/>
    <col min="7934" max="7934" width="4.42578125" style="4" customWidth="1"/>
    <col min="7935" max="7935" width="22.7109375" style="4" customWidth="1"/>
    <col min="7936" max="7936" width="7.28515625" style="4" customWidth="1"/>
    <col min="7937" max="7937" width="10" style="4" customWidth="1"/>
    <col min="7938" max="7939" width="9.28515625" style="4" customWidth="1"/>
    <col min="7940" max="7941" width="8.140625" style="4" customWidth="1"/>
    <col min="7942" max="7942" width="8.28515625" style="4" customWidth="1"/>
    <col min="7943" max="7943" width="10" style="4" customWidth="1"/>
    <col min="7944" max="7944" width="11" style="4" customWidth="1"/>
    <col min="7945" max="7945" width="1.85546875" style="4" customWidth="1"/>
    <col min="7946" max="7957" width="16.85546875" style="4" customWidth="1"/>
    <col min="7958" max="7958" width="16.28515625" style="4" customWidth="1"/>
    <col min="7959" max="8189" width="9.140625" style="4"/>
    <col min="8190" max="8190" width="4.42578125" style="4" customWidth="1"/>
    <col min="8191" max="8191" width="22.7109375" style="4" customWidth="1"/>
    <col min="8192" max="8192" width="7.28515625" style="4" customWidth="1"/>
    <col min="8193" max="8193" width="10" style="4" customWidth="1"/>
    <col min="8194" max="8195" width="9.28515625" style="4" customWidth="1"/>
    <col min="8196" max="8197" width="8.140625" style="4" customWidth="1"/>
    <col min="8198" max="8198" width="8.28515625" style="4" customWidth="1"/>
    <col min="8199" max="8199" width="10" style="4" customWidth="1"/>
    <col min="8200" max="8200" width="11" style="4" customWidth="1"/>
    <col min="8201" max="8201" width="1.85546875" style="4" customWidth="1"/>
    <col min="8202" max="8213" width="16.85546875" style="4" customWidth="1"/>
    <col min="8214" max="8214" width="16.28515625" style="4" customWidth="1"/>
    <col min="8215" max="8445" width="9.140625" style="4"/>
    <col min="8446" max="8446" width="4.42578125" style="4" customWidth="1"/>
    <col min="8447" max="8447" width="22.7109375" style="4" customWidth="1"/>
    <col min="8448" max="8448" width="7.28515625" style="4" customWidth="1"/>
    <col min="8449" max="8449" width="10" style="4" customWidth="1"/>
    <col min="8450" max="8451" width="9.28515625" style="4" customWidth="1"/>
    <col min="8452" max="8453" width="8.140625" style="4" customWidth="1"/>
    <col min="8454" max="8454" width="8.28515625" style="4" customWidth="1"/>
    <col min="8455" max="8455" width="10" style="4" customWidth="1"/>
    <col min="8456" max="8456" width="11" style="4" customWidth="1"/>
    <col min="8457" max="8457" width="1.85546875" style="4" customWidth="1"/>
    <col min="8458" max="8469" width="16.85546875" style="4" customWidth="1"/>
    <col min="8470" max="8470" width="16.28515625" style="4" customWidth="1"/>
    <col min="8471" max="8701" width="9.140625" style="4"/>
    <col min="8702" max="8702" width="4.42578125" style="4" customWidth="1"/>
    <col min="8703" max="8703" width="22.7109375" style="4" customWidth="1"/>
    <col min="8704" max="8704" width="7.28515625" style="4" customWidth="1"/>
    <col min="8705" max="8705" width="10" style="4" customWidth="1"/>
    <col min="8706" max="8707" width="9.28515625" style="4" customWidth="1"/>
    <col min="8708" max="8709" width="8.140625" style="4" customWidth="1"/>
    <col min="8710" max="8710" width="8.28515625" style="4" customWidth="1"/>
    <col min="8711" max="8711" width="10" style="4" customWidth="1"/>
    <col min="8712" max="8712" width="11" style="4" customWidth="1"/>
    <col min="8713" max="8713" width="1.85546875" style="4" customWidth="1"/>
    <col min="8714" max="8725" width="16.85546875" style="4" customWidth="1"/>
    <col min="8726" max="8726" width="16.28515625" style="4" customWidth="1"/>
    <col min="8727" max="8957" width="9.140625" style="4"/>
    <col min="8958" max="8958" width="4.42578125" style="4" customWidth="1"/>
    <col min="8959" max="8959" width="22.7109375" style="4" customWidth="1"/>
    <col min="8960" max="8960" width="7.28515625" style="4" customWidth="1"/>
    <col min="8961" max="8961" width="10" style="4" customWidth="1"/>
    <col min="8962" max="8963" width="9.28515625" style="4" customWidth="1"/>
    <col min="8964" max="8965" width="8.140625" style="4" customWidth="1"/>
    <col min="8966" max="8966" width="8.28515625" style="4" customWidth="1"/>
    <col min="8967" max="8967" width="10" style="4" customWidth="1"/>
    <col min="8968" max="8968" width="11" style="4" customWidth="1"/>
    <col min="8969" max="8969" width="1.85546875" style="4" customWidth="1"/>
    <col min="8970" max="8981" width="16.85546875" style="4" customWidth="1"/>
    <col min="8982" max="8982" width="16.28515625" style="4" customWidth="1"/>
    <col min="8983" max="9213" width="9.140625" style="4"/>
    <col min="9214" max="9214" width="4.42578125" style="4" customWidth="1"/>
    <col min="9215" max="9215" width="22.7109375" style="4" customWidth="1"/>
    <col min="9216" max="9216" width="7.28515625" style="4" customWidth="1"/>
    <col min="9217" max="9217" width="10" style="4" customWidth="1"/>
    <col min="9218" max="9219" width="9.28515625" style="4" customWidth="1"/>
    <col min="9220" max="9221" width="8.140625" style="4" customWidth="1"/>
    <col min="9222" max="9222" width="8.28515625" style="4" customWidth="1"/>
    <col min="9223" max="9223" width="10" style="4" customWidth="1"/>
    <col min="9224" max="9224" width="11" style="4" customWidth="1"/>
    <col min="9225" max="9225" width="1.85546875" style="4" customWidth="1"/>
    <col min="9226" max="9237" width="16.85546875" style="4" customWidth="1"/>
    <col min="9238" max="9238" width="16.28515625" style="4" customWidth="1"/>
    <col min="9239" max="9469" width="9.140625" style="4"/>
    <col min="9470" max="9470" width="4.42578125" style="4" customWidth="1"/>
    <col min="9471" max="9471" width="22.7109375" style="4" customWidth="1"/>
    <col min="9472" max="9472" width="7.28515625" style="4" customWidth="1"/>
    <col min="9473" max="9473" width="10" style="4" customWidth="1"/>
    <col min="9474" max="9475" width="9.28515625" style="4" customWidth="1"/>
    <col min="9476" max="9477" width="8.140625" style="4" customWidth="1"/>
    <col min="9478" max="9478" width="8.28515625" style="4" customWidth="1"/>
    <col min="9479" max="9479" width="10" style="4" customWidth="1"/>
    <col min="9480" max="9480" width="11" style="4" customWidth="1"/>
    <col min="9481" max="9481" width="1.85546875" style="4" customWidth="1"/>
    <col min="9482" max="9493" width="16.85546875" style="4" customWidth="1"/>
    <col min="9494" max="9494" width="16.28515625" style="4" customWidth="1"/>
    <col min="9495" max="9725" width="9.140625" style="4"/>
    <col min="9726" max="9726" width="4.42578125" style="4" customWidth="1"/>
    <col min="9727" max="9727" width="22.7109375" style="4" customWidth="1"/>
    <col min="9728" max="9728" width="7.28515625" style="4" customWidth="1"/>
    <col min="9729" max="9729" width="10" style="4" customWidth="1"/>
    <col min="9730" max="9731" width="9.28515625" style="4" customWidth="1"/>
    <col min="9732" max="9733" width="8.140625" style="4" customWidth="1"/>
    <col min="9734" max="9734" width="8.28515625" style="4" customWidth="1"/>
    <col min="9735" max="9735" width="10" style="4" customWidth="1"/>
    <col min="9736" max="9736" width="11" style="4" customWidth="1"/>
    <col min="9737" max="9737" width="1.85546875" style="4" customWidth="1"/>
    <col min="9738" max="9749" width="16.85546875" style="4" customWidth="1"/>
    <col min="9750" max="9750" width="16.28515625" style="4" customWidth="1"/>
    <col min="9751" max="9981" width="9.140625" style="4"/>
    <col min="9982" max="9982" width="4.42578125" style="4" customWidth="1"/>
    <col min="9983" max="9983" width="22.7109375" style="4" customWidth="1"/>
    <col min="9984" max="9984" width="7.28515625" style="4" customWidth="1"/>
    <col min="9985" max="9985" width="10" style="4" customWidth="1"/>
    <col min="9986" max="9987" width="9.28515625" style="4" customWidth="1"/>
    <col min="9988" max="9989" width="8.140625" style="4" customWidth="1"/>
    <col min="9990" max="9990" width="8.28515625" style="4" customWidth="1"/>
    <col min="9991" max="9991" width="10" style="4" customWidth="1"/>
    <col min="9992" max="9992" width="11" style="4" customWidth="1"/>
    <col min="9993" max="9993" width="1.85546875" style="4" customWidth="1"/>
    <col min="9994" max="10005" width="16.85546875" style="4" customWidth="1"/>
    <col min="10006" max="10006" width="16.28515625" style="4" customWidth="1"/>
    <col min="10007" max="10237" width="9.140625" style="4"/>
    <col min="10238" max="10238" width="4.42578125" style="4" customWidth="1"/>
    <col min="10239" max="10239" width="22.7109375" style="4" customWidth="1"/>
    <col min="10240" max="10240" width="7.28515625" style="4" customWidth="1"/>
    <col min="10241" max="10241" width="10" style="4" customWidth="1"/>
    <col min="10242" max="10243" width="9.28515625" style="4" customWidth="1"/>
    <col min="10244" max="10245" width="8.140625" style="4" customWidth="1"/>
    <col min="10246" max="10246" width="8.28515625" style="4" customWidth="1"/>
    <col min="10247" max="10247" width="10" style="4" customWidth="1"/>
    <col min="10248" max="10248" width="11" style="4" customWidth="1"/>
    <col min="10249" max="10249" width="1.85546875" style="4" customWidth="1"/>
    <col min="10250" max="10261" width="16.85546875" style="4" customWidth="1"/>
    <col min="10262" max="10262" width="16.28515625" style="4" customWidth="1"/>
    <col min="10263" max="10493" width="9.140625" style="4"/>
    <col min="10494" max="10494" width="4.42578125" style="4" customWidth="1"/>
    <col min="10495" max="10495" width="22.7109375" style="4" customWidth="1"/>
    <col min="10496" max="10496" width="7.28515625" style="4" customWidth="1"/>
    <col min="10497" max="10497" width="10" style="4" customWidth="1"/>
    <col min="10498" max="10499" width="9.28515625" style="4" customWidth="1"/>
    <col min="10500" max="10501" width="8.140625" style="4" customWidth="1"/>
    <col min="10502" max="10502" width="8.28515625" style="4" customWidth="1"/>
    <col min="10503" max="10503" width="10" style="4" customWidth="1"/>
    <col min="10504" max="10504" width="11" style="4" customWidth="1"/>
    <col min="10505" max="10505" width="1.85546875" style="4" customWidth="1"/>
    <col min="10506" max="10517" width="16.85546875" style="4" customWidth="1"/>
    <col min="10518" max="10518" width="16.28515625" style="4" customWidth="1"/>
    <col min="10519" max="10749" width="9.140625" style="4"/>
    <col min="10750" max="10750" width="4.42578125" style="4" customWidth="1"/>
    <col min="10751" max="10751" width="22.7109375" style="4" customWidth="1"/>
    <col min="10752" max="10752" width="7.28515625" style="4" customWidth="1"/>
    <col min="10753" max="10753" width="10" style="4" customWidth="1"/>
    <col min="10754" max="10755" width="9.28515625" style="4" customWidth="1"/>
    <col min="10756" max="10757" width="8.140625" style="4" customWidth="1"/>
    <col min="10758" max="10758" width="8.28515625" style="4" customWidth="1"/>
    <col min="10759" max="10759" width="10" style="4" customWidth="1"/>
    <col min="10760" max="10760" width="11" style="4" customWidth="1"/>
    <col min="10761" max="10761" width="1.85546875" style="4" customWidth="1"/>
    <col min="10762" max="10773" width="16.85546875" style="4" customWidth="1"/>
    <col min="10774" max="10774" width="16.28515625" style="4" customWidth="1"/>
    <col min="10775" max="11005" width="9.140625" style="4"/>
    <col min="11006" max="11006" width="4.42578125" style="4" customWidth="1"/>
    <col min="11007" max="11007" width="22.7109375" style="4" customWidth="1"/>
    <col min="11008" max="11008" width="7.28515625" style="4" customWidth="1"/>
    <col min="11009" max="11009" width="10" style="4" customWidth="1"/>
    <col min="11010" max="11011" width="9.28515625" style="4" customWidth="1"/>
    <col min="11012" max="11013" width="8.140625" style="4" customWidth="1"/>
    <col min="11014" max="11014" width="8.28515625" style="4" customWidth="1"/>
    <col min="11015" max="11015" width="10" style="4" customWidth="1"/>
    <col min="11016" max="11016" width="11" style="4" customWidth="1"/>
    <col min="11017" max="11017" width="1.85546875" style="4" customWidth="1"/>
    <col min="11018" max="11029" width="16.85546875" style="4" customWidth="1"/>
    <col min="11030" max="11030" width="16.28515625" style="4" customWidth="1"/>
    <col min="11031" max="11261" width="9.140625" style="4"/>
    <col min="11262" max="11262" width="4.42578125" style="4" customWidth="1"/>
    <col min="11263" max="11263" width="22.7109375" style="4" customWidth="1"/>
    <col min="11264" max="11264" width="7.28515625" style="4" customWidth="1"/>
    <col min="11265" max="11265" width="10" style="4" customWidth="1"/>
    <col min="11266" max="11267" width="9.28515625" style="4" customWidth="1"/>
    <col min="11268" max="11269" width="8.140625" style="4" customWidth="1"/>
    <col min="11270" max="11270" width="8.28515625" style="4" customWidth="1"/>
    <col min="11271" max="11271" width="10" style="4" customWidth="1"/>
    <col min="11272" max="11272" width="11" style="4" customWidth="1"/>
    <col min="11273" max="11273" width="1.85546875" style="4" customWidth="1"/>
    <col min="11274" max="11285" width="16.85546875" style="4" customWidth="1"/>
    <col min="11286" max="11286" width="16.28515625" style="4" customWidth="1"/>
    <col min="11287" max="11517" width="9.140625" style="4"/>
    <col min="11518" max="11518" width="4.42578125" style="4" customWidth="1"/>
    <col min="11519" max="11519" width="22.7109375" style="4" customWidth="1"/>
    <col min="11520" max="11520" width="7.28515625" style="4" customWidth="1"/>
    <col min="11521" max="11521" width="10" style="4" customWidth="1"/>
    <col min="11522" max="11523" width="9.28515625" style="4" customWidth="1"/>
    <col min="11524" max="11525" width="8.140625" style="4" customWidth="1"/>
    <col min="11526" max="11526" width="8.28515625" style="4" customWidth="1"/>
    <col min="11527" max="11527" width="10" style="4" customWidth="1"/>
    <col min="11528" max="11528" width="11" style="4" customWidth="1"/>
    <col min="11529" max="11529" width="1.85546875" style="4" customWidth="1"/>
    <col min="11530" max="11541" width="16.85546875" style="4" customWidth="1"/>
    <col min="11542" max="11542" width="16.28515625" style="4" customWidth="1"/>
    <col min="11543" max="11773" width="9.140625" style="4"/>
    <col min="11774" max="11774" width="4.42578125" style="4" customWidth="1"/>
    <col min="11775" max="11775" width="22.7109375" style="4" customWidth="1"/>
    <col min="11776" max="11776" width="7.28515625" style="4" customWidth="1"/>
    <col min="11777" max="11777" width="10" style="4" customWidth="1"/>
    <col min="11778" max="11779" width="9.28515625" style="4" customWidth="1"/>
    <col min="11780" max="11781" width="8.140625" style="4" customWidth="1"/>
    <col min="11782" max="11782" width="8.28515625" style="4" customWidth="1"/>
    <col min="11783" max="11783" width="10" style="4" customWidth="1"/>
    <col min="11784" max="11784" width="11" style="4" customWidth="1"/>
    <col min="11785" max="11785" width="1.85546875" style="4" customWidth="1"/>
    <col min="11786" max="11797" width="16.85546875" style="4" customWidth="1"/>
    <col min="11798" max="11798" width="16.28515625" style="4" customWidth="1"/>
    <col min="11799" max="12029" width="9.140625" style="4"/>
    <col min="12030" max="12030" width="4.42578125" style="4" customWidth="1"/>
    <col min="12031" max="12031" width="22.7109375" style="4" customWidth="1"/>
    <col min="12032" max="12032" width="7.28515625" style="4" customWidth="1"/>
    <col min="12033" max="12033" width="10" style="4" customWidth="1"/>
    <col min="12034" max="12035" width="9.28515625" style="4" customWidth="1"/>
    <col min="12036" max="12037" width="8.140625" style="4" customWidth="1"/>
    <col min="12038" max="12038" width="8.28515625" style="4" customWidth="1"/>
    <col min="12039" max="12039" width="10" style="4" customWidth="1"/>
    <col min="12040" max="12040" width="11" style="4" customWidth="1"/>
    <col min="12041" max="12041" width="1.85546875" style="4" customWidth="1"/>
    <col min="12042" max="12053" width="16.85546875" style="4" customWidth="1"/>
    <col min="12054" max="12054" width="16.28515625" style="4" customWidth="1"/>
    <col min="12055" max="12285" width="9.140625" style="4"/>
    <col min="12286" max="12286" width="4.42578125" style="4" customWidth="1"/>
    <col min="12287" max="12287" width="22.7109375" style="4" customWidth="1"/>
    <col min="12288" max="12288" width="7.28515625" style="4" customWidth="1"/>
    <col min="12289" max="12289" width="10" style="4" customWidth="1"/>
    <col min="12290" max="12291" width="9.28515625" style="4" customWidth="1"/>
    <col min="12292" max="12293" width="8.140625" style="4" customWidth="1"/>
    <col min="12294" max="12294" width="8.28515625" style="4" customWidth="1"/>
    <col min="12295" max="12295" width="10" style="4" customWidth="1"/>
    <col min="12296" max="12296" width="11" style="4" customWidth="1"/>
    <col min="12297" max="12297" width="1.85546875" style="4" customWidth="1"/>
    <col min="12298" max="12309" width="16.85546875" style="4" customWidth="1"/>
    <col min="12310" max="12310" width="16.28515625" style="4" customWidth="1"/>
    <col min="12311" max="12541" width="9.140625" style="4"/>
    <col min="12542" max="12542" width="4.42578125" style="4" customWidth="1"/>
    <col min="12543" max="12543" width="22.7109375" style="4" customWidth="1"/>
    <col min="12544" max="12544" width="7.28515625" style="4" customWidth="1"/>
    <col min="12545" max="12545" width="10" style="4" customWidth="1"/>
    <col min="12546" max="12547" width="9.28515625" style="4" customWidth="1"/>
    <col min="12548" max="12549" width="8.140625" style="4" customWidth="1"/>
    <col min="12550" max="12550" width="8.28515625" style="4" customWidth="1"/>
    <col min="12551" max="12551" width="10" style="4" customWidth="1"/>
    <col min="12552" max="12552" width="11" style="4" customWidth="1"/>
    <col min="12553" max="12553" width="1.85546875" style="4" customWidth="1"/>
    <col min="12554" max="12565" width="16.85546875" style="4" customWidth="1"/>
    <col min="12566" max="12566" width="16.28515625" style="4" customWidth="1"/>
    <col min="12567" max="12797" width="9.140625" style="4"/>
    <col min="12798" max="12798" width="4.42578125" style="4" customWidth="1"/>
    <col min="12799" max="12799" width="22.7109375" style="4" customWidth="1"/>
    <col min="12800" max="12800" width="7.28515625" style="4" customWidth="1"/>
    <col min="12801" max="12801" width="10" style="4" customWidth="1"/>
    <col min="12802" max="12803" width="9.28515625" style="4" customWidth="1"/>
    <col min="12804" max="12805" width="8.140625" style="4" customWidth="1"/>
    <col min="12806" max="12806" width="8.28515625" style="4" customWidth="1"/>
    <col min="12807" max="12807" width="10" style="4" customWidth="1"/>
    <col min="12808" max="12808" width="11" style="4" customWidth="1"/>
    <col min="12809" max="12809" width="1.85546875" style="4" customWidth="1"/>
    <col min="12810" max="12821" width="16.85546875" style="4" customWidth="1"/>
    <col min="12822" max="12822" width="16.28515625" style="4" customWidth="1"/>
    <col min="12823" max="13053" width="9.140625" style="4"/>
    <col min="13054" max="13054" width="4.42578125" style="4" customWidth="1"/>
    <col min="13055" max="13055" width="22.7109375" style="4" customWidth="1"/>
    <col min="13056" max="13056" width="7.28515625" style="4" customWidth="1"/>
    <col min="13057" max="13057" width="10" style="4" customWidth="1"/>
    <col min="13058" max="13059" width="9.28515625" style="4" customWidth="1"/>
    <col min="13060" max="13061" width="8.140625" style="4" customWidth="1"/>
    <col min="13062" max="13062" width="8.28515625" style="4" customWidth="1"/>
    <col min="13063" max="13063" width="10" style="4" customWidth="1"/>
    <col min="13064" max="13064" width="11" style="4" customWidth="1"/>
    <col min="13065" max="13065" width="1.85546875" style="4" customWidth="1"/>
    <col min="13066" max="13077" width="16.85546875" style="4" customWidth="1"/>
    <col min="13078" max="13078" width="16.28515625" style="4" customWidth="1"/>
    <col min="13079" max="13309" width="9.140625" style="4"/>
    <col min="13310" max="13310" width="4.42578125" style="4" customWidth="1"/>
    <col min="13311" max="13311" width="22.7109375" style="4" customWidth="1"/>
    <col min="13312" max="13312" width="7.28515625" style="4" customWidth="1"/>
    <col min="13313" max="13313" width="10" style="4" customWidth="1"/>
    <col min="13314" max="13315" width="9.28515625" style="4" customWidth="1"/>
    <col min="13316" max="13317" width="8.140625" style="4" customWidth="1"/>
    <col min="13318" max="13318" width="8.28515625" style="4" customWidth="1"/>
    <col min="13319" max="13319" width="10" style="4" customWidth="1"/>
    <col min="13320" max="13320" width="11" style="4" customWidth="1"/>
    <col min="13321" max="13321" width="1.85546875" style="4" customWidth="1"/>
    <col min="13322" max="13333" width="16.85546875" style="4" customWidth="1"/>
    <col min="13334" max="13334" width="16.28515625" style="4" customWidth="1"/>
    <col min="13335" max="13565" width="9.140625" style="4"/>
    <col min="13566" max="13566" width="4.42578125" style="4" customWidth="1"/>
    <col min="13567" max="13567" width="22.7109375" style="4" customWidth="1"/>
    <col min="13568" max="13568" width="7.28515625" style="4" customWidth="1"/>
    <col min="13569" max="13569" width="10" style="4" customWidth="1"/>
    <col min="13570" max="13571" width="9.28515625" style="4" customWidth="1"/>
    <col min="13572" max="13573" width="8.140625" style="4" customWidth="1"/>
    <col min="13574" max="13574" width="8.28515625" style="4" customWidth="1"/>
    <col min="13575" max="13575" width="10" style="4" customWidth="1"/>
    <col min="13576" max="13576" width="11" style="4" customWidth="1"/>
    <col min="13577" max="13577" width="1.85546875" style="4" customWidth="1"/>
    <col min="13578" max="13589" width="16.85546875" style="4" customWidth="1"/>
    <col min="13590" max="13590" width="16.28515625" style="4" customWidth="1"/>
    <col min="13591" max="13821" width="9.140625" style="4"/>
    <col min="13822" max="13822" width="4.42578125" style="4" customWidth="1"/>
    <col min="13823" max="13823" width="22.7109375" style="4" customWidth="1"/>
    <col min="13824" max="13824" width="7.28515625" style="4" customWidth="1"/>
    <col min="13825" max="13825" width="10" style="4" customWidth="1"/>
    <col min="13826" max="13827" width="9.28515625" style="4" customWidth="1"/>
    <col min="13828" max="13829" width="8.140625" style="4" customWidth="1"/>
    <col min="13830" max="13830" width="8.28515625" style="4" customWidth="1"/>
    <col min="13831" max="13831" width="10" style="4" customWidth="1"/>
    <col min="13832" max="13832" width="11" style="4" customWidth="1"/>
    <col min="13833" max="13833" width="1.85546875" style="4" customWidth="1"/>
    <col min="13834" max="13845" width="16.85546875" style="4" customWidth="1"/>
    <col min="13846" max="13846" width="16.28515625" style="4" customWidth="1"/>
    <col min="13847" max="14077" width="9.140625" style="4"/>
    <col min="14078" max="14078" width="4.42578125" style="4" customWidth="1"/>
    <col min="14079" max="14079" width="22.7109375" style="4" customWidth="1"/>
    <col min="14080" max="14080" width="7.28515625" style="4" customWidth="1"/>
    <col min="14081" max="14081" width="10" style="4" customWidth="1"/>
    <col min="14082" max="14083" width="9.28515625" style="4" customWidth="1"/>
    <col min="14084" max="14085" width="8.140625" style="4" customWidth="1"/>
    <col min="14086" max="14086" width="8.28515625" style="4" customWidth="1"/>
    <col min="14087" max="14087" width="10" style="4" customWidth="1"/>
    <col min="14088" max="14088" width="11" style="4" customWidth="1"/>
    <col min="14089" max="14089" width="1.85546875" style="4" customWidth="1"/>
    <col min="14090" max="14101" width="16.85546875" style="4" customWidth="1"/>
    <col min="14102" max="14102" width="16.28515625" style="4" customWidth="1"/>
    <col min="14103" max="14333" width="9.140625" style="4"/>
    <col min="14334" max="14334" width="4.42578125" style="4" customWidth="1"/>
    <col min="14335" max="14335" width="22.7109375" style="4" customWidth="1"/>
    <col min="14336" max="14336" width="7.28515625" style="4" customWidth="1"/>
    <col min="14337" max="14337" width="10" style="4" customWidth="1"/>
    <col min="14338" max="14339" width="9.28515625" style="4" customWidth="1"/>
    <col min="14340" max="14341" width="8.140625" style="4" customWidth="1"/>
    <col min="14342" max="14342" width="8.28515625" style="4" customWidth="1"/>
    <col min="14343" max="14343" width="10" style="4" customWidth="1"/>
    <col min="14344" max="14344" width="11" style="4" customWidth="1"/>
    <col min="14345" max="14345" width="1.85546875" style="4" customWidth="1"/>
    <col min="14346" max="14357" width="16.85546875" style="4" customWidth="1"/>
    <col min="14358" max="14358" width="16.28515625" style="4" customWidth="1"/>
    <col min="14359" max="14589" width="9.140625" style="4"/>
    <col min="14590" max="14590" width="4.42578125" style="4" customWidth="1"/>
    <col min="14591" max="14591" width="22.7109375" style="4" customWidth="1"/>
    <col min="14592" max="14592" width="7.28515625" style="4" customWidth="1"/>
    <col min="14593" max="14593" width="10" style="4" customWidth="1"/>
    <col min="14594" max="14595" width="9.28515625" style="4" customWidth="1"/>
    <col min="14596" max="14597" width="8.140625" style="4" customWidth="1"/>
    <col min="14598" max="14598" width="8.28515625" style="4" customWidth="1"/>
    <col min="14599" max="14599" width="10" style="4" customWidth="1"/>
    <col min="14600" max="14600" width="11" style="4" customWidth="1"/>
    <col min="14601" max="14601" width="1.85546875" style="4" customWidth="1"/>
    <col min="14602" max="14613" width="16.85546875" style="4" customWidth="1"/>
    <col min="14614" max="14614" width="16.28515625" style="4" customWidth="1"/>
    <col min="14615" max="14845" width="9.140625" style="4"/>
    <col min="14846" max="14846" width="4.42578125" style="4" customWidth="1"/>
    <col min="14847" max="14847" width="22.7109375" style="4" customWidth="1"/>
    <col min="14848" max="14848" width="7.28515625" style="4" customWidth="1"/>
    <col min="14849" max="14849" width="10" style="4" customWidth="1"/>
    <col min="14850" max="14851" width="9.28515625" style="4" customWidth="1"/>
    <col min="14852" max="14853" width="8.140625" style="4" customWidth="1"/>
    <col min="14854" max="14854" width="8.28515625" style="4" customWidth="1"/>
    <col min="14855" max="14855" width="10" style="4" customWidth="1"/>
    <col min="14856" max="14856" width="11" style="4" customWidth="1"/>
    <col min="14857" max="14857" width="1.85546875" style="4" customWidth="1"/>
    <col min="14858" max="14869" width="16.85546875" style="4" customWidth="1"/>
    <col min="14870" max="14870" width="16.28515625" style="4" customWidth="1"/>
    <col min="14871" max="15101" width="9.140625" style="4"/>
    <col min="15102" max="15102" width="4.42578125" style="4" customWidth="1"/>
    <col min="15103" max="15103" width="22.7109375" style="4" customWidth="1"/>
    <col min="15104" max="15104" width="7.28515625" style="4" customWidth="1"/>
    <col min="15105" max="15105" width="10" style="4" customWidth="1"/>
    <col min="15106" max="15107" width="9.28515625" style="4" customWidth="1"/>
    <col min="15108" max="15109" width="8.140625" style="4" customWidth="1"/>
    <col min="15110" max="15110" width="8.28515625" style="4" customWidth="1"/>
    <col min="15111" max="15111" width="10" style="4" customWidth="1"/>
    <col min="15112" max="15112" width="11" style="4" customWidth="1"/>
    <col min="15113" max="15113" width="1.85546875" style="4" customWidth="1"/>
    <col min="15114" max="15125" width="16.85546875" style="4" customWidth="1"/>
    <col min="15126" max="15126" width="16.28515625" style="4" customWidth="1"/>
    <col min="15127" max="15357" width="9.140625" style="4"/>
    <col min="15358" max="15358" width="4.42578125" style="4" customWidth="1"/>
    <col min="15359" max="15359" width="22.7109375" style="4" customWidth="1"/>
    <col min="15360" max="15360" width="7.28515625" style="4" customWidth="1"/>
    <col min="15361" max="15361" width="10" style="4" customWidth="1"/>
    <col min="15362" max="15363" width="9.28515625" style="4" customWidth="1"/>
    <col min="15364" max="15365" width="8.140625" style="4" customWidth="1"/>
    <col min="15366" max="15366" width="8.28515625" style="4" customWidth="1"/>
    <col min="15367" max="15367" width="10" style="4" customWidth="1"/>
    <col min="15368" max="15368" width="11" style="4" customWidth="1"/>
    <col min="15369" max="15369" width="1.85546875" style="4" customWidth="1"/>
    <col min="15370" max="15381" width="16.85546875" style="4" customWidth="1"/>
    <col min="15382" max="15382" width="16.28515625" style="4" customWidth="1"/>
    <col min="15383" max="15613" width="9.140625" style="4"/>
    <col min="15614" max="15614" width="4.42578125" style="4" customWidth="1"/>
    <col min="15615" max="15615" width="22.7109375" style="4" customWidth="1"/>
    <col min="15616" max="15616" width="7.28515625" style="4" customWidth="1"/>
    <col min="15617" max="15617" width="10" style="4" customWidth="1"/>
    <col min="15618" max="15619" width="9.28515625" style="4" customWidth="1"/>
    <col min="15620" max="15621" width="8.140625" style="4" customWidth="1"/>
    <col min="15622" max="15622" width="8.28515625" style="4" customWidth="1"/>
    <col min="15623" max="15623" width="10" style="4" customWidth="1"/>
    <col min="15624" max="15624" width="11" style="4" customWidth="1"/>
    <col min="15625" max="15625" width="1.85546875" style="4" customWidth="1"/>
    <col min="15626" max="15637" width="16.85546875" style="4" customWidth="1"/>
    <col min="15638" max="15638" width="16.28515625" style="4" customWidth="1"/>
    <col min="15639" max="15869" width="9.140625" style="4"/>
    <col min="15870" max="15870" width="4.42578125" style="4" customWidth="1"/>
    <col min="15871" max="15871" width="22.7109375" style="4" customWidth="1"/>
    <col min="15872" max="15872" width="7.28515625" style="4" customWidth="1"/>
    <col min="15873" max="15873" width="10" style="4" customWidth="1"/>
    <col min="15874" max="15875" width="9.28515625" style="4" customWidth="1"/>
    <col min="15876" max="15877" width="8.140625" style="4" customWidth="1"/>
    <col min="15878" max="15878" width="8.28515625" style="4" customWidth="1"/>
    <col min="15879" max="15879" width="10" style="4" customWidth="1"/>
    <col min="15880" max="15880" width="11" style="4" customWidth="1"/>
    <col min="15881" max="15881" width="1.85546875" style="4" customWidth="1"/>
    <col min="15882" max="15893" width="16.85546875" style="4" customWidth="1"/>
    <col min="15894" max="15894" width="16.28515625" style="4" customWidth="1"/>
    <col min="15895" max="16125" width="9.140625" style="4"/>
    <col min="16126" max="16126" width="4.42578125" style="4" customWidth="1"/>
    <col min="16127" max="16127" width="22.7109375" style="4" customWidth="1"/>
    <col min="16128" max="16128" width="7.28515625" style="4" customWidth="1"/>
    <col min="16129" max="16129" width="10" style="4" customWidth="1"/>
    <col min="16130" max="16131" width="9.28515625" style="4" customWidth="1"/>
    <col min="16132" max="16133" width="8.140625" style="4" customWidth="1"/>
    <col min="16134" max="16134" width="8.28515625" style="4" customWidth="1"/>
    <col min="16135" max="16135" width="10" style="4" customWidth="1"/>
    <col min="16136" max="16136" width="11" style="4" customWidth="1"/>
    <col min="16137" max="16137" width="1.85546875" style="4" customWidth="1"/>
    <col min="16138" max="16149" width="16.85546875" style="4" customWidth="1"/>
    <col min="16150" max="16150" width="16.28515625" style="4" customWidth="1"/>
    <col min="16151" max="16384" width="9.140625" style="4"/>
  </cols>
  <sheetData>
    <row r="2" spans="1:23" x14ac:dyDescent="0.2">
      <c r="A2" s="4"/>
      <c r="B2" s="4"/>
      <c r="C2" s="4"/>
      <c r="D2" s="4"/>
    </row>
    <row r="5" spans="1:23" x14ac:dyDescent="0.2">
      <c r="A5" s="210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9" spans="1:23" s="10" customFormat="1" ht="24.75" customHeight="1" x14ac:dyDescent="0.25">
      <c r="A9" s="224" t="s">
        <v>288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9"/>
      <c r="M9" s="208">
        <v>2021</v>
      </c>
      <c r="N9" s="209"/>
      <c r="O9" s="206">
        <v>2020</v>
      </c>
      <c r="P9" s="206"/>
      <c r="Q9" s="206"/>
      <c r="R9" s="206"/>
      <c r="S9" s="206"/>
      <c r="T9" s="206"/>
      <c r="U9" s="206"/>
      <c r="V9" s="207"/>
    </row>
    <row r="10" spans="1:23" s="10" customFormat="1" x14ac:dyDescent="0.25">
      <c r="A10" s="214" t="s">
        <v>1</v>
      </c>
      <c r="B10" s="214" t="s">
        <v>2</v>
      </c>
      <c r="C10" s="214" t="s">
        <v>3</v>
      </c>
      <c r="D10" s="214" t="s">
        <v>4</v>
      </c>
      <c r="E10" s="215" t="s">
        <v>5</v>
      </c>
      <c r="F10" s="216"/>
      <c r="G10" s="221" t="s">
        <v>6</v>
      </c>
      <c r="H10" s="221"/>
      <c r="I10" s="221"/>
      <c r="J10" s="59" t="s">
        <v>7</v>
      </c>
      <c r="K10" s="76" t="s">
        <v>8</v>
      </c>
      <c r="L10" s="13"/>
      <c r="M10" s="116"/>
      <c r="N10" s="168">
        <v>44283</v>
      </c>
      <c r="O10" s="154">
        <v>44115</v>
      </c>
      <c r="P10" s="116">
        <v>44114</v>
      </c>
      <c r="Q10" s="116">
        <v>44107</v>
      </c>
      <c r="R10" s="116">
        <v>44065</v>
      </c>
      <c r="S10" s="116">
        <v>44051</v>
      </c>
      <c r="T10" s="116">
        <v>44024</v>
      </c>
      <c r="U10" s="154">
        <v>44010</v>
      </c>
      <c r="V10" s="154">
        <v>44010</v>
      </c>
      <c r="W10" s="77"/>
    </row>
    <row r="11" spans="1:23" s="10" customFormat="1" x14ac:dyDescent="0.2">
      <c r="A11" s="214"/>
      <c r="B11" s="214"/>
      <c r="C11" s="214"/>
      <c r="D11" s="214"/>
      <c r="E11" s="217"/>
      <c r="F11" s="218"/>
      <c r="G11" s="222">
        <v>1</v>
      </c>
      <c r="H11" s="222">
        <v>2</v>
      </c>
      <c r="I11" s="225">
        <v>3</v>
      </c>
      <c r="J11" s="60" t="s">
        <v>9</v>
      </c>
      <c r="K11" s="78" t="s">
        <v>10</v>
      </c>
      <c r="L11" s="13"/>
      <c r="M11" s="151"/>
      <c r="N11" s="189" t="s">
        <v>16</v>
      </c>
      <c r="O11" s="140" t="s">
        <v>403</v>
      </c>
      <c r="P11" s="151" t="s">
        <v>12</v>
      </c>
      <c r="Q11" s="151" t="s">
        <v>15</v>
      </c>
      <c r="R11" s="151" t="s">
        <v>477</v>
      </c>
      <c r="S11" s="151" t="s">
        <v>477</v>
      </c>
      <c r="T11" s="151" t="s">
        <v>14</v>
      </c>
      <c r="U11" s="140" t="s">
        <v>16</v>
      </c>
      <c r="V11" s="140" t="s">
        <v>16</v>
      </c>
      <c r="W11" s="79"/>
    </row>
    <row r="12" spans="1:23" s="10" customFormat="1" x14ac:dyDescent="0.2">
      <c r="A12" s="214"/>
      <c r="B12" s="214"/>
      <c r="C12" s="214"/>
      <c r="D12" s="214"/>
      <c r="E12" s="219"/>
      <c r="F12" s="220"/>
      <c r="G12" s="222"/>
      <c r="H12" s="222"/>
      <c r="I12" s="225"/>
      <c r="J12" s="61" t="s">
        <v>10</v>
      </c>
      <c r="K12" s="81" t="s">
        <v>17</v>
      </c>
      <c r="L12" s="18"/>
      <c r="M12" s="152"/>
      <c r="N12" s="190" t="s">
        <v>27</v>
      </c>
      <c r="O12" s="141" t="s">
        <v>318</v>
      </c>
      <c r="P12" s="152" t="s">
        <v>431</v>
      </c>
      <c r="Q12" s="152" t="s">
        <v>44</v>
      </c>
      <c r="R12" s="152" t="s">
        <v>23</v>
      </c>
      <c r="S12" s="152" t="s">
        <v>19</v>
      </c>
      <c r="T12" s="152" t="s">
        <v>25</v>
      </c>
      <c r="U12" s="141" t="s">
        <v>27</v>
      </c>
      <c r="V12" s="141" t="s">
        <v>28</v>
      </c>
      <c r="W12" s="82"/>
    </row>
    <row r="13" spans="1:23" x14ac:dyDescent="0.2">
      <c r="M13" s="115"/>
      <c r="N13" s="193"/>
      <c r="O13" s="115"/>
      <c r="P13" s="115"/>
      <c r="Q13" s="115"/>
      <c r="R13" s="115"/>
      <c r="S13" s="115"/>
      <c r="T13" s="115"/>
      <c r="U13" s="115"/>
      <c r="V13" s="115"/>
      <c r="W13" s="3"/>
    </row>
    <row r="14" spans="1:23" ht="14.1" customHeight="1" x14ac:dyDescent="0.25">
      <c r="A14" s="21">
        <f t="shared" ref="A14:A73" si="0">A13+1</f>
        <v>1</v>
      </c>
      <c r="B14" s="35" t="s">
        <v>217</v>
      </c>
      <c r="C14" s="23">
        <v>498</v>
      </c>
      <c r="D14" s="24" t="s">
        <v>26</v>
      </c>
      <c r="E14" s="25">
        <f>MAX(M14:Q14)</f>
        <v>578</v>
      </c>
      <c r="F14" s="25" t="str">
        <f>VLOOKUP(E14,Tab!$Q$2:$R$255,2,TRUE)</f>
        <v>B</v>
      </c>
      <c r="G14" s="26">
        <f>LARGE(M14:V14,1)</f>
        <v>578</v>
      </c>
      <c r="H14" s="26">
        <f>LARGE(M14:V14,2)</f>
        <v>577</v>
      </c>
      <c r="I14" s="26">
        <f>LARGE(M14:V14,3)</f>
        <v>565</v>
      </c>
      <c r="J14" s="27">
        <f>SUM(G14:I14)</f>
        <v>1720</v>
      </c>
      <c r="K14" s="28">
        <f>J14/3</f>
        <v>573.33333333333337</v>
      </c>
      <c r="L14" s="29"/>
      <c r="M14" s="94">
        <v>0</v>
      </c>
      <c r="N14" s="172">
        <v>560</v>
      </c>
      <c r="O14" s="192">
        <v>0</v>
      </c>
      <c r="P14" s="94">
        <v>0</v>
      </c>
      <c r="Q14" s="94">
        <v>578</v>
      </c>
      <c r="R14" s="94">
        <v>560</v>
      </c>
      <c r="S14" s="94">
        <v>565</v>
      </c>
      <c r="T14" s="94">
        <v>577</v>
      </c>
      <c r="U14" s="94">
        <v>0</v>
      </c>
      <c r="V14" s="94">
        <v>0</v>
      </c>
      <c r="W14" s="85"/>
    </row>
    <row r="15" spans="1:23" ht="14.1" customHeight="1" x14ac:dyDescent="0.25">
      <c r="A15" s="21">
        <f t="shared" si="0"/>
        <v>2</v>
      </c>
      <c r="B15" s="35" t="s">
        <v>104</v>
      </c>
      <c r="C15" s="23">
        <v>602</v>
      </c>
      <c r="D15" s="24" t="s">
        <v>63</v>
      </c>
      <c r="E15" s="25">
        <f>MAX(M15:Q15)</f>
        <v>567</v>
      </c>
      <c r="F15" s="25" t="str">
        <f>VLOOKUP(E15,Tab!$Q$2:$R$255,2,TRUE)</f>
        <v>Não</v>
      </c>
      <c r="G15" s="26">
        <f>LARGE(M15:V15,1)</f>
        <v>572</v>
      </c>
      <c r="H15" s="26">
        <f>LARGE(M15:V15,2)</f>
        <v>567</v>
      </c>
      <c r="I15" s="26">
        <f>LARGE(M15:V15,3)</f>
        <v>566</v>
      </c>
      <c r="J15" s="27">
        <f>SUM(G15:I15)</f>
        <v>1705</v>
      </c>
      <c r="K15" s="28">
        <f>J15/3</f>
        <v>568.33333333333337</v>
      </c>
      <c r="L15" s="29"/>
      <c r="M15" s="94">
        <v>0</v>
      </c>
      <c r="N15" s="172">
        <v>566</v>
      </c>
      <c r="O15" s="192">
        <v>567</v>
      </c>
      <c r="P15" s="94">
        <v>0</v>
      </c>
      <c r="Q15" s="94">
        <v>0</v>
      </c>
      <c r="R15" s="94">
        <v>544</v>
      </c>
      <c r="S15" s="94">
        <v>0</v>
      </c>
      <c r="T15" s="94">
        <v>562</v>
      </c>
      <c r="U15" s="94">
        <v>572</v>
      </c>
      <c r="V15" s="94">
        <v>0</v>
      </c>
      <c r="W15" s="85"/>
    </row>
    <row r="16" spans="1:23" ht="14.1" customHeight="1" x14ac:dyDescent="0.25">
      <c r="A16" s="21">
        <f t="shared" si="0"/>
        <v>3</v>
      </c>
      <c r="B16" s="123" t="s">
        <v>51</v>
      </c>
      <c r="C16" s="124">
        <v>10772</v>
      </c>
      <c r="D16" s="125" t="s">
        <v>44</v>
      </c>
      <c r="E16" s="25">
        <f>MAX(M16:Q16)</f>
        <v>567</v>
      </c>
      <c r="F16" s="25" t="str">
        <f>VLOOKUP(E16,Tab!$Q$2:$R$255,2,TRUE)</f>
        <v>Não</v>
      </c>
      <c r="G16" s="26">
        <f>LARGE(M16:V16,1)</f>
        <v>568</v>
      </c>
      <c r="H16" s="26">
        <f>LARGE(M16:V16,2)</f>
        <v>567</v>
      </c>
      <c r="I16" s="26">
        <f>LARGE(M16:V16,3)</f>
        <v>565</v>
      </c>
      <c r="J16" s="27">
        <f>SUM(G16:I16)</f>
        <v>1700</v>
      </c>
      <c r="K16" s="28">
        <f>J16/3</f>
        <v>566.66666666666663</v>
      </c>
      <c r="L16" s="29"/>
      <c r="M16" s="94">
        <v>0</v>
      </c>
      <c r="N16" s="172">
        <v>563</v>
      </c>
      <c r="O16" s="192">
        <v>565</v>
      </c>
      <c r="P16" s="94">
        <v>0</v>
      </c>
      <c r="Q16" s="94">
        <v>567</v>
      </c>
      <c r="R16" s="94">
        <v>0</v>
      </c>
      <c r="S16" s="94">
        <v>0</v>
      </c>
      <c r="T16" s="94">
        <v>565</v>
      </c>
      <c r="U16" s="94">
        <v>568</v>
      </c>
      <c r="V16" s="94">
        <v>0</v>
      </c>
      <c r="W16" s="85"/>
    </row>
    <row r="17" spans="1:23" ht="14.1" customHeight="1" x14ac:dyDescent="0.25">
      <c r="A17" s="21">
        <f t="shared" si="0"/>
        <v>4</v>
      </c>
      <c r="B17" s="149" t="s">
        <v>218</v>
      </c>
      <c r="C17" s="33">
        <v>10792</v>
      </c>
      <c r="D17" s="148" t="s">
        <v>26</v>
      </c>
      <c r="E17" s="25">
        <f>MAX(M17:Q17)</f>
        <v>565</v>
      </c>
      <c r="F17" s="25" t="str">
        <f>VLOOKUP(E17,Tab!$Q$2:$R$255,2,TRUE)</f>
        <v>Não</v>
      </c>
      <c r="G17" s="26">
        <f>LARGE(M17:V17,1)</f>
        <v>568</v>
      </c>
      <c r="H17" s="26">
        <f>LARGE(M17:V17,2)</f>
        <v>565</v>
      </c>
      <c r="I17" s="26">
        <f>LARGE(M17:V17,3)</f>
        <v>565</v>
      </c>
      <c r="J17" s="27">
        <f>SUM(G17:I17)</f>
        <v>1698</v>
      </c>
      <c r="K17" s="28">
        <f>J17/3</f>
        <v>566</v>
      </c>
      <c r="L17" s="29"/>
      <c r="M17" s="94">
        <v>0</v>
      </c>
      <c r="N17" s="172">
        <v>560</v>
      </c>
      <c r="O17" s="192">
        <v>563</v>
      </c>
      <c r="P17" s="94">
        <v>0</v>
      </c>
      <c r="Q17" s="94">
        <v>565</v>
      </c>
      <c r="R17" s="94">
        <v>554</v>
      </c>
      <c r="S17" s="94">
        <v>565</v>
      </c>
      <c r="T17" s="94">
        <v>568</v>
      </c>
      <c r="U17" s="94">
        <v>0</v>
      </c>
      <c r="V17" s="94">
        <v>0</v>
      </c>
      <c r="W17" s="85"/>
    </row>
    <row r="18" spans="1:23" ht="14.1" customHeight="1" x14ac:dyDescent="0.25">
      <c r="A18" s="21">
        <f t="shared" si="0"/>
        <v>5</v>
      </c>
      <c r="B18" s="149" t="s">
        <v>42</v>
      </c>
      <c r="C18" s="33">
        <v>9676</v>
      </c>
      <c r="D18" s="148" t="s">
        <v>36</v>
      </c>
      <c r="E18" s="25">
        <f>MAX(M18:Q18)</f>
        <v>563</v>
      </c>
      <c r="F18" s="25" t="str">
        <f>VLOOKUP(E18,Tab!$Q$2:$R$255,2,TRUE)</f>
        <v>Não</v>
      </c>
      <c r="G18" s="26">
        <f>LARGE(M18:V18,1)</f>
        <v>567</v>
      </c>
      <c r="H18" s="26">
        <f>LARGE(M18:V18,2)</f>
        <v>564</v>
      </c>
      <c r="I18" s="26">
        <f>LARGE(M18:V18,3)</f>
        <v>563</v>
      </c>
      <c r="J18" s="27">
        <f>SUM(G18:I18)</f>
        <v>1694</v>
      </c>
      <c r="K18" s="28">
        <f>J18/3</f>
        <v>564.66666666666663</v>
      </c>
      <c r="L18" s="29"/>
      <c r="M18" s="94">
        <v>0</v>
      </c>
      <c r="N18" s="172">
        <v>563</v>
      </c>
      <c r="O18" s="192">
        <v>561</v>
      </c>
      <c r="P18" s="94">
        <v>0</v>
      </c>
      <c r="Q18" s="94">
        <v>561</v>
      </c>
      <c r="R18" s="94">
        <v>567</v>
      </c>
      <c r="S18" s="94">
        <v>557</v>
      </c>
      <c r="T18" s="94">
        <v>561</v>
      </c>
      <c r="U18" s="94">
        <v>0</v>
      </c>
      <c r="V18" s="94">
        <v>564</v>
      </c>
      <c r="W18" s="85"/>
    </row>
    <row r="19" spans="1:23" ht="14.1" customHeight="1" x14ac:dyDescent="0.25">
      <c r="A19" s="21">
        <f t="shared" si="0"/>
        <v>6</v>
      </c>
      <c r="B19" s="123" t="s">
        <v>307</v>
      </c>
      <c r="C19" s="124">
        <v>13406</v>
      </c>
      <c r="D19" s="125" t="s">
        <v>24</v>
      </c>
      <c r="E19" s="25">
        <f>MAX(M19:Q19)</f>
        <v>0</v>
      </c>
      <c r="F19" s="25" t="e">
        <f>VLOOKUP(E19,Tab!$Q$2:$R$255,2,TRUE)</f>
        <v>#N/A</v>
      </c>
      <c r="G19" s="26">
        <f>LARGE(M19:V19,1)</f>
        <v>564</v>
      </c>
      <c r="H19" s="26">
        <f>LARGE(M19:V19,2)</f>
        <v>561</v>
      </c>
      <c r="I19" s="26">
        <f>LARGE(M19:V19,3)</f>
        <v>561</v>
      </c>
      <c r="J19" s="27">
        <f>SUM(G19:I19)</f>
        <v>1686</v>
      </c>
      <c r="K19" s="28">
        <f>J19/3</f>
        <v>562</v>
      </c>
      <c r="L19" s="29"/>
      <c r="M19" s="94">
        <v>0</v>
      </c>
      <c r="N19" s="172">
        <v>0</v>
      </c>
      <c r="O19" s="192">
        <v>0</v>
      </c>
      <c r="P19" s="94">
        <v>0</v>
      </c>
      <c r="Q19" s="94">
        <v>0</v>
      </c>
      <c r="R19" s="94">
        <v>561</v>
      </c>
      <c r="S19" s="94">
        <v>561</v>
      </c>
      <c r="T19" s="94">
        <v>564</v>
      </c>
      <c r="U19" s="94">
        <v>0</v>
      </c>
      <c r="V19" s="94">
        <v>0</v>
      </c>
      <c r="W19" s="85"/>
    </row>
    <row r="20" spans="1:23" ht="14.1" customHeight="1" x14ac:dyDescent="0.25">
      <c r="A20" s="21">
        <f t="shared" si="0"/>
        <v>7</v>
      </c>
      <c r="B20" s="35" t="s">
        <v>35</v>
      </c>
      <c r="C20" s="23">
        <v>1671</v>
      </c>
      <c r="D20" s="24" t="s">
        <v>36</v>
      </c>
      <c r="E20" s="25">
        <f>MAX(M20:Q20)</f>
        <v>563</v>
      </c>
      <c r="F20" s="25" t="str">
        <f>VLOOKUP(E20,Tab!$Q$2:$R$255,2,TRUE)</f>
        <v>Não</v>
      </c>
      <c r="G20" s="26">
        <f>LARGE(M20:V20,1)</f>
        <v>564</v>
      </c>
      <c r="H20" s="26">
        <f>LARGE(M20:V20,2)</f>
        <v>563</v>
      </c>
      <c r="I20" s="26">
        <f>LARGE(M20:V20,3)</f>
        <v>558</v>
      </c>
      <c r="J20" s="27">
        <f>SUM(G20:I20)</f>
        <v>1685</v>
      </c>
      <c r="K20" s="28">
        <f>J20/3</f>
        <v>561.66666666666663</v>
      </c>
      <c r="L20" s="29"/>
      <c r="M20" s="94">
        <v>0</v>
      </c>
      <c r="N20" s="172">
        <v>563</v>
      </c>
      <c r="O20" s="192">
        <v>558</v>
      </c>
      <c r="P20" s="94">
        <v>0</v>
      </c>
      <c r="Q20" s="94">
        <v>0</v>
      </c>
      <c r="R20" s="94">
        <v>0</v>
      </c>
      <c r="S20" s="94">
        <v>552</v>
      </c>
      <c r="T20" s="94">
        <v>564</v>
      </c>
      <c r="U20" s="94">
        <v>0</v>
      </c>
      <c r="V20" s="94">
        <v>558</v>
      </c>
      <c r="W20" s="85"/>
    </row>
    <row r="21" spans="1:23" ht="14.1" customHeight="1" x14ac:dyDescent="0.25">
      <c r="A21" s="21">
        <f t="shared" si="0"/>
        <v>8</v>
      </c>
      <c r="B21" s="35" t="s">
        <v>43</v>
      </c>
      <c r="C21" s="23">
        <v>633</v>
      </c>
      <c r="D21" s="24" t="s">
        <v>26</v>
      </c>
      <c r="E21" s="25">
        <f>MAX(M21:Q21)</f>
        <v>563</v>
      </c>
      <c r="F21" s="25" t="str">
        <f>VLOOKUP(E21,Tab!$Q$2:$R$255,2,TRUE)</f>
        <v>Não</v>
      </c>
      <c r="G21" s="26">
        <f>LARGE(M21:V21,1)</f>
        <v>563</v>
      </c>
      <c r="H21" s="26">
        <f>LARGE(M21:V21,2)</f>
        <v>558</v>
      </c>
      <c r="I21" s="26">
        <f>LARGE(M21:V21,3)</f>
        <v>551</v>
      </c>
      <c r="J21" s="27">
        <f>SUM(G21:I21)</f>
        <v>1672</v>
      </c>
      <c r="K21" s="28">
        <f>J21/3</f>
        <v>557.33333333333337</v>
      </c>
      <c r="L21" s="29"/>
      <c r="M21" s="94">
        <v>0</v>
      </c>
      <c r="N21" s="172">
        <v>522</v>
      </c>
      <c r="O21" s="192">
        <v>0</v>
      </c>
      <c r="P21" s="94">
        <v>0</v>
      </c>
      <c r="Q21" s="94">
        <v>563</v>
      </c>
      <c r="R21" s="94">
        <v>0</v>
      </c>
      <c r="S21" s="94">
        <v>0</v>
      </c>
      <c r="T21" s="94">
        <v>551</v>
      </c>
      <c r="U21" s="94">
        <v>558</v>
      </c>
      <c r="V21" s="94">
        <v>0</v>
      </c>
      <c r="W21" s="85"/>
    </row>
    <row r="22" spans="1:23" ht="14.1" customHeight="1" x14ac:dyDescent="0.25">
      <c r="A22" s="21">
        <f t="shared" si="0"/>
        <v>9</v>
      </c>
      <c r="B22" s="149" t="s">
        <v>140</v>
      </c>
      <c r="C22" s="33">
        <v>13683</v>
      </c>
      <c r="D22" s="148" t="s">
        <v>65</v>
      </c>
      <c r="E22" s="25">
        <f>MAX(M22:Q22)</f>
        <v>567</v>
      </c>
      <c r="F22" s="25" t="str">
        <f>VLOOKUP(E22,Tab!$Q$2:$R$255,2,TRUE)</f>
        <v>Não</v>
      </c>
      <c r="G22" s="26">
        <f>LARGE(M22:V22,1)</f>
        <v>567</v>
      </c>
      <c r="H22" s="26">
        <f>LARGE(M22:V22,2)</f>
        <v>554</v>
      </c>
      <c r="I22" s="26">
        <f>LARGE(M22:V22,3)</f>
        <v>547</v>
      </c>
      <c r="J22" s="27">
        <f>SUM(G22:I22)</f>
        <v>1668</v>
      </c>
      <c r="K22" s="28">
        <f>J22/3</f>
        <v>556</v>
      </c>
      <c r="L22" s="29"/>
      <c r="M22" s="94">
        <v>0</v>
      </c>
      <c r="N22" s="172">
        <v>567</v>
      </c>
      <c r="O22" s="192">
        <v>0</v>
      </c>
      <c r="P22" s="94">
        <v>0</v>
      </c>
      <c r="Q22" s="94">
        <v>0</v>
      </c>
      <c r="R22" s="94">
        <v>0</v>
      </c>
      <c r="S22" s="94">
        <v>0</v>
      </c>
      <c r="T22" s="94">
        <v>554</v>
      </c>
      <c r="U22" s="94">
        <v>547</v>
      </c>
      <c r="V22" s="94">
        <v>0</v>
      </c>
      <c r="W22" s="85"/>
    </row>
    <row r="23" spans="1:23" ht="14.1" customHeight="1" x14ac:dyDescent="0.25">
      <c r="A23" s="21">
        <f t="shared" si="0"/>
        <v>10</v>
      </c>
      <c r="B23" s="39" t="s">
        <v>206</v>
      </c>
      <c r="C23" s="55">
        <v>13965</v>
      </c>
      <c r="D23" s="40" t="s">
        <v>65</v>
      </c>
      <c r="E23" s="25">
        <f>MAX(M23:Q23)</f>
        <v>0</v>
      </c>
      <c r="F23" s="25" t="e">
        <f>VLOOKUP(E23,Tab!$Q$2:$R$255,2,TRUE)</f>
        <v>#N/A</v>
      </c>
      <c r="G23" s="26">
        <f>LARGE(M23:V23,1)</f>
        <v>557</v>
      </c>
      <c r="H23" s="26">
        <f>LARGE(M23:V23,2)</f>
        <v>550</v>
      </c>
      <c r="I23" s="26">
        <f>LARGE(M23:V23,3)</f>
        <v>530</v>
      </c>
      <c r="J23" s="27">
        <f>SUM(G23:I23)</f>
        <v>1637</v>
      </c>
      <c r="K23" s="28">
        <f>J23/3</f>
        <v>545.66666666666663</v>
      </c>
      <c r="L23" s="29"/>
      <c r="M23" s="94">
        <v>0</v>
      </c>
      <c r="N23" s="172">
        <v>0</v>
      </c>
      <c r="O23" s="192">
        <v>0</v>
      </c>
      <c r="P23" s="94">
        <v>0</v>
      </c>
      <c r="Q23" s="94">
        <v>0</v>
      </c>
      <c r="R23" s="94">
        <v>530</v>
      </c>
      <c r="S23" s="94">
        <v>550</v>
      </c>
      <c r="T23" s="94">
        <v>557</v>
      </c>
      <c r="U23" s="94">
        <v>0</v>
      </c>
      <c r="V23" s="94">
        <v>0</v>
      </c>
      <c r="W23" s="85"/>
    </row>
    <row r="24" spans="1:23" ht="14.1" customHeight="1" x14ac:dyDescent="0.25">
      <c r="A24" s="21">
        <f t="shared" si="0"/>
        <v>11</v>
      </c>
      <c r="B24" s="149" t="s">
        <v>253</v>
      </c>
      <c r="C24" s="33">
        <v>13828</v>
      </c>
      <c r="D24" s="148" t="s">
        <v>44</v>
      </c>
      <c r="E24" s="25">
        <f>MAX(M24:Q24)</f>
        <v>554</v>
      </c>
      <c r="F24" s="25" t="str">
        <f>VLOOKUP(E24,Tab!$Q$2:$R$255,2,TRUE)</f>
        <v>Não</v>
      </c>
      <c r="G24" s="26">
        <f>LARGE(M24:V24,1)</f>
        <v>554</v>
      </c>
      <c r="H24" s="26">
        <f>LARGE(M24:V24,2)</f>
        <v>542</v>
      </c>
      <c r="I24" s="26">
        <f>LARGE(M24:V24,3)</f>
        <v>540</v>
      </c>
      <c r="J24" s="27">
        <f>SUM(G24:I24)</f>
        <v>1636</v>
      </c>
      <c r="K24" s="28">
        <f>J24/3</f>
        <v>545.33333333333337</v>
      </c>
      <c r="L24" s="29"/>
      <c r="M24" s="94">
        <v>0</v>
      </c>
      <c r="N24" s="172">
        <v>554</v>
      </c>
      <c r="O24" s="192">
        <v>536</v>
      </c>
      <c r="P24" s="94">
        <v>0</v>
      </c>
      <c r="Q24" s="94">
        <v>542</v>
      </c>
      <c r="R24" s="94">
        <v>0</v>
      </c>
      <c r="S24" s="94">
        <v>0</v>
      </c>
      <c r="T24" s="94">
        <v>531</v>
      </c>
      <c r="U24" s="94">
        <v>540</v>
      </c>
      <c r="V24" s="94">
        <v>0</v>
      </c>
      <c r="W24" s="85"/>
    </row>
    <row r="25" spans="1:23" ht="14.1" customHeight="1" x14ac:dyDescent="0.25">
      <c r="A25" s="21">
        <f t="shared" si="0"/>
        <v>12</v>
      </c>
      <c r="B25" s="149" t="s">
        <v>131</v>
      </c>
      <c r="C25" s="33">
        <v>963</v>
      </c>
      <c r="D25" s="148" t="s">
        <v>63</v>
      </c>
      <c r="E25" s="25">
        <f>MAX(M25:Q25)</f>
        <v>549</v>
      </c>
      <c r="F25" s="25" t="str">
        <f>VLOOKUP(E25,Tab!$Q$2:$R$255,2,TRUE)</f>
        <v>Não</v>
      </c>
      <c r="G25" s="26">
        <f>LARGE(M25:V25,1)</f>
        <v>549</v>
      </c>
      <c r="H25" s="26">
        <f>LARGE(M25:V25,2)</f>
        <v>541</v>
      </c>
      <c r="I25" s="26">
        <f>LARGE(M25:V25,3)</f>
        <v>532</v>
      </c>
      <c r="J25" s="27">
        <f>SUM(G25:I25)</f>
        <v>1622</v>
      </c>
      <c r="K25" s="28">
        <f>J25/3</f>
        <v>540.66666666666663</v>
      </c>
      <c r="L25" s="29"/>
      <c r="M25" s="94">
        <v>0</v>
      </c>
      <c r="N25" s="172">
        <v>541</v>
      </c>
      <c r="O25" s="192">
        <v>549</v>
      </c>
      <c r="P25" s="94">
        <v>0</v>
      </c>
      <c r="Q25" s="94">
        <v>0</v>
      </c>
      <c r="R25" s="94">
        <v>0</v>
      </c>
      <c r="S25" s="94">
        <v>0</v>
      </c>
      <c r="T25" s="94">
        <v>532</v>
      </c>
      <c r="U25" s="94">
        <v>0</v>
      </c>
      <c r="V25" s="94">
        <v>0</v>
      </c>
      <c r="W25" s="85"/>
    </row>
    <row r="26" spans="1:23" ht="14.1" customHeight="1" x14ac:dyDescent="0.25">
      <c r="A26" s="21">
        <f t="shared" si="0"/>
        <v>13</v>
      </c>
      <c r="B26" s="149" t="s">
        <v>259</v>
      </c>
      <c r="C26" s="33">
        <v>14540</v>
      </c>
      <c r="D26" s="148" t="s">
        <v>44</v>
      </c>
      <c r="E26" s="25">
        <f>MAX(M26:Q26)</f>
        <v>540</v>
      </c>
      <c r="F26" s="25" t="str">
        <f>VLOOKUP(E26,Tab!$Q$2:$R$255,2,TRUE)</f>
        <v>Não</v>
      </c>
      <c r="G26" s="26">
        <f>LARGE(M26:V26,1)</f>
        <v>540</v>
      </c>
      <c r="H26" s="26">
        <f>LARGE(M26:V26,2)</f>
        <v>539</v>
      </c>
      <c r="I26" s="26">
        <f>LARGE(M26:V26,3)</f>
        <v>537</v>
      </c>
      <c r="J26" s="27">
        <f>SUM(G26:I26)</f>
        <v>1616</v>
      </c>
      <c r="K26" s="28">
        <f>J26/3</f>
        <v>538.66666666666663</v>
      </c>
      <c r="L26" s="29"/>
      <c r="M26" s="94">
        <v>0</v>
      </c>
      <c r="N26" s="172">
        <v>529</v>
      </c>
      <c r="O26" s="192">
        <v>540</v>
      </c>
      <c r="P26" s="94">
        <v>0</v>
      </c>
      <c r="Q26" s="94">
        <v>531</v>
      </c>
      <c r="R26" s="94">
        <v>0</v>
      </c>
      <c r="S26" s="94">
        <v>537</v>
      </c>
      <c r="T26" s="94">
        <v>539</v>
      </c>
      <c r="U26" s="94">
        <v>526</v>
      </c>
      <c r="V26" s="94">
        <v>0</v>
      </c>
      <c r="W26" s="85"/>
    </row>
    <row r="27" spans="1:23" ht="14.1" customHeight="1" x14ac:dyDescent="0.25">
      <c r="A27" s="21">
        <f t="shared" si="0"/>
        <v>14</v>
      </c>
      <c r="B27" s="39" t="s">
        <v>72</v>
      </c>
      <c r="C27" s="55">
        <v>10928</v>
      </c>
      <c r="D27" s="40" t="s">
        <v>65</v>
      </c>
      <c r="E27" s="25">
        <f>MAX(M27:Q27)</f>
        <v>536</v>
      </c>
      <c r="F27" s="25" t="str">
        <f>VLOOKUP(E27,Tab!$Q$2:$R$255,2,TRUE)</f>
        <v>Não</v>
      </c>
      <c r="G27" s="26">
        <f>LARGE(M27:V27,1)</f>
        <v>549</v>
      </c>
      <c r="H27" s="26">
        <f>LARGE(M27:V27,2)</f>
        <v>536</v>
      </c>
      <c r="I27" s="26">
        <f>LARGE(M27:V27,3)</f>
        <v>529</v>
      </c>
      <c r="J27" s="27">
        <f>SUM(G27:I27)</f>
        <v>1614</v>
      </c>
      <c r="K27" s="28">
        <f>J27/3</f>
        <v>538</v>
      </c>
      <c r="L27" s="29"/>
      <c r="M27" s="94">
        <v>0</v>
      </c>
      <c r="N27" s="172">
        <v>536</v>
      </c>
      <c r="O27" s="192">
        <v>529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549</v>
      </c>
      <c r="V27" s="94">
        <v>0</v>
      </c>
      <c r="W27" s="85"/>
    </row>
    <row r="28" spans="1:23" ht="14.1" customHeight="1" x14ac:dyDescent="0.25">
      <c r="A28" s="21">
        <f t="shared" si="0"/>
        <v>15</v>
      </c>
      <c r="B28" s="39" t="s">
        <v>314</v>
      </c>
      <c r="C28" s="55">
        <v>954</v>
      </c>
      <c r="D28" s="40" t="s">
        <v>44</v>
      </c>
      <c r="E28" s="25">
        <f>MAX(M28:Q28)</f>
        <v>545</v>
      </c>
      <c r="F28" s="25" t="str">
        <f>VLOOKUP(E28,Tab!$Q$2:$R$255,2,TRUE)</f>
        <v>Não</v>
      </c>
      <c r="G28" s="26">
        <f>LARGE(M28:V28,1)</f>
        <v>545</v>
      </c>
      <c r="H28" s="26">
        <f>LARGE(M28:V28,2)</f>
        <v>536</v>
      </c>
      <c r="I28" s="26">
        <f>LARGE(M28:V28,3)</f>
        <v>532</v>
      </c>
      <c r="J28" s="27">
        <f>SUM(G28:I28)</f>
        <v>1613</v>
      </c>
      <c r="K28" s="28">
        <f>J28/3</f>
        <v>537.66666666666663</v>
      </c>
      <c r="L28" s="29"/>
      <c r="M28" s="94">
        <v>0</v>
      </c>
      <c r="N28" s="172">
        <v>545</v>
      </c>
      <c r="O28" s="192">
        <v>0</v>
      </c>
      <c r="P28" s="94">
        <v>0</v>
      </c>
      <c r="Q28" s="94">
        <v>0</v>
      </c>
      <c r="R28" s="94">
        <v>0</v>
      </c>
      <c r="S28" s="94">
        <v>0</v>
      </c>
      <c r="T28" s="94">
        <v>532</v>
      </c>
      <c r="U28" s="94">
        <v>536</v>
      </c>
      <c r="V28" s="94">
        <v>0</v>
      </c>
      <c r="W28" s="85"/>
    </row>
    <row r="29" spans="1:23" ht="14.1" customHeight="1" x14ac:dyDescent="0.25">
      <c r="A29" s="21">
        <f t="shared" si="0"/>
        <v>16</v>
      </c>
      <c r="B29" s="149" t="s">
        <v>141</v>
      </c>
      <c r="C29" s="33">
        <v>10165</v>
      </c>
      <c r="D29" s="148" t="s">
        <v>63</v>
      </c>
      <c r="E29" s="25">
        <f>MAX(M29:Q29)</f>
        <v>544</v>
      </c>
      <c r="F29" s="25" t="str">
        <f>VLOOKUP(E29,Tab!$Q$2:$R$255,2,TRUE)</f>
        <v>Não</v>
      </c>
      <c r="G29" s="26">
        <f>LARGE(M29:V29,1)</f>
        <v>548</v>
      </c>
      <c r="H29" s="26">
        <f>LARGE(M29:V29,2)</f>
        <v>544</v>
      </c>
      <c r="I29" s="26">
        <f>LARGE(M29:V29,3)</f>
        <v>518</v>
      </c>
      <c r="J29" s="27">
        <f>SUM(G29:I29)</f>
        <v>1610</v>
      </c>
      <c r="K29" s="28">
        <f>J29/3</f>
        <v>536.66666666666663</v>
      </c>
      <c r="L29" s="29"/>
      <c r="M29" s="94">
        <v>0</v>
      </c>
      <c r="N29" s="172">
        <v>0</v>
      </c>
      <c r="O29" s="192">
        <v>0</v>
      </c>
      <c r="P29" s="94">
        <v>544</v>
      </c>
      <c r="Q29" s="94">
        <v>518</v>
      </c>
      <c r="R29" s="94">
        <v>0</v>
      </c>
      <c r="S29" s="94">
        <v>0</v>
      </c>
      <c r="T29" s="94">
        <v>548</v>
      </c>
      <c r="U29" s="94">
        <v>0</v>
      </c>
      <c r="V29" s="94">
        <v>0</v>
      </c>
      <c r="W29" s="85"/>
    </row>
    <row r="30" spans="1:23" ht="14.1" customHeight="1" x14ac:dyDescent="0.25">
      <c r="A30" s="21">
        <f t="shared" si="0"/>
        <v>17</v>
      </c>
      <c r="B30" s="149" t="s">
        <v>147</v>
      </c>
      <c r="C30" s="33">
        <v>125</v>
      </c>
      <c r="D30" s="148" t="s">
        <v>44</v>
      </c>
      <c r="E30" s="25">
        <f>MAX(M30:Q30)</f>
        <v>539</v>
      </c>
      <c r="F30" s="25" t="str">
        <f>VLOOKUP(E30,Tab!$Q$2:$R$255,2,TRUE)</f>
        <v>Não</v>
      </c>
      <c r="G30" s="26">
        <f>LARGE(M30:V30,1)</f>
        <v>539</v>
      </c>
      <c r="H30" s="26">
        <f>LARGE(M30:V30,2)</f>
        <v>534</v>
      </c>
      <c r="I30" s="26">
        <f>LARGE(M30:V30,3)</f>
        <v>524</v>
      </c>
      <c r="J30" s="27">
        <f>SUM(G30:I30)</f>
        <v>1597</v>
      </c>
      <c r="K30" s="28">
        <f>J30/3</f>
        <v>532.33333333333337</v>
      </c>
      <c r="L30" s="29"/>
      <c r="M30" s="94">
        <v>0</v>
      </c>
      <c r="N30" s="172">
        <v>539</v>
      </c>
      <c r="O30" s="192">
        <v>524</v>
      </c>
      <c r="P30" s="94">
        <v>0</v>
      </c>
      <c r="Q30" s="94">
        <v>534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85"/>
    </row>
    <row r="31" spans="1:23" ht="14.1" customHeight="1" x14ac:dyDescent="0.25">
      <c r="A31" s="21">
        <f t="shared" si="0"/>
        <v>18</v>
      </c>
      <c r="B31" s="149" t="s">
        <v>79</v>
      </c>
      <c r="C31" s="33">
        <v>10</v>
      </c>
      <c r="D31" s="148" t="s">
        <v>44</v>
      </c>
      <c r="E31" s="25">
        <f>MAX(M31:Q31)</f>
        <v>526</v>
      </c>
      <c r="F31" s="25" t="str">
        <f>VLOOKUP(E31,Tab!$Q$2:$R$255,2,TRUE)</f>
        <v>Não</v>
      </c>
      <c r="G31" s="26">
        <f>LARGE(M31:V31,1)</f>
        <v>537</v>
      </c>
      <c r="H31" s="26">
        <f>LARGE(M31:V31,2)</f>
        <v>526</v>
      </c>
      <c r="I31" s="26">
        <f>LARGE(M31:V31,3)</f>
        <v>524</v>
      </c>
      <c r="J31" s="27">
        <f>SUM(G31:I31)</f>
        <v>1587</v>
      </c>
      <c r="K31" s="28">
        <f>J31/3</f>
        <v>529</v>
      </c>
      <c r="L31" s="29"/>
      <c r="M31" s="94">
        <v>0</v>
      </c>
      <c r="N31" s="172">
        <v>526</v>
      </c>
      <c r="O31" s="192">
        <v>512</v>
      </c>
      <c r="P31" s="94">
        <v>0</v>
      </c>
      <c r="Q31" s="94">
        <v>524</v>
      </c>
      <c r="R31" s="94">
        <v>0</v>
      </c>
      <c r="S31" s="94">
        <v>0</v>
      </c>
      <c r="T31" s="94">
        <v>0</v>
      </c>
      <c r="U31" s="94">
        <v>537</v>
      </c>
      <c r="V31" s="94">
        <v>0</v>
      </c>
      <c r="W31" s="85"/>
    </row>
    <row r="32" spans="1:23" ht="14.1" customHeight="1" x14ac:dyDescent="0.25">
      <c r="A32" s="21">
        <f t="shared" si="0"/>
        <v>19</v>
      </c>
      <c r="B32" s="149" t="s">
        <v>213</v>
      </c>
      <c r="C32" s="33">
        <v>49</v>
      </c>
      <c r="D32" s="148" t="s">
        <v>41</v>
      </c>
      <c r="E32" s="25">
        <f>MAX(M32:Q32)</f>
        <v>540</v>
      </c>
      <c r="F32" s="25" t="str">
        <f>VLOOKUP(E32,Tab!$Q$2:$R$255,2,TRUE)</f>
        <v>Não</v>
      </c>
      <c r="G32" s="26">
        <f>LARGE(M32:V32,1)</f>
        <v>540</v>
      </c>
      <c r="H32" s="26">
        <f>LARGE(M32:V32,2)</f>
        <v>525</v>
      </c>
      <c r="I32" s="26">
        <f>LARGE(M32:V32,3)</f>
        <v>508</v>
      </c>
      <c r="J32" s="27">
        <f>SUM(G32:I32)</f>
        <v>1573</v>
      </c>
      <c r="K32" s="28">
        <f>J32/3</f>
        <v>524.33333333333337</v>
      </c>
      <c r="L32" s="29"/>
      <c r="M32" s="94">
        <v>0</v>
      </c>
      <c r="N32" s="172">
        <v>0</v>
      </c>
      <c r="O32" s="192">
        <v>0</v>
      </c>
      <c r="P32" s="94">
        <v>540</v>
      </c>
      <c r="Q32" s="94">
        <v>0</v>
      </c>
      <c r="R32" s="94">
        <v>525</v>
      </c>
      <c r="S32" s="94">
        <v>508</v>
      </c>
      <c r="T32" s="94">
        <v>0</v>
      </c>
      <c r="U32" s="94">
        <v>0</v>
      </c>
      <c r="V32" s="94">
        <v>0</v>
      </c>
      <c r="W32" s="85"/>
    </row>
    <row r="33" spans="1:23" ht="14.1" customHeight="1" x14ac:dyDescent="0.25">
      <c r="A33" s="21">
        <f t="shared" si="0"/>
        <v>20</v>
      </c>
      <c r="B33" s="149" t="s">
        <v>110</v>
      </c>
      <c r="C33" s="33">
        <v>320</v>
      </c>
      <c r="D33" s="148" t="s">
        <v>61</v>
      </c>
      <c r="E33" s="25">
        <f>MAX(M33:Q33)</f>
        <v>494</v>
      </c>
      <c r="F33" s="25" t="e">
        <f>VLOOKUP(E33,Tab!$Q$2:$R$255,2,TRUE)</f>
        <v>#N/A</v>
      </c>
      <c r="G33" s="26">
        <f>LARGE(M33:V33,1)</f>
        <v>515</v>
      </c>
      <c r="H33" s="26">
        <f>LARGE(M33:V33,2)</f>
        <v>510</v>
      </c>
      <c r="I33" s="26">
        <f>LARGE(M33:V33,3)</f>
        <v>494</v>
      </c>
      <c r="J33" s="27">
        <f>SUM(G33:I33)</f>
        <v>1519</v>
      </c>
      <c r="K33" s="28">
        <f>J33/3</f>
        <v>506.33333333333331</v>
      </c>
      <c r="L33" s="29"/>
      <c r="M33" s="94">
        <v>0</v>
      </c>
      <c r="N33" s="172">
        <v>0</v>
      </c>
      <c r="O33" s="192">
        <v>0</v>
      </c>
      <c r="P33" s="94">
        <v>0</v>
      </c>
      <c r="Q33" s="94">
        <v>494</v>
      </c>
      <c r="R33" s="94">
        <v>0</v>
      </c>
      <c r="S33" s="94">
        <v>0</v>
      </c>
      <c r="T33" s="94">
        <v>515</v>
      </c>
      <c r="U33" s="94">
        <v>510</v>
      </c>
      <c r="V33" s="94">
        <v>0</v>
      </c>
      <c r="W33" s="85"/>
    </row>
    <row r="34" spans="1:23" ht="14.1" customHeight="1" x14ac:dyDescent="0.25">
      <c r="A34" s="21">
        <f t="shared" si="0"/>
        <v>21</v>
      </c>
      <c r="B34" s="123" t="s">
        <v>203</v>
      </c>
      <c r="C34" s="124">
        <v>525</v>
      </c>
      <c r="D34" s="125" t="s">
        <v>44</v>
      </c>
      <c r="E34" s="25">
        <f>MAX(M34:Q34)</f>
        <v>487</v>
      </c>
      <c r="F34" s="25" t="e">
        <f>VLOOKUP(E34,Tab!$Q$2:$R$255,2,TRUE)</f>
        <v>#N/A</v>
      </c>
      <c r="G34" s="26">
        <f>LARGE(M34:V34,1)</f>
        <v>487</v>
      </c>
      <c r="H34" s="26">
        <f>LARGE(M34:V34,2)</f>
        <v>476</v>
      </c>
      <c r="I34" s="26">
        <f>LARGE(M34:V34,3)</f>
        <v>461</v>
      </c>
      <c r="J34" s="27">
        <f>SUM(G34:I34)</f>
        <v>1424</v>
      </c>
      <c r="K34" s="28">
        <f>J34/3</f>
        <v>474.66666666666669</v>
      </c>
      <c r="L34" s="29"/>
      <c r="M34" s="94">
        <v>0</v>
      </c>
      <c r="N34" s="172">
        <v>487</v>
      </c>
      <c r="O34" s="192">
        <v>0</v>
      </c>
      <c r="P34" s="94">
        <v>0</v>
      </c>
      <c r="Q34" s="94">
        <v>461</v>
      </c>
      <c r="R34" s="94">
        <v>0</v>
      </c>
      <c r="S34" s="94">
        <v>0</v>
      </c>
      <c r="T34" s="94">
        <v>0</v>
      </c>
      <c r="U34" s="94">
        <v>476</v>
      </c>
      <c r="V34" s="94">
        <v>0</v>
      </c>
      <c r="W34" s="85"/>
    </row>
    <row r="35" spans="1:23" ht="14.1" customHeight="1" x14ac:dyDescent="0.25">
      <c r="A35" s="21">
        <f t="shared" si="0"/>
        <v>22</v>
      </c>
      <c r="B35" s="149" t="s">
        <v>210</v>
      </c>
      <c r="C35" s="33">
        <v>1024</v>
      </c>
      <c r="D35" s="148" t="s">
        <v>44</v>
      </c>
      <c r="E35" s="25">
        <f>MAX(M35:Q35)</f>
        <v>466</v>
      </c>
      <c r="F35" s="25" t="e">
        <f>VLOOKUP(E35,Tab!$Q$2:$R$255,2,TRUE)</f>
        <v>#N/A</v>
      </c>
      <c r="G35" s="26">
        <f>LARGE(M35:V35,1)</f>
        <v>474</v>
      </c>
      <c r="H35" s="26">
        <f>LARGE(M35:V35,2)</f>
        <v>466</v>
      </c>
      <c r="I35" s="26">
        <f>LARGE(M35:V35,3)</f>
        <v>449</v>
      </c>
      <c r="J35" s="27">
        <f>SUM(G35:I35)</f>
        <v>1389</v>
      </c>
      <c r="K35" s="28">
        <f>J35/3</f>
        <v>463</v>
      </c>
      <c r="L35" s="29"/>
      <c r="M35" s="94">
        <v>0</v>
      </c>
      <c r="N35" s="172">
        <v>466</v>
      </c>
      <c r="O35" s="192">
        <v>0</v>
      </c>
      <c r="P35" s="94">
        <v>0</v>
      </c>
      <c r="Q35" s="94">
        <v>0</v>
      </c>
      <c r="R35" s="94">
        <v>0</v>
      </c>
      <c r="S35" s="94">
        <v>0</v>
      </c>
      <c r="T35" s="94">
        <v>449</v>
      </c>
      <c r="U35" s="94">
        <v>474</v>
      </c>
      <c r="V35" s="94">
        <v>0</v>
      </c>
      <c r="W35" s="85"/>
    </row>
    <row r="36" spans="1:23" ht="14.1" customHeight="1" x14ac:dyDescent="0.25">
      <c r="A36" s="21">
        <f t="shared" si="0"/>
        <v>23</v>
      </c>
      <c r="B36" s="35" t="s">
        <v>209</v>
      </c>
      <c r="C36" s="23">
        <v>1873</v>
      </c>
      <c r="D36" s="24" t="s">
        <v>63</v>
      </c>
      <c r="E36" s="25">
        <f>MAX(M36:Q36)</f>
        <v>0</v>
      </c>
      <c r="F36" s="25" t="e">
        <f>VLOOKUP(E36,Tab!$Q$2:$R$255,2,TRUE)</f>
        <v>#N/A</v>
      </c>
      <c r="G36" s="26">
        <f>LARGE(M36:V36,1)</f>
        <v>564</v>
      </c>
      <c r="H36" s="26">
        <f>LARGE(M36:V36,2)</f>
        <v>560</v>
      </c>
      <c r="I36" s="26">
        <f>LARGE(M36:V36,3)</f>
        <v>0</v>
      </c>
      <c r="J36" s="27">
        <f>SUM(G36:I36)</f>
        <v>1124</v>
      </c>
      <c r="K36" s="28">
        <f>J36/3</f>
        <v>374.66666666666669</v>
      </c>
      <c r="L36" s="29"/>
      <c r="M36" s="94">
        <v>0</v>
      </c>
      <c r="N36" s="172">
        <v>0</v>
      </c>
      <c r="O36" s="192">
        <v>0</v>
      </c>
      <c r="P36" s="94">
        <v>0</v>
      </c>
      <c r="Q36" s="94">
        <v>0</v>
      </c>
      <c r="R36" s="94">
        <v>0</v>
      </c>
      <c r="S36" s="94">
        <v>0</v>
      </c>
      <c r="T36" s="94">
        <v>560</v>
      </c>
      <c r="U36" s="94">
        <v>564</v>
      </c>
      <c r="V36" s="94">
        <v>0</v>
      </c>
      <c r="W36" s="85"/>
    </row>
    <row r="37" spans="1:23" ht="14.1" customHeight="1" x14ac:dyDescent="0.25">
      <c r="A37" s="21">
        <f t="shared" si="0"/>
        <v>24</v>
      </c>
      <c r="B37" s="123" t="s">
        <v>107</v>
      </c>
      <c r="C37" s="124">
        <v>154</v>
      </c>
      <c r="D37" s="125" t="s">
        <v>65</v>
      </c>
      <c r="E37" s="25">
        <f>MAX(M37:Q37)</f>
        <v>556</v>
      </c>
      <c r="F37" s="25" t="str">
        <f>VLOOKUP(E37,Tab!$Q$2:$R$255,2,TRUE)</f>
        <v>Não</v>
      </c>
      <c r="G37" s="26">
        <f>LARGE(M37:V37,1)</f>
        <v>556</v>
      </c>
      <c r="H37" s="26">
        <f>LARGE(M37:V37,2)</f>
        <v>553</v>
      </c>
      <c r="I37" s="26">
        <f>LARGE(M37:V37,3)</f>
        <v>0</v>
      </c>
      <c r="J37" s="27">
        <f>SUM(G37:I37)</f>
        <v>1109</v>
      </c>
      <c r="K37" s="28">
        <f>J37/3</f>
        <v>369.66666666666669</v>
      </c>
      <c r="L37" s="29"/>
      <c r="M37" s="94">
        <v>0</v>
      </c>
      <c r="N37" s="172">
        <v>556</v>
      </c>
      <c r="O37" s="192">
        <v>0</v>
      </c>
      <c r="P37" s="94">
        <v>0</v>
      </c>
      <c r="Q37" s="94">
        <v>0</v>
      </c>
      <c r="R37" s="94">
        <v>0</v>
      </c>
      <c r="S37" s="94">
        <v>0</v>
      </c>
      <c r="T37" s="94">
        <v>553</v>
      </c>
      <c r="U37" s="94">
        <v>0</v>
      </c>
      <c r="V37" s="94">
        <v>0</v>
      </c>
      <c r="W37" s="85"/>
    </row>
    <row r="38" spans="1:23" ht="14.1" customHeight="1" x14ac:dyDescent="0.25">
      <c r="A38" s="21">
        <f t="shared" si="0"/>
        <v>25</v>
      </c>
      <c r="B38" s="123" t="s">
        <v>142</v>
      </c>
      <c r="C38" s="124">
        <v>362</v>
      </c>
      <c r="D38" s="125" t="s">
        <v>65</v>
      </c>
      <c r="E38" s="25">
        <f>MAX(M38:Q38)</f>
        <v>552</v>
      </c>
      <c r="F38" s="25" t="str">
        <f>VLOOKUP(E38,Tab!$Q$2:$R$255,2,TRUE)</f>
        <v>Não</v>
      </c>
      <c r="G38" s="26">
        <f>LARGE(M38:V38,1)</f>
        <v>552</v>
      </c>
      <c r="H38" s="26">
        <f>LARGE(M38:V38,2)</f>
        <v>550</v>
      </c>
      <c r="I38" s="26">
        <f>LARGE(M38:V38,3)</f>
        <v>0</v>
      </c>
      <c r="J38" s="27">
        <f>SUM(G38:I38)</f>
        <v>1102</v>
      </c>
      <c r="K38" s="28">
        <f>J38/3</f>
        <v>367.33333333333331</v>
      </c>
      <c r="L38" s="29"/>
      <c r="M38" s="94">
        <v>0</v>
      </c>
      <c r="N38" s="172">
        <v>552</v>
      </c>
      <c r="O38" s="192">
        <v>0</v>
      </c>
      <c r="P38" s="94">
        <v>0</v>
      </c>
      <c r="Q38" s="94">
        <v>0</v>
      </c>
      <c r="R38" s="94">
        <v>0</v>
      </c>
      <c r="S38" s="94">
        <v>0</v>
      </c>
      <c r="T38" s="94">
        <v>550</v>
      </c>
      <c r="U38" s="94">
        <v>0</v>
      </c>
      <c r="V38" s="94">
        <v>0</v>
      </c>
      <c r="W38" s="85"/>
    </row>
    <row r="39" spans="1:23" ht="14.1" customHeight="1" x14ac:dyDescent="0.25">
      <c r="A39" s="21">
        <f t="shared" si="0"/>
        <v>26</v>
      </c>
      <c r="B39" s="149" t="s">
        <v>64</v>
      </c>
      <c r="C39" s="33">
        <v>2090</v>
      </c>
      <c r="D39" s="148" t="s">
        <v>65</v>
      </c>
      <c r="E39" s="25">
        <f>MAX(M39:Q39)</f>
        <v>555</v>
      </c>
      <c r="F39" s="25" t="str">
        <f>VLOOKUP(E39,Tab!$Q$2:$R$255,2,TRUE)</f>
        <v>Não</v>
      </c>
      <c r="G39" s="26">
        <f>LARGE(M39:V39,1)</f>
        <v>555</v>
      </c>
      <c r="H39" s="26">
        <f>LARGE(M39:V39,2)</f>
        <v>546</v>
      </c>
      <c r="I39" s="26">
        <f>LARGE(M39:V39,3)</f>
        <v>0</v>
      </c>
      <c r="J39" s="27">
        <f>SUM(G39:I39)</f>
        <v>1101</v>
      </c>
      <c r="K39" s="28">
        <f>J39/3</f>
        <v>367</v>
      </c>
      <c r="L39" s="29"/>
      <c r="M39" s="94">
        <v>0</v>
      </c>
      <c r="N39" s="172">
        <v>555</v>
      </c>
      <c r="O39" s="192">
        <v>0</v>
      </c>
      <c r="P39" s="94">
        <v>0</v>
      </c>
      <c r="Q39" s="94">
        <v>0</v>
      </c>
      <c r="R39" s="94">
        <v>0</v>
      </c>
      <c r="S39" s="94">
        <v>0</v>
      </c>
      <c r="T39" s="94">
        <v>546</v>
      </c>
      <c r="U39" s="94">
        <v>0</v>
      </c>
      <c r="V39" s="94">
        <v>0</v>
      </c>
    </row>
    <row r="40" spans="1:23" ht="14.1" customHeight="1" x14ac:dyDescent="0.25">
      <c r="A40" s="21">
        <f t="shared" si="0"/>
        <v>27</v>
      </c>
      <c r="B40" s="35" t="s">
        <v>119</v>
      </c>
      <c r="C40" s="23">
        <v>787</v>
      </c>
      <c r="D40" s="24" t="s">
        <v>63</v>
      </c>
      <c r="E40" s="25">
        <f>MAX(M40:Q40)</f>
        <v>561</v>
      </c>
      <c r="F40" s="25" t="str">
        <f>VLOOKUP(E40,Tab!$Q$2:$R$255,2,TRUE)</f>
        <v>Não</v>
      </c>
      <c r="G40" s="26">
        <f>LARGE(M40:V40,1)</f>
        <v>561</v>
      </c>
      <c r="H40" s="26">
        <f>LARGE(M40:V40,2)</f>
        <v>538</v>
      </c>
      <c r="I40" s="26">
        <f>LARGE(M40:V40,3)</f>
        <v>0</v>
      </c>
      <c r="J40" s="27">
        <f>SUM(G40:I40)</f>
        <v>1099</v>
      </c>
      <c r="K40" s="28">
        <f>J40/3</f>
        <v>366.33333333333331</v>
      </c>
      <c r="L40" s="29"/>
      <c r="M40" s="94">
        <v>0</v>
      </c>
      <c r="N40" s="172">
        <v>561</v>
      </c>
      <c r="O40" s="192">
        <v>0</v>
      </c>
      <c r="P40" s="94">
        <v>0</v>
      </c>
      <c r="Q40" s="94">
        <v>0</v>
      </c>
      <c r="R40" s="94">
        <v>0</v>
      </c>
      <c r="S40" s="94">
        <v>0</v>
      </c>
      <c r="T40" s="94">
        <v>538</v>
      </c>
      <c r="U40" s="94">
        <v>0</v>
      </c>
      <c r="V40" s="94">
        <v>0</v>
      </c>
    </row>
    <row r="41" spans="1:23" ht="14.1" customHeight="1" x14ac:dyDescent="0.25">
      <c r="A41" s="21">
        <f t="shared" si="0"/>
        <v>28</v>
      </c>
      <c r="B41" s="149" t="s">
        <v>67</v>
      </c>
      <c r="C41" s="33">
        <v>6350</v>
      </c>
      <c r="D41" s="148" t="s">
        <v>41</v>
      </c>
      <c r="E41" s="25">
        <f>MAX(M41:Q41)</f>
        <v>0</v>
      </c>
      <c r="F41" s="25" t="e">
        <f>VLOOKUP(E41,Tab!$Q$2:$R$255,2,TRUE)</f>
        <v>#N/A</v>
      </c>
      <c r="G41" s="37">
        <f>LARGE(M41:V41,1)</f>
        <v>559</v>
      </c>
      <c r="H41" s="37">
        <f>LARGE(M41:V41,2)</f>
        <v>538</v>
      </c>
      <c r="I41" s="37">
        <f>LARGE(M41:V41,3)</f>
        <v>0</v>
      </c>
      <c r="J41" s="27">
        <f>SUM(G41:I41)</f>
        <v>1097</v>
      </c>
      <c r="K41" s="28">
        <f>J41/3</f>
        <v>365.66666666666669</v>
      </c>
      <c r="L41" s="29"/>
      <c r="M41" s="94">
        <v>0</v>
      </c>
      <c r="N41" s="172">
        <v>0</v>
      </c>
      <c r="O41" s="192">
        <v>0</v>
      </c>
      <c r="P41" s="94">
        <v>0</v>
      </c>
      <c r="Q41" s="94">
        <v>0</v>
      </c>
      <c r="R41" s="94">
        <v>538</v>
      </c>
      <c r="S41" s="94">
        <v>559</v>
      </c>
      <c r="T41" s="94">
        <v>0</v>
      </c>
      <c r="U41" s="94">
        <v>0</v>
      </c>
      <c r="V41" s="94">
        <v>0</v>
      </c>
    </row>
    <row r="42" spans="1:23" ht="14.1" customHeight="1" x14ac:dyDescent="0.25">
      <c r="A42" s="21">
        <f t="shared" si="0"/>
        <v>29</v>
      </c>
      <c r="B42" s="39" t="s">
        <v>38</v>
      </c>
      <c r="C42" s="55">
        <v>10436</v>
      </c>
      <c r="D42" s="40" t="s">
        <v>39</v>
      </c>
      <c r="E42" s="25">
        <f>MAX(M42:Q42)</f>
        <v>0</v>
      </c>
      <c r="F42" s="25" t="e">
        <f>VLOOKUP(E42,Tab!$Q$2:$R$255,2,TRUE)</f>
        <v>#N/A</v>
      </c>
      <c r="G42" s="26">
        <f>LARGE(M42:V42,1)</f>
        <v>552</v>
      </c>
      <c r="H42" s="26">
        <f>LARGE(M42:V42,2)</f>
        <v>538</v>
      </c>
      <c r="I42" s="26">
        <f>LARGE(M42:V42,3)</f>
        <v>0</v>
      </c>
      <c r="J42" s="27">
        <f>SUM(G42:I42)</f>
        <v>1090</v>
      </c>
      <c r="K42" s="28">
        <f>J42/3</f>
        <v>363.33333333333331</v>
      </c>
      <c r="L42" s="29"/>
      <c r="M42" s="94">
        <v>0</v>
      </c>
      <c r="N42" s="172">
        <v>0</v>
      </c>
      <c r="O42" s="192">
        <v>0</v>
      </c>
      <c r="P42" s="94">
        <v>0</v>
      </c>
      <c r="Q42" s="94">
        <v>0</v>
      </c>
      <c r="R42" s="94">
        <v>0</v>
      </c>
      <c r="S42" s="94">
        <v>0</v>
      </c>
      <c r="T42" s="94">
        <v>552</v>
      </c>
      <c r="U42" s="94">
        <v>0</v>
      </c>
      <c r="V42" s="94">
        <v>538</v>
      </c>
    </row>
    <row r="43" spans="1:23" ht="14.1" customHeight="1" x14ac:dyDescent="0.25">
      <c r="A43" s="21">
        <f t="shared" si="0"/>
        <v>30</v>
      </c>
      <c r="B43" s="149" t="s">
        <v>143</v>
      </c>
      <c r="C43" s="33">
        <v>634</v>
      </c>
      <c r="D43" s="148" t="s">
        <v>26</v>
      </c>
      <c r="E43" s="25">
        <f>MAX(M43:Q43)</f>
        <v>0</v>
      </c>
      <c r="F43" s="25" t="e">
        <f>VLOOKUP(E43,Tab!$Q$2:$R$255,2,TRUE)</f>
        <v>#N/A</v>
      </c>
      <c r="G43" s="26">
        <f>LARGE(M43:V43,1)</f>
        <v>538</v>
      </c>
      <c r="H43" s="26">
        <f>LARGE(M43:V43,2)</f>
        <v>532</v>
      </c>
      <c r="I43" s="26">
        <f>LARGE(M43:V43,3)</f>
        <v>0</v>
      </c>
      <c r="J43" s="27">
        <f>SUM(G43:I43)</f>
        <v>1070</v>
      </c>
      <c r="K43" s="28">
        <f>J43/3</f>
        <v>356.66666666666669</v>
      </c>
      <c r="L43" s="29"/>
      <c r="M43" s="94">
        <v>0</v>
      </c>
      <c r="N43" s="172">
        <v>0</v>
      </c>
      <c r="O43" s="192">
        <v>0</v>
      </c>
      <c r="P43" s="94">
        <v>0</v>
      </c>
      <c r="Q43" s="94">
        <v>0</v>
      </c>
      <c r="R43" s="94">
        <v>0</v>
      </c>
      <c r="S43" s="94">
        <v>0</v>
      </c>
      <c r="T43" s="94">
        <v>538</v>
      </c>
      <c r="U43" s="94">
        <v>532</v>
      </c>
      <c r="V43" s="94">
        <v>0</v>
      </c>
    </row>
    <row r="44" spans="1:23" ht="14.1" customHeight="1" x14ac:dyDescent="0.25">
      <c r="A44" s="21">
        <f t="shared" si="0"/>
        <v>31</v>
      </c>
      <c r="B44" s="149" t="s">
        <v>126</v>
      </c>
      <c r="C44" s="33">
        <v>6463</v>
      </c>
      <c r="D44" s="148" t="s">
        <v>127</v>
      </c>
      <c r="E44" s="25">
        <f>MAX(M44:Q44)</f>
        <v>526</v>
      </c>
      <c r="F44" s="25" t="str">
        <f>VLOOKUP(E44,Tab!$Q$2:$R$255,2,TRUE)</f>
        <v>Não</v>
      </c>
      <c r="G44" s="26">
        <f>LARGE(M44:V44,1)</f>
        <v>528</v>
      </c>
      <c r="H44" s="26">
        <f>LARGE(M44:V44,2)</f>
        <v>526</v>
      </c>
      <c r="I44" s="26">
        <f>LARGE(M44:V44,3)</f>
        <v>0</v>
      </c>
      <c r="J44" s="27">
        <f>SUM(G44:I44)</f>
        <v>1054</v>
      </c>
      <c r="K44" s="28">
        <f>J44/3</f>
        <v>351.33333333333331</v>
      </c>
      <c r="L44" s="29"/>
      <c r="M44" s="94">
        <v>0</v>
      </c>
      <c r="N44" s="172">
        <v>526</v>
      </c>
      <c r="O44" s="192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528</v>
      </c>
      <c r="V44" s="94">
        <v>0</v>
      </c>
    </row>
    <row r="45" spans="1:23" ht="14.1" customHeight="1" x14ac:dyDescent="0.25">
      <c r="A45" s="21">
        <f t="shared" si="0"/>
        <v>32</v>
      </c>
      <c r="B45" s="39" t="s">
        <v>50</v>
      </c>
      <c r="C45" s="55">
        <v>11037</v>
      </c>
      <c r="D45" s="40" t="s">
        <v>39</v>
      </c>
      <c r="E45" s="25">
        <f>MAX(M45:Q45)</f>
        <v>0</v>
      </c>
      <c r="F45" s="25" t="e">
        <f>VLOOKUP(E45,Tab!$Q$2:$R$255,2,TRUE)</f>
        <v>#N/A</v>
      </c>
      <c r="G45" s="26">
        <f>LARGE(M45:V45,1)</f>
        <v>531</v>
      </c>
      <c r="H45" s="26">
        <f>LARGE(M45:V45,2)</f>
        <v>523</v>
      </c>
      <c r="I45" s="26">
        <f>LARGE(M45:V45,3)</f>
        <v>0</v>
      </c>
      <c r="J45" s="27">
        <f>SUM(G45:I45)</f>
        <v>1054</v>
      </c>
      <c r="K45" s="28">
        <f>J45/3</f>
        <v>351.33333333333331</v>
      </c>
      <c r="L45" s="29"/>
      <c r="M45" s="94">
        <v>0</v>
      </c>
      <c r="N45" s="172">
        <v>0</v>
      </c>
      <c r="O45" s="192">
        <v>0</v>
      </c>
      <c r="P45" s="94">
        <v>0</v>
      </c>
      <c r="Q45" s="94">
        <v>0</v>
      </c>
      <c r="R45" s="94">
        <v>0</v>
      </c>
      <c r="S45" s="94">
        <v>0</v>
      </c>
      <c r="T45" s="94">
        <v>523</v>
      </c>
      <c r="U45" s="94">
        <v>0</v>
      </c>
      <c r="V45" s="94">
        <v>531</v>
      </c>
    </row>
    <row r="46" spans="1:23" ht="14.1" customHeight="1" x14ac:dyDescent="0.25">
      <c r="A46" s="21">
        <f t="shared" si="0"/>
        <v>33</v>
      </c>
      <c r="B46" s="149" t="s">
        <v>396</v>
      </c>
      <c r="C46" s="33">
        <v>9073</v>
      </c>
      <c r="D46" s="148" t="s">
        <v>80</v>
      </c>
      <c r="E46" s="25">
        <f>MAX(M46:Q46)</f>
        <v>0</v>
      </c>
      <c r="F46" s="25" t="e">
        <f>VLOOKUP(E46,Tab!$Q$2:$R$255,2,TRUE)</f>
        <v>#N/A</v>
      </c>
      <c r="G46" s="26">
        <f>LARGE(M46:V46,1)</f>
        <v>506</v>
      </c>
      <c r="H46" s="26">
        <f>LARGE(M46:V46,2)</f>
        <v>506</v>
      </c>
      <c r="I46" s="26">
        <f>LARGE(M46:V46,3)</f>
        <v>0</v>
      </c>
      <c r="J46" s="27">
        <f>SUM(G46:I46)</f>
        <v>1012</v>
      </c>
      <c r="K46" s="28">
        <f>J46/3</f>
        <v>337.33333333333331</v>
      </c>
      <c r="L46" s="29"/>
      <c r="M46" s="94">
        <v>0</v>
      </c>
      <c r="N46" s="172">
        <v>0</v>
      </c>
      <c r="O46" s="192">
        <v>0</v>
      </c>
      <c r="P46" s="94">
        <v>0</v>
      </c>
      <c r="Q46" s="94">
        <v>0</v>
      </c>
      <c r="R46" s="94">
        <v>0</v>
      </c>
      <c r="S46" s="94">
        <v>0</v>
      </c>
      <c r="T46" s="94">
        <v>506</v>
      </c>
      <c r="U46" s="94">
        <v>506</v>
      </c>
      <c r="V46" s="94">
        <v>0</v>
      </c>
    </row>
    <row r="47" spans="1:23" ht="14.1" customHeight="1" x14ac:dyDescent="0.25">
      <c r="A47" s="21">
        <f t="shared" si="0"/>
        <v>34</v>
      </c>
      <c r="B47" s="123" t="s">
        <v>223</v>
      </c>
      <c r="C47" s="124">
        <v>1805</v>
      </c>
      <c r="D47" s="125" t="s">
        <v>26</v>
      </c>
      <c r="E47" s="25">
        <f>MAX(M47:Q47)</f>
        <v>0</v>
      </c>
      <c r="F47" s="25" t="e">
        <f>VLOOKUP(E47,Tab!$Q$2:$R$255,2,TRUE)</f>
        <v>#N/A</v>
      </c>
      <c r="G47" s="26">
        <f>LARGE(M47:V47,1)</f>
        <v>513</v>
      </c>
      <c r="H47" s="26">
        <f>LARGE(M47:V47,2)</f>
        <v>489</v>
      </c>
      <c r="I47" s="26">
        <f>LARGE(M47:V47,3)</f>
        <v>0</v>
      </c>
      <c r="J47" s="27">
        <f>SUM(G47:I47)</f>
        <v>1002</v>
      </c>
      <c r="K47" s="28">
        <f>J47/3</f>
        <v>334</v>
      </c>
      <c r="L47" s="29"/>
      <c r="M47" s="94">
        <v>0</v>
      </c>
      <c r="N47" s="172">
        <v>0</v>
      </c>
      <c r="O47" s="192">
        <v>0</v>
      </c>
      <c r="P47" s="94">
        <v>0</v>
      </c>
      <c r="Q47" s="94">
        <v>0</v>
      </c>
      <c r="R47" s="94">
        <v>0</v>
      </c>
      <c r="S47" s="94">
        <v>0</v>
      </c>
      <c r="T47" s="94">
        <v>489</v>
      </c>
      <c r="U47" s="94">
        <v>513</v>
      </c>
      <c r="V47" s="94">
        <v>0</v>
      </c>
    </row>
    <row r="48" spans="1:23" ht="14.1" customHeight="1" x14ac:dyDescent="0.25">
      <c r="A48" s="21">
        <f t="shared" si="0"/>
        <v>35</v>
      </c>
      <c r="B48" s="123" t="s">
        <v>310</v>
      </c>
      <c r="C48" s="124">
        <v>13958</v>
      </c>
      <c r="D48" s="125" t="s">
        <v>41</v>
      </c>
      <c r="E48" s="25">
        <f>MAX(M48:Q48)</f>
        <v>0</v>
      </c>
      <c r="F48" s="25" t="e">
        <f>VLOOKUP(E48,Tab!$Q$2:$R$255,2,TRUE)</f>
        <v>#N/A</v>
      </c>
      <c r="G48" s="26">
        <f>LARGE(M48:V48,1)</f>
        <v>496</v>
      </c>
      <c r="H48" s="26">
        <f>LARGE(M48:V48,2)</f>
        <v>465</v>
      </c>
      <c r="I48" s="26">
        <f>LARGE(M48:V48,3)</f>
        <v>0</v>
      </c>
      <c r="J48" s="27">
        <f>SUM(G48:I48)</f>
        <v>961</v>
      </c>
      <c r="K48" s="28">
        <f>J48/3</f>
        <v>320.33333333333331</v>
      </c>
      <c r="L48" s="29"/>
      <c r="M48" s="94">
        <v>0</v>
      </c>
      <c r="N48" s="172">
        <v>0</v>
      </c>
      <c r="O48" s="192">
        <v>0</v>
      </c>
      <c r="P48" s="94">
        <v>0</v>
      </c>
      <c r="Q48" s="94">
        <v>0</v>
      </c>
      <c r="R48" s="94">
        <v>496</v>
      </c>
      <c r="S48" s="94">
        <v>465</v>
      </c>
      <c r="T48" s="94">
        <v>0</v>
      </c>
      <c r="U48" s="94">
        <v>0</v>
      </c>
      <c r="V48" s="94">
        <v>0</v>
      </c>
    </row>
    <row r="49" spans="1:22" ht="14.1" customHeight="1" x14ac:dyDescent="0.25">
      <c r="A49" s="21">
        <f t="shared" si="0"/>
        <v>36</v>
      </c>
      <c r="B49" s="32" t="s">
        <v>397</v>
      </c>
      <c r="C49" s="33">
        <v>4353</v>
      </c>
      <c r="D49" s="34" t="s">
        <v>26</v>
      </c>
      <c r="E49" s="25">
        <f>MAX(M49:Q49)</f>
        <v>431</v>
      </c>
      <c r="F49" s="25" t="e">
        <f>VLOOKUP(E49,Tab!$Q$2:$R$255,2,TRUE)</f>
        <v>#N/A</v>
      </c>
      <c r="G49" s="26">
        <f>LARGE(M49:V49,1)</f>
        <v>431</v>
      </c>
      <c r="H49" s="26">
        <f>LARGE(M49:V49,2)</f>
        <v>394</v>
      </c>
      <c r="I49" s="26">
        <f>LARGE(M49:V49,3)</f>
        <v>0</v>
      </c>
      <c r="J49" s="27">
        <f>SUM(G49:I49)</f>
        <v>825</v>
      </c>
      <c r="K49" s="28">
        <f>J49/3</f>
        <v>275</v>
      </c>
      <c r="L49" s="29"/>
      <c r="M49" s="94">
        <v>0</v>
      </c>
      <c r="N49" s="172">
        <v>431</v>
      </c>
      <c r="O49" s="192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394</v>
      </c>
      <c r="V49" s="94">
        <v>0</v>
      </c>
    </row>
    <row r="50" spans="1:22" ht="14.1" customHeight="1" x14ac:dyDescent="0.25">
      <c r="A50" s="21">
        <f t="shared" si="0"/>
        <v>37</v>
      </c>
      <c r="B50" s="149" t="s">
        <v>476</v>
      </c>
      <c r="C50" s="33">
        <v>14113</v>
      </c>
      <c r="D50" s="148" t="s">
        <v>146</v>
      </c>
      <c r="E50" s="25">
        <f>MAX(M50:Q50)</f>
        <v>0</v>
      </c>
      <c r="F50" s="25" t="e">
        <f>VLOOKUP(E50,Tab!$Q$2:$R$255,2,TRUE)</f>
        <v>#N/A</v>
      </c>
      <c r="G50" s="26">
        <f>LARGE(M50:V50,1)</f>
        <v>411</v>
      </c>
      <c r="H50" s="26">
        <f>LARGE(M50:V50,2)</f>
        <v>388</v>
      </c>
      <c r="I50" s="26">
        <f>LARGE(M50:V50,3)</f>
        <v>0</v>
      </c>
      <c r="J50" s="27">
        <f>SUM(G50:I50)</f>
        <v>799</v>
      </c>
      <c r="K50" s="28">
        <f>J50/3</f>
        <v>266.33333333333331</v>
      </c>
      <c r="L50" s="29"/>
      <c r="M50" s="94">
        <v>0</v>
      </c>
      <c r="N50" s="172">
        <v>0</v>
      </c>
      <c r="O50" s="192">
        <v>0</v>
      </c>
      <c r="P50" s="94">
        <v>0</v>
      </c>
      <c r="Q50" s="94">
        <v>0</v>
      </c>
      <c r="R50" s="94">
        <v>388</v>
      </c>
      <c r="S50" s="94">
        <v>411</v>
      </c>
      <c r="T50" s="94">
        <v>0</v>
      </c>
      <c r="U50" s="94">
        <v>0</v>
      </c>
      <c r="V50" s="94">
        <v>0</v>
      </c>
    </row>
    <row r="51" spans="1:22" ht="14.1" customHeight="1" x14ac:dyDescent="0.25">
      <c r="A51" s="21">
        <f t="shared" si="0"/>
        <v>38</v>
      </c>
      <c r="B51" s="39" t="s">
        <v>196</v>
      </c>
      <c r="C51" s="55">
        <v>11120</v>
      </c>
      <c r="D51" s="40" t="s">
        <v>63</v>
      </c>
      <c r="E51" s="25">
        <f>MAX(M51:Q51)</f>
        <v>563</v>
      </c>
      <c r="F51" s="25" t="str">
        <f>VLOOKUP(E51,Tab!$Q$2:$R$255,2,TRUE)</f>
        <v>Não</v>
      </c>
      <c r="G51" s="26">
        <f>LARGE(M51:V51,1)</f>
        <v>563</v>
      </c>
      <c r="H51" s="26">
        <f>LARGE(M51:V51,2)</f>
        <v>0</v>
      </c>
      <c r="I51" s="26">
        <f>LARGE(M51:V51,3)</f>
        <v>0</v>
      </c>
      <c r="J51" s="27">
        <f>SUM(G51:I51)</f>
        <v>563</v>
      </c>
      <c r="K51" s="28">
        <f>J51/3</f>
        <v>187.66666666666666</v>
      </c>
      <c r="L51" s="29"/>
      <c r="M51" s="94">
        <v>0</v>
      </c>
      <c r="N51" s="172">
        <v>563</v>
      </c>
      <c r="O51" s="192">
        <v>0</v>
      </c>
      <c r="P51" s="94">
        <v>0</v>
      </c>
      <c r="Q51" s="94">
        <v>0</v>
      </c>
      <c r="R51" s="94">
        <v>0</v>
      </c>
      <c r="S51" s="94">
        <v>0</v>
      </c>
      <c r="T51" s="94">
        <v>0</v>
      </c>
      <c r="U51" s="94">
        <v>0</v>
      </c>
      <c r="V51" s="94">
        <v>0</v>
      </c>
    </row>
    <row r="52" spans="1:22" ht="14.1" customHeight="1" x14ac:dyDescent="0.25">
      <c r="A52" s="21">
        <f t="shared" si="0"/>
        <v>39</v>
      </c>
      <c r="B52" s="149" t="s">
        <v>98</v>
      </c>
      <c r="C52" s="33">
        <v>301</v>
      </c>
      <c r="D52" s="148" t="s">
        <v>80</v>
      </c>
      <c r="E52" s="25">
        <f>MAX(M52:Q52)</f>
        <v>535</v>
      </c>
      <c r="F52" s="25" t="str">
        <f>VLOOKUP(E52,Tab!$Q$2:$R$255,2,TRUE)</f>
        <v>Não</v>
      </c>
      <c r="G52" s="26">
        <f>LARGE(M52:V52,1)</f>
        <v>535</v>
      </c>
      <c r="H52" s="26">
        <f>LARGE(M52:V52,2)</f>
        <v>0</v>
      </c>
      <c r="I52" s="26">
        <f>LARGE(M52:V52,3)</f>
        <v>0</v>
      </c>
      <c r="J52" s="27">
        <f>SUM(G52:I52)</f>
        <v>535</v>
      </c>
      <c r="K52" s="28">
        <f>J52/3</f>
        <v>178.33333333333334</v>
      </c>
      <c r="L52" s="29"/>
      <c r="M52" s="94">
        <v>0</v>
      </c>
      <c r="N52" s="172">
        <v>535</v>
      </c>
      <c r="O52" s="192">
        <v>0</v>
      </c>
      <c r="P52" s="94">
        <v>0</v>
      </c>
      <c r="Q52" s="94">
        <v>0</v>
      </c>
      <c r="R52" s="94">
        <v>0</v>
      </c>
      <c r="S52" s="94">
        <v>0</v>
      </c>
      <c r="T52" s="94">
        <v>0</v>
      </c>
      <c r="U52" s="94">
        <v>0</v>
      </c>
      <c r="V52" s="94">
        <v>0</v>
      </c>
    </row>
    <row r="53" spans="1:22" ht="14.1" customHeight="1" x14ac:dyDescent="0.25">
      <c r="A53" s="21">
        <f t="shared" si="0"/>
        <v>40</v>
      </c>
      <c r="B53" s="149" t="s">
        <v>395</v>
      </c>
      <c r="C53" s="33">
        <v>10370</v>
      </c>
      <c r="D53" s="148" t="s">
        <v>44</v>
      </c>
      <c r="E53" s="25">
        <f>MAX(M53:Q53)</f>
        <v>0</v>
      </c>
      <c r="F53" s="25" t="e">
        <f>VLOOKUP(E53,Tab!$Q$2:$R$255,2,TRUE)</f>
        <v>#N/A</v>
      </c>
      <c r="G53" s="26">
        <f>LARGE(M53:V53,1)</f>
        <v>520</v>
      </c>
      <c r="H53" s="26">
        <f>LARGE(M53:V53,2)</f>
        <v>0</v>
      </c>
      <c r="I53" s="26">
        <f>LARGE(M53:V53,3)</f>
        <v>0</v>
      </c>
      <c r="J53" s="27">
        <f>SUM(G53:I53)</f>
        <v>520</v>
      </c>
      <c r="K53" s="28">
        <f>J53/3</f>
        <v>173.33333333333334</v>
      </c>
      <c r="L53" s="29"/>
      <c r="M53" s="94">
        <v>0</v>
      </c>
      <c r="N53" s="172">
        <v>0</v>
      </c>
      <c r="O53" s="192">
        <v>0</v>
      </c>
      <c r="P53" s="94">
        <v>0</v>
      </c>
      <c r="Q53" s="94">
        <v>0</v>
      </c>
      <c r="R53" s="94">
        <v>0</v>
      </c>
      <c r="S53" s="94">
        <v>0</v>
      </c>
      <c r="T53" s="94">
        <v>520</v>
      </c>
      <c r="U53" s="94">
        <v>0</v>
      </c>
      <c r="V53" s="94">
        <v>0</v>
      </c>
    </row>
    <row r="54" spans="1:22" ht="14.1" customHeight="1" x14ac:dyDescent="0.25">
      <c r="A54" s="21">
        <f t="shared" si="0"/>
        <v>41</v>
      </c>
      <c r="B54" s="149" t="s">
        <v>113</v>
      </c>
      <c r="C54" s="33">
        <v>14112</v>
      </c>
      <c r="D54" s="148">
        <v>14112</v>
      </c>
      <c r="E54" s="25">
        <f>MAX(M54:Q54)</f>
        <v>0</v>
      </c>
      <c r="F54" s="25" t="e">
        <f>VLOOKUP(E54,Tab!$Q$2:$R$255,2,TRUE)</f>
        <v>#N/A</v>
      </c>
      <c r="G54" s="26">
        <f>LARGE(M54:V54,1)</f>
        <v>515</v>
      </c>
      <c r="H54" s="26">
        <f>LARGE(M54:V54,2)</f>
        <v>0</v>
      </c>
      <c r="I54" s="26">
        <f>LARGE(M54:V54,3)</f>
        <v>0</v>
      </c>
      <c r="J54" s="27">
        <f>SUM(G54:I54)</f>
        <v>515</v>
      </c>
      <c r="K54" s="28">
        <f>J54/3</f>
        <v>171.66666666666666</v>
      </c>
      <c r="L54" s="29"/>
      <c r="M54" s="94">
        <v>0</v>
      </c>
      <c r="N54" s="172">
        <v>0</v>
      </c>
      <c r="O54" s="192">
        <v>0</v>
      </c>
      <c r="P54" s="94">
        <v>0</v>
      </c>
      <c r="Q54" s="94">
        <v>0</v>
      </c>
      <c r="R54" s="94">
        <v>0</v>
      </c>
      <c r="S54" s="94">
        <v>515</v>
      </c>
      <c r="T54" s="94">
        <v>0</v>
      </c>
      <c r="U54" s="94">
        <v>0</v>
      </c>
      <c r="V54" s="94">
        <v>0</v>
      </c>
    </row>
    <row r="55" spans="1:22" ht="14.1" customHeight="1" x14ac:dyDescent="0.25">
      <c r="A55" s="21">
        <f t="shared" si="0"/>
        <v>42</v>
      </c>
      <c r="B55" s="149" t="s">
        <v>69</v>
      </c>
      <c r="C55" s="33">
        <v>12263</v>
      </c>
      <c r="D55" s="148" t="s">
        <v>44</v>
      </c>
      <c r="E55" s="25">
        <f>MAX(M55:Q55)</f>
        <v>0</v>
      </c>
      <c r="F55" s="25" t="e">
        <f>VLOOKUP(E55,Tab!$Q$2:$R$255,2,TRUE)</f>
        <v>#N/A</v>
      </c>
      <c r="G55" s="26">
        <f>LARGE(M55:V55,1)</f>
        <v>514</v>
      </c>
      <c r="H55" s="26">
        <f>LARGE(M55:V55,2)</f>
        <v>0</v>
      </c>
      <c r="I55" s="26">
        <f>LARGE(M55:V55,3)</f>
        <v>0</v>
      </c>
      <c r="J55" s="27">
        <f>SUM(G55:I55)</f>
        <v>514</v>
      </c>
      <c r="K55" s="28">
        <f>J55/3</f>
        <v>171.33333333333334</v>
      </c>
      <c r="L55" s="29"/>
      <c r="M55" s="94">
        <v>0</v>
      </c>
      <c r="N55" s="172">
        <v>0</v>
      </c>
      <c r="O55" s="192">
        <v>0</v>
      </c>
      <c r="P55" s="94">
        <v>0</v>
      </c>
      <c r="Q55" s="94">
        <v>0</v>
      </c>
      <c r="R55" s="94">
        <v>0</v>
      </c>
      <c r="S55" s="94">
        <v>0</v>
      </c>
      <c r="T55" s="94">
        <v>514</v>
      </c>
      <c r="U55" s="94">
        <v>0</v>
      </c>
      <c r="V55" s="94">
        <v>0</v>
      </c>
    </row>
    <row r="56" spans="1:22" ht="14.1" customHeight="1" x14ac:dyDescent="0.25">
      <c r="A56" s="21">
        <f t="shared" si="0"/>
        <v>43</v>
      </c>
      <c r="B56" s="32" t="s">
        <v>151</v>
      </c>
      <c r="C56" s="33">
        <v>13684</v>
      </c>
      <c r="D56" s="34" t="s">
        <v>65</v>
      </c>
      <c r="E56" s="25">
        <f>MAX(M56:Q56)</f>
        <v>0</v>
      </c>
      <c r="F56" s="25" t="e">
        <f>VLOOKUP(E56,Tab!$Q$2:$R$255,2,TRUE)</f>
        <v>#N/A</v>
      </c>
      <c r="G56" s="26">
        <f>LARGE(M56:V56,1)</f>
        <v>514</v>
      </c>
      <c r="H56" s="26">
        <f>LARGE(M56:V56,2)</f>
        <v>0</v>
      </c>
      <c r="I56" s="26">
        <f>LARGE(M56:V56,3)</f>
        <v>0</v>
      </c>
      <c r="J56" s="27">
        <f>SUM(G56:I56)</f>
        <v>514</v>
      </c>
      <c r="K56" s="28">
        <f>J56/3</f>
        <v>171.33333333333334</v>
      </c>
      <c r="L56" s="29"/>
      <c r="M56" s="94">
        <v>0</v>
      </c>
      <c r="N56" s="172">
        <v>0</v>
      </c>
      <c r="O56" s="192">
        <v>0</v>
      </c>
      <c r="P56" s="94">
        <v>0</v>
      </c>
      <c r="Q56" s="94">
        <v>0</v>
      </c>
      <c r="R56" s="94">
        <v>0</v>
      </c>
      <c r="S56" s="94">
        <v>0</v>
      </c>
      <c r="T56" s="94">
        <v>0</v>
      </c>
      <c r="U56" s="94">
        <v>514</v>
      </c>
      <c r="V56" s="94">
        <v>0</v>
      </c>
    </row>
    <row r="57" spans="1:22" ht="14.1" customHeight="1" x14ac:dyDescent="0.25">
      <c r="A57" s="21">
        <f t="shared" si="0"/>
        <v>44</v>
      </c>
      <c r="B57" s="32" t="s">
        <v>219</v>
      </c>
      <c r="C57" s="33">
        <v>640</v>
      </c>
      <c r="D57" s="34" t="s">
        <v>36</v>
      </c>
      <c r="E57" s="25">
        <f>MAX(M57:Q57)</f>
        <v>0</v>
      </c>
      <c r="F57" s="25" t="e">
        <f>VLOOKUP(E57,Tab!$Q$2:$R$255,2,TRUE)</f>
        <v>#N/A</v>
      </c>
      <c r="G57" s="26">
        <f>LARGE(M57:V57,1)</f>
        <v>504</v>
      </c>
      <c r="H57" s="26">
        <f>LARGE(M57:V57,2)</f>
        <v>0</v>
      </c>
      <c r="I57" s="26">
        <f>LARGE(M57:V57,3)</f>
        <v>0</v>
      </c>
      <c r="J57" s="27">
        <f>SUM(G57:I57)</f>
        <v>504</v>
      </c>
      <c r="K57" s="28">
        <f>J57/3</f>
        <v>168</v>
      </c>
      <c r="L57" s="29"/>
      <c r="M57" s="94">
        <v>0</v>
      </c>
      <c r="N57" s="172">
        <v>0</v>
      </c>
      <c r="O57" s="192">
        <v>0</v>
      </c>
      <c r="P57" s="94">
        <v>0</v>
      </c>
      <c r="Q57" s="94">
        <v>0</v>
      </c>
      <c r="R57" s="94">
        <v>0</v>
      </c>
      <c r="S57" s="94">
        <v>0</v>
      </c>
      <c r="T57" s="94">
        <v>504</v>
      </c>
      <c r="U57" s="94">
        <v>0</v>
      </c>
      <c r="V57" s="94">
        <v>0</v>
      </c>
    </row>
    <row r="58" spans="1:22" ht="14.1" customHeight="1" x14ac:dyDescent="0.25">
      <c r="A58" s="21">
        <f t="shared" si="0"/>
        <v>45</v>
      </c>
      <c r="B58" s="149" t="s">
        <v>117</v>
      </c>
      <c r="C58" s="33">
        <v>38</v>
      </c>
      <c r="D58" s="148" t="s">
        <v>26</v>
      </c>
      <c r="E58" s="25">
        <f>MAX(M58:Q58)</f>
        <v>0</v>
      </c>
      <c r="F58" s="25" t="e">
        <f>VLOOKUP(E58,Tab!$Q$2:$R$255,2,TRUE)</f>
        <v>#N/A</v>
      </c>
      <c r="G58" s="26">
        <f>LARGE(M58:V58,1)</f>
        <v>501</v>
      </c>
      <c r="H58" s="26">
        <f>LARGE(M58:V58,2)</f>
        <v>0</v>
      </c>
      <c r="I58" s="26">
        <f>LARGE(M58:V58,3)</f>
        <v>0</v>
      </c>
      <c r="J58" s="27">
        <f>SUM(G58:I58)</f>
        <v>501</v>
      </c>
      <c r="K58" s="28">
        <f>J58/3</f>
        <v>167</v>
      </c>
      <c r="L58" s="29"/>
      <c r="M58" s="94">
        <v>0</v>
      </c>
      <c r="N58" s="172">
        <v>0</v>
      </c>
      <c r="O58" s="192">
        <v>0</v>
      </c>
      <c r="P58" s="94">
        <v>0</v>
      </c>
      <c r="Q58" s="94">
        <v>0</v>
      </c>
      <c r="R58" s="94">
        <v>0</v>
      </c>
      <c r="S58" s="94">
        <v>0</v>
      </c>
      <c r="T58" s="94">
        <v>501</v>
      </c>
      <c r="U58" s="94">
        <v>0</v>
      </c>
      <c r="V58" s="94">
        <v>0</v>
      </c>
    </row>
    <row r="59" spans="1:22" ht="14.1" customHeight="1" x14ac:dyDescent="0.25">
      <c r="A59" s="21">
        <f t="shared" si="0"/>
        <v>46</v>
      </c>
      <c r="B59" s="149" t="s">
        <v>211</v>
      </c>
      <c r="C59" s="33">
        <v>8791</v>
      </c>
      <c r="D59" s="148" t="s">
        <v>41</v>
      </c>
      <c r="E59" s="25">
        <f>MAX(M59:Q59)</f>
        <v>498</v>
      </c>
      <c r="F59" s="25" t="e">
        <f>VLOOKUP(E59,Tab!$Q$2:$R$255,2,TRUE)</f>
        <v>#N/A</v>
      </c>
      <c r="G59" s="26">
        <f>LARGE(M59:V59,1)</f>
        <v>498</v>
      </c>
      <c r="H59" s="26">
        <f>LARGE(M59:V59,2)</f>
        <v>0</v>
      </c>
      <c r="I59" s="26">
        <f>LARGE(M59:V59,3)</f>
        <v>0</v>
      </c>
      <c r="J59" s="27">
        <f>SUM(G59:I59)</f>
        <v>498</v>
      </c>
      <c r="K59" s="28">
        <f>J59/3</f>
        <v>166</v>
      </c>
      <c r="L59" s="29"/>
      <c r="M59" s="94">
        <v>0</v>
      </c>
      <c r="N59" s="172">
        <v>0</v>
      </c>
      <c r="O59" s="192">
        <v>0</v>
      </c>
      <c r="P59" s="94">
        <v>498</v>
      </c>
      <c r="Q59" s="94">
        <v>0</v>
      </c>
      <c r="R59" s="94">
        <v>0</v>
      </c>
      <c r="S59" s="94">
        <v>0</v>
      </c>
      <c r="T59" s="94">
        <v>0</v>
      </c>
      <c r="U59" s="94">
        <v>0</v>
      </c>
      <c r="V59" s="94">
        <v>0</v>
      </c>
    </row>
    <row r="60" spans="1:22" ht="14.1" customHeight="1" x14ac:dyDescent="0.25">
      <c r="A60" s="21">
        <f t="shared" si="0"/>
        <v>47</v>
      </c>
      <c r="B60" s="39" t="s">
        <v>526</v>
      </c>
      <c r="C60" s="55">
        <v>1128</v>
      </c>
      <c r="D60" s="40" t="s">
        <v>36</v>
      </c>
      <c r="E60" s="25">
        <f>MAX(M60:Q60)</f>
        <v>498</v>
      </c>
      <c r="F60" s="25" t="e">
        <f>VLOOKUP(E60,Tab!$Q$2:$R$255,2,TRUE)</f>
        <v>#N/A</v>
      </c>
      <c r="G60" s="26">
        <f>LARGE(M60:V60,1)</f>
        <v>498</v>
      </c>
      <c r="H60" s="26">
        <f>LARGE(M60:V60,2)</f>
        <v>0</v>
      </c>
      <c r="I60" s="26">
        <f>LARGE(M60:V60,3)</f>
        <v>0</v>
      </c>
      <c r="J60" s="27">
        <f>SUM(G60:I60)</f>
        <v>498</v>
      </c>
      <c r="K60" s="28">
        <f>J60/3</f>
        <v>166</v>
      </c>
      <c r="L60" s="29"/>
      <c r="M60" s="94">
        <v>0</v>
      </c>
      <c r="N60" s="172">
        <v>498</v>
      </c>
      <c r="O60" s="192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</row>
    <row r="61" spans="1:22" ht="14.1" customHeight="1" x14ac:dyDescent="0.25">
      <c r="A61" s="21">
        <f t="shared" si="0"/>
        <v>48</v>
      </c>
      <c r="B61" s="149" t="s">
        <v>131</v>
      </c>
      <c r="C61" s="33">
        <v>672</v>
      </c>
      <c r="D61" s="148" t="s">
        <v>36</v>
      </c>
      <c r="E61" s="25">
        <f>MAX(M61:Q61)</f>
        <v>0</v>
      </c>
      <c r="F61" s="25" t="e">
        <f>VLOOKUP(E61,Tab!$Q$2:$R$255,2,TRUE)</f>
        <v>#N/A</v>
      </c>
      <c r="G61" s="26">
        <f>LARGE(M61:V61,1)</f>
        <v>498</v>
      </c>
      <c r="H61" s="26">
        <f>LARGE(M61:V61,2)</f>
        <v>0</v>
      </c>
      <c r="I61" s="26">
        <f>LARGE(M61:V61,3)</f>
        <v>0</v>
      </c>
      <c r="J61" s="27">
        <f>SUM(G61:I61)</f>
        <v>498</v>
      </c>
      <c r="K61" s="28">
        <f>J61/3</f>
        <v>166</v>
      </c>
      <c r="L61" s="29"/>
      <c r="M61" s="94">
        <v>0</v>
      </c>
      <c r="N61" s="172">
        <v>0</v>
      </c>
      <c r="O61" s="192">
        <v>0</v>
      </c>
      <c r="P61" s="94">
        <v>0</v>
      </c>
      <c r="Q61" s="94">
        <v>0</v>
      </c>
      <c r="R61" s="94">
        <v>0</v>
      </c>
      <c r="S61" s="94">
        <v>0</v>
      </c>
      <c r="T61" s="94">
        <v>498</v>
      </c>
      <c r="U61" s="94">
        <v>0</v>
      </c>
      <c r="V61" s="94">
        <v>0</v>
      </c>
    </row>
    <row r="62" spans="1:22" ht="14.1" customHeight="1" x14ac:dyDescent="0.25">
      <c r="A62" s="21">
        <f t="shared" si="0"/>
        <v>49</v>
      </c>
      <c r="B62" s="149" t="s">
        <v>214</v>
      </c>
      <c r="C62" s="33">
        <v>599</v>
      </c>
      <c r="D62" s="148" t="s">
        <v>41</v>
      </c>
      <c r="E62" s="25">
        <f>MAX(M62:Q62)</f>
        <v>493</v>
      </c>
      <c r="F62" s="25" t="e">
        <f>VLOOKUP(E62,Tab!$Q$2:$R$255,2,TRUE)</f>
        <v>#N/A</v>
      </c>
      <c r="G62" s="26">
        <f>LARGE(M62:V62,1)</f>
        <v>493</v>
      </c>
      <c r="H62" s="26">
        <f>LARGE(M62:V62,2)</f>
        <v>0</v>
      </c>
      <c r="I62" s="26">
        <f>LARGE(M62:V62,3)</f>
        <v>0</v>
      </c>
      <c r="J62" s="27">
        <f>SUM(G62:I62)</f>
        <v>493</v>
      </c>
      <c r="K62" s="28">
        <f>J62/3</f>
        <v>164.33333333333334</v>
      </c>
      <c r="L62" s="29"/>
      <c r="M62" s="94">
        <v>0</v>
      </c>
      <c r="N62" s="172">
        <v>0</v>
      </c>
      <c r="O62" s="192">
        <v>0</v>
      </c>
      <c r="P62" s="94">
        <v>493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</row>
    <row r="63" spans="1:22" ht="14.1" customHeight="1" x14ac:dyDescent="0.25">
      <c r="A63" s="21">
        <f t="shared" si="0"/>
        <v>50</v>
      </c>
      <c r="B63" s="35" t="s">
        <v>197</v>
      </c>
      <c r="C63" s="23">
        <v>560</v>
      </c>
      <c r="D63" s="24" t="s">
        <v>36</v>
      </c>
      <c r="E63" s="25">
        <f>MAX(M63:Q63)</f>
        <v>0</v>
      </c>
      <c r="F63" s="25" t="e">
        <f>VLOOKUP(E63,Tab!$Q$2:$R$255,2,TRUE)</f>
        <v>#N/A</v>
      </c>
      <c r="G63" s="26">
        <f>LARGE(M63:V63,1)</f>
        <v>491</v>
      </c>
      <c r="H63" s="26">
        <f>LARGE(M63:V63,2)</f>
        <v>0</v>
      </c>
      <c r="I63" s="26">
        <f>LARGE(M63:V63,3)</f>
        <v>0</v>
      </c>
      <c r="J63" s="27">
        <f>SUM(G63:I63)</f>
        <v>491</v>
      </c>
      <c r="K63" s="28">
        <f>J63/3</f>
        <v>163.66666666666666</v>
      </c>
      <c r="L63" s="29"/>
      <c r="M63" s="94">
        <v>0</v>
      </c>
      <c r="N63" s="172">
        <v>0</v>
      </c>
      <c r="O63" s="192">
        <v>0</v>
      </c>
      <c r="P63" s="94">
        <v>0</v>
      </c>
      <c r="Q63" s="94">
        <v>0</v>
      </c>
      <c r="R63" s="94">
        <v>0</v>
      </c>
      <c r="S63" s="94">
        <v>0</v>
      </c>
      <c r="T63" s="94">
        <v>491</v>
      </c>
      <c r="U63" s="94">
        <v>0</v>
      </c>
      <c r="V63" s="94">
        <v>0</v>
      </c>
    </row>
    <row r="64" spans="1:22" ht="14.1" customHeight="1" x14ac:dyDescent="0.25">
      <c r="A64" s="21">
        <f t="shared" si="0"/>
        <v>51</v>
      </c>
      <c r="B64" s="149" t="s">
        <v>222</v>
      </c>
      <c r="C64" s="33">
        <v>2960</v>
      </c>
      <c r="D64" s="148" t="s">
        <v>39</v>
      </c>
      <c r="E64" s="25">
        <f>MAX(M64:Q64)</f>
        <v>0</v>
      </c>
      <c r="F64" s="25" t="e">
        <f>VLOOKUP(E64,Tab!$Q$2:$R$255,2,TRUE)</f>
        <v>#N/A</v>
      </c>
      <c r="G64" s="26">
        <f>LARGE(M64:V64,1)</f>
        <v>427</v>
      </c>
      <c r="H64" s="26">
        <f>LARGE(M64:V64,2)</f>
        <v>0</v>
      </c>
      <c r="I64" s="26">
        <f>LARGE(M64:V64,3)</f>
        <v>0</v>
      </c>
      <c r="J64" s="27">
        <f>SUM(G64:I64)</f>
        <v>427</v>
      </c>
      <c r="K64" s="28">
        <f>J64/3</f>
        <v>142.33333333333334</v>
      </c>
      <c r="L64" s="29"/>
      <c r="M64" s="94">
        <v>0</v>
      </c>
      <c r="N64" s="172">
        <v>0</v>
      </c>
      <c r="O64" s="192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0</v>
      </c>
      <c r="V64" s="94">
        <v>427</v>
      </c>
    </row>
    <row r="65" spans="1:22" ht="14.1" customHeight="1" x14ac:dyDescent="0.25">
      <c r="A65" s="21">
        <f t="shared" si="0"/>
        <v>52</v>
      </c>
      <c r="B65" s="149" t="s">
        <v>220</v>
      </c>
      <c r="C65" s="33">
        <v>137</v>
      </c>
      <c r="D65" s="148" t="s">
        <v>221</v>
      </c>
      <c r="E65" s="25">
        <f>MAX(M65:Q65)</f>
        <v>420</v>
      </c>
      <c r="F65" s="25" t="e">
        <f>VLOOKUP(E65,Tab!$Q$2:$R$255,2,TRUE)</f>
        <v>#N/A</v>
      </c>
      <c r="G65" s="26">
        <f>LARGE(M65:V65,1)</f>
        <v>420</v>
      </c>
      <c r="H65" s="26">
        <f>LARGE(M65:V65,2)</f>
        <v>0</v>
      </c>
      <c r="I65" s="26">
        <f>LARGE(M65:V65,3)</f>
        <v>0</v>
      </c>
      <c r="J65" s="27">
        <f>SUM(G65:I65)</f>
        <v>420</v>
      </c>
      <c r="K65" s="28">
        <f>J65/3</f>
        <v>140</v>
      </c>
      <c r="L65" s="29"/>
      <c r="M65" s="94">
        <v>0</v>
      </c>
      <c r="N65" s="172">
        <v>0</v>
      </c>
      <c r="O65" s="192">
        <v>0</v>
      </c>
      <c r="P65" s="94">
        <v>420</v>
      </c>
      <c r="Q65" s="94">
        <v>0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</row>
    <row r="66" spans="1:22" ht="14.1" customHeight="1" x14ac:dyDescent="0.25">
      <c r="A66" s="21">
        <f t="shared" si="0"/>
        <v>53</v>
      </c>
      <c r="B66" s="149" t="s">
        <v>204</v>
      </c>
      <c r="C66" s="33">
        <v>342</v>
      </c>
      <c r="D66" s="148" t="s">
        <v>39</v>
      </c>
      <c r="E66" s="25">
        <f>MAX(M66:Q66)</f>
        <v>0</v>
      </c>
      <c r="F66" s="25" t="e">
        <f>VLOOKUP(E66,Tab!$Q$2:$R$255,2,TRUE)</f>
        <v>#N/A</v>
      </c>
      <c r="G66" s="26">
        <f>LARGE(M66:V66,1)</f>
        <v>416</v>
      </c>
      <c r="H66" s="26">
        <f>LARGE(M66:V66,2)</f>
        <v>0</v>
      </c>
      <c r="I66" s="26">
        <f>LARGE(M66:V66,3)</f>
        <v>0</v>
      </c>
      <c r="J66" s="27">
        <f>SUM(G66:I66)</f>
        <v>416</v>
      </c>
      <c r="K66" s="28">
        <f>J66/3</f>
        <v>138.66666666666666</v>
      </c>
      <c r="L66" s="29"/>
      <c r="M66" s="94">
        <v>0</v>
      </c>
      <c r="N66" s="172">
        <v>0</v>
      </c>
      <c r="O66" s="192">
        <v>0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>
        <v>416</v>
      </c>
    </row>
    <row r="67" spans="1:22" ht="14.1" customHeight="1" x14ac:dyDescent="0.25">
      <c r="A67" s="21">
        <f t="shared" si="0"/>
        <v>54</v>
      </c>
      <c r="B67" s="123" t="s">
        <v>97</v>
      </c>
      <c r="C67" s="124">
        <v>6304</v>
      </c>
      <c r="D67" s="125" t="s">
        <v>41</v>
      </c>
      <c r="E67" s="25">
        <f>MAX(M67:Q67)</f>
        <v>365</v>
      </c>
      <c r="F67" s="25" t="e">
        <f>VLOOKUP(E67,Tab!$Q$2:$R$255,2,TRUE)</f>
        <v>#N/A</v>
      </c>
      <c r="G67" s="26">
        <f>LARGE(M67:V67,1)</f>
        <v>365</v>
      </c>
      <c r="H67" s="26">
        <f>LARGE(M67:V67,2)</f>
        <v>0</v>
      </c>
      <c r="I67" s="26">
        <f>LARGE(M67:V67,3)</f>
        <v>0</v>
      </c>
      <c r="J67" s="27">
        <f>SUM(G67:I67)</f>
        <v>365</v>
      </c>
      <c r="K67" s="28">
        <f>J67/3</f>
        <v>121.66666666666667</v>
      </c>
      <c r="L67" s="29"/>
      <c r="M67" s="94">
        <v>0</v>
      </c>
      <c r="N67" s="172">
        <v>0</v>
      </c>
      <c r="O67" s="192">
        <v>0</v>
      </c>
      <c r="P67" s="94">
        <v>365</v>
      </c>
      <c r="Q67" s="94">
        <v>0</v>
      </c>
      <c r="R67" s="94">
        <v>0</v>
      </c>
      <c r="S67" s="94">
        <v>0</v>
      </c>
      <c r="T67" s="94">
        <v>0</v>
      </c>
      <c r="U67" s="94">
        <v>0</v>
      </c>
      <c r="V67" s="94">
        <v>0</v>
      </c>
    </row>
    <row r="68" spans="1:22" ht="14.1" customHeight="1" x14ac:dyDescent="0.25">
      <c r="A68" s="21">
        <f t="shared" si="0"/>
        <v>55</v>
      </c>
      <c r="B68" s="149" t="s">
        <v>361</v>
      </c>
      <c r="C68" s="33">
        <v>11844</v>
      </c>
      <c r="D68" s="148" t="s">
        <v>44</v>
      </c>
      <c r="E68" s="25">
        <f>MAX(M68:Q68)</f>
        <v>359</v>
      </c>
      <c r="F68" s="25" t="e">
        <f>VLOOKUP(E68,Tab!$Q$2:$R$255,2,TRUE)</f>
        <v>#N/A</v>
      </c>
      <c r="G68" s="26">
        <f>LARGE(M68:V68,1)</f>
        <v>359</v>
      </c>
      <c r="H68" s="26">
        <f>LARGE(M68:V68,2)</f>
        <v>0</v>
      </c>
      <c r="I68" s="26">
        <f>LARGE(M68:V68,3)</f>
        <v>0</v>
      </c>
      <c r="J68" s="27">
        <f>SUM(G68:I68)</f>
        <v>359</v>
      </c>
      <c r="K68" s="28">
        <f>J68/3</f>
        <v>119.66666666666667</v>
      </c>
      <c r="L68" s="29"/>
      <c r="M68" s="94">
        <v>0</v>
      </c>
      <c r="N68" s="172">
        <v>359</v>
      </c>
      <c r="O68" s="192">
        <v>0</v>
      </c>
      <c r="P68" s="94">
        <v>0</v>
      </c>
      <c r="Q68" s="94">
        <v>0</v>
      </c>
      <c r="R68" s="94">
        <v>0</v>
      </c>
      <c r="S68" s="94">
        <v>0</v>
      </c>
      <c r="T68" s="94">
        <v>0</v>
      </c>
      <c r="U68" s="94">
        <v>0</v>
      </c>
      <c r="V68" s="94">
        <v>0</v>
      </c>
    </row>
    <row r="69" spans="1:22" ht="14.1" customHeight="1" x14ac:dyDescent="0.25">
      <c r="A69" s="21">
        <f t="shared" si="0"/>
        <v>56</v>
      </c>
      <c r="B69" s="149"/>
      <c r="C69" s="33"/>
      <c r="D69" s="148"/>
      <c r="E69" s="25">
        <f>MAX(M69:Q69)</f>
        <v>0</v>
      </c>
      <c r="F69" s="25" t="e">
        <f>VLOOKUP(E69,Tab!$Q$2:$R$255,2,TRUE)</f>
        <v>#N/A</v>
      </c>
      <c r="G69" s="26">
        <f>LARGE(M69:V69,1)</f>
        <v>0</v>
      </c>
      <c r="H69" s="26">
        <f>LARGE(M69:V69,2)</f>
        <v>0</v>
      </c>
      <c r="I69" s="26">
        <f>LARGE(M69:V69,3)</f>
        <v>0</v>
      </c>
      <c r="J69" s="27">
        <f>SUM(G69:I69)</f>
        <v>0</v>
      </c>
      <c r="K69" s="28">
        <f>J69/3</f>
        <v>0</v>
      </c>
      <c r="L69" s="29"/>
      <c r="M69" s="94">
        <v>0</v>
      </c>
      <c r="N69" s="172">
        <v>0</v>
      </c>
      <c r="O69" s="192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</row>
    <row r="70" spans="1:22" ht="14.1" customHeight="1" x14ac:dyDescent="0.25">
      <c r="A70" s="21">
        <f t="shared" si="0"/>
        <v>57</v>
      </c>
      <c r="B70" s="149"/>
      <c r="C70" s="33"/>
      <c r="D70" s="148"/>
      <c r="E70" s="25">
        <f>MAX(M70:Q70)</f>
        <v>0</v>
      </c>
      <c r="F70" s="25" t="e">
        <f>VLOOKUP(E70,Tab!$Q$2:$R$255,2,TRUE)</f>
        <v>#N/A</v>
      </c>
      <c r="G70" s="26">
        <f>LARGE(M70:V70,1)</f>
        <v>0</v>
      </c>
      <c r="H70" s="26">
        <f>LARGE(M70:V70,2)</f>
        <v>0</v>
      </c>
      <c r="I70" s="26">
        <f>LARGE(M70:V70,3)</f>
        <v>0</v>
      </c>
      <c r="J70" s="27">
        <f>SUM(G70:I70)</f>
        <v>0</v>
      </c>
      <c r="K70" s="28">
        <f>J70/3</f>
        <v>0</v>
      </c>
      <c r="L70" s="29"/>
      <c r="M70" s="94">
        <v>0</v>
      </c>
      <c r="N70" s="172">
        <v>0</v>
      </c>
      <c r="O70" s="192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</row>
    <row r="71" spans="1:22" ht="14.1" customHeight="1" x14ac:dyDescent="0.25">
      <c r="A71" s="21">
        <f t="shared" si="0"/>
        <v>58</v>
      </c>
      <c r="B71" s="149"/>
      <c r="C71" s="33"/>
      <c r="D71" s="148"/>
      <c r="E71" s="25">
        <f>MAX(M71:Q71)</f>
        <v>0</v>
      </c>
      <c r="F71" s="25" t="e">
        <f>VLOOKUP(E71,Tab!$Q$2:$R$255,2,TRUE)</f>
        <v>#N/A</v>
      </c>
      <c r="G71" s="26">
        <f>LARGE(M71:V71,1)</f>
        <v>0</v>
      </c>
      <c r="H71" s="26">
        <f>LARGE(M71:V71,2)</f>
        <v>0</v>
      </c>
      <c r="I71" s="26">
        <f>LARGE(M71:V71,3)</f>
        <v>0</v>
      </c>
      <c r="J71" s="27">
        <f>SUM(G71:I71)</f>
        <v>0</v>
      </c>
      <c r="K71" s="28">
        <f>J71/3</f>
        <v>0</v>
      </c>
      <c r="L71" s="29"/>
      <c r="M71" s="94">
        <v>0</v>
      </c>
      <c r="N71" s="172">
        <v>0</v>
      </c>
      <c r="O71" s="192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94">
        <v>0</v>
      </c>
    </row>
    <row r="72" spans="1:22" ht="14.1" customHeight="1" x14ac:dyDescent="0.25">
      <c r="A72" s="21">
        <f t="shared" si="0"/>
        <v>59</v>
      </c>
      <c r="B72" s="123"/>
      <c r="C72" s="124"/>
      <c r="D72" s="125"/>
      <c r="E72" s="25">
        <f>MAX(M72:Q72)</f>
        <v>0</v>
      </c>
      <c r="F72" s="25" t="e">
        <f>VLOOKUP(E72,Tab!$Q$2:$R$255,2,TRUE)</f>
        <v>#N/A</v>
      </c>
      <c r="G72" s="26">
        <f>LARGE(M72:V72,1)</f>
        <v>0</v>
      </c>
      <c r="H72" s="26">
        <f>LARGE(M72:V72,2)</f>
        <v>0</v>
      </c>
      <c r="I72" s="26">
        <f>LARGE(M72:V72,3)</f>
        <v>0</v>
      </c>
      <c r="J72" s="27">
        <f>SUM(G72:I72)</f>
        <v>0</v>
      </c>
      <c r="K72" s="28">
        <f>J72/3</f>
        <v>0</v>
      </c>
      <c r="L72" s="29"/>
      <c r="M72" s="94">
        <v>0</v>
      </c>
      <c r="N72" s="172">
        <v>0</v>
      </c>
      <c r="O72" s="192">
        <v>0</v>
      </c>
      <c r="P72" s="94">
        <v>0</v>
      </c>
      <c r="Q72" s="94">
        <v>0</v>
      </c>
      <c r="R72" s="94">
        <v>0</v>
      </c>
      <c r="S72" s="94">
        <v>0</v>
      </c>
      <c r="T72" s="94">
        <v>0</v>
      </c>
      <c r="U72" s="94">
        <v>0</v>
      </c>
      <c r="V72" s="94">
        <v>0</v>
      </c>
    </row>
    <row r="73" spans="1:22" ht="14.1" customHeight="1" x14ac:dyDescent="0.25">
      <c r="A73" s="21">
        <f t="shared" si="0"/>
        <v>60</v>
      </c>
      <c r="B73" s="149"/>
      <c r="C73" s="33"/>
      <c r="D73" s="148"/>
      <c r="E73" s="25">
        <f>MAX(M73:Q73)</f>
        <v>0</v>
      </c>
      <c r="F73" s="25" t="e">
        <f>VLOOKUP(E73,Tab!$Q$2:$R$255,2,TRUE)</f>
        <v>#N/A</v>
      </c>
      <c r="G73" s="26">
        <f>LARGE(M73:V73,1)</f>
        <v>0</v>
      </c>
      <c r="H73" s="26">
        <f>LARGE(M73:V73,2)</f>
        <v>0</v>
      </c>
      <c r="I73" s="26">
        <f>LARGE(M73:V73,3)</f>
        <v>0</v>
      </c>
      <c r="J73" s="27">
        <f>SUM(G73:I73)</f>
        <v>0</v>
      </c>
      <c r="K73" s="28">
        <f>J73/3</f>
        <v>0</v>
      </c>
      <c r="L73" s="29"/>
      <c r="M73" s="94">
        <v>0</v>
      </c>
      <c r="N73" s="172">
        <v>0</v>
      </c>
      <c r="O73" s="192">
        <v>0</v>
      </c>
      <c r="P73" s="94">
        <v>0</v>
      </c>
      <c r="Q73" s="94">
        <v>0</v>
      </c>
      <c r="R73" s="94">
        <v>0</v>
      </c>
      <c r="S73" s="94">
        <v>0</v>
      </c>
      <c r="T73" s="94">
        <v>0</v>
      </c>
      <c r="U73" s="94">
        <v>0</v>
      </c>
      <c r="V73" s="94">
        <v>0</v>
      </c>
    </row>
  </sheetData>
  <sortState ref="B14:V77">
    <sortCondition descending="1" ref="J14:J77"/>
    <sortCondition descending="1" ref="E14:E77"/>
  </sortState>
  <mergeCells count="13">
    <mergeCell ref="M9:N9"/>
    <mergeCell ref="O9:V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0" priority="1" stopIfTrue="1" operator="between">
      <formula>563</formula>
      <formula>569</formula>
    </cfRule>
    <cfRule type="cellIs" dxfId="39" priority="2" stopIfTrue="1" operator="between">
      <formula>570</formula>
      <formula>571</formula>
    </cfRule>
    <cfRule type="cellIs" dxfId="38" priority="3" stopIfTrue="1" operator="between">
      <formula>572</formula>
      <formula>600</formula>
    </cfRule>
  </conditionalFormatting>
  <conditionalFormatting sqref="E14:E73">
    <cfRule type="cellIs" dxfId="37" priority="4" stopIfTrue="1" operator="between">
      <formula>563</formula>
      <formula>600</formula>
    </cfRule>
  </conditionalFormatting>
  <conditionalFormatting sqref="F14:F73">
    <cfRule type="cellIs" dxfId="36" priority="5" stopIfTrue="1" operator="equal">
      <formula>"A"</formula>
    </cfRule>
    <cfRule type="cellIs" dxfId="35" priority="6" stopIfTrue="1" operator="equal">
      <formula>"B"</formula>
    </cfRule>
    <cfRule type="cellIs" dxfId="34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P10 HS_HV</vt:lpstr>
      <vt:lpstr>P10 HJ</vt:lpstr>
      <vt:lpstr>P10 SS</vt:lpstr>
      <vt:lpstr>P10 SJ</vt:lpstr>
      <vt:lpstr>P50 HS</vt:lpstr>
      <vt:lpstr>P50 HJ</vt:lpstr>
      <vt:lpstr>PStd HS</vt:lpstr>
      <vt:lpstr>PStd HJ</vt:lpstr>
      <vt:lpstr>PPC HS</vt:lpstr>
      <vt:lpstr>PV HS</vt:lpstr>
      <vt:lpstr>PV HJ</vt:lpstr>
      <vt:lpstr>P25 SS</vt:lpstr>
      <vt:lpstr>P25 SJ</vt:lpstr>
      <vt:lpstr>P25 HJ</vt:lpstr>
      <vt:lpstr>Tab</vt:lpstr>
      <vt:lpstr>Excel_BuiltIn_Print_Area_1_1</vt:lpstr>
      <vt:lpstr>Excel_BuiltIn_Print_Area_1_1_1</vt:lpstr>
      <vt:lpstr>Excel_BuiltIn_Print_Area_11_1_1</vt:lpstr>
      <vt:lpstr>Excel_BuiltIn_Print_Area_12_1</vt:lpstr>
      <vt:lpstr>Excel_BuiltIn_Print_Area_2_1</vt:lpstr>
      <vt:lpstr>Excel_BuiltIn_Print_Area_3_1</vt:lpstr>
      <vt:lpstr>Excel_BuiltIn_Print_Area_5_1</vt:lpstr>
      <vt:lpstr>Excel_BuiltIn_Print_Area_5_1_1</vt:lpstr>
      <vt:lpstr>Excel_BuiltIn_Print_Area_7_1</vt:lpstr>
      <vt:lpstr>Excel_BuiltIn_Print_Area_7_1_1</vt:lpstr>
      <vt:lpstr>Excel_BuiltIn_Print_Titles_1_1</vt:lpstr>
      <vt:lpstr>Excel_BuiltIn_Print_Titles_10_1</vt:lpstr>
      <vt:lpstr>Excel_BuiltIn_Print_Titles_13_1</vt:lpstr>
      <vt:lpstr>Excel_BuiltIn_Print_Titles_2_1</vt:lpstr>
      <vt:lpstr>Excel_BuiltIn_Print_Titles_3_1</vt:lpstr>
      <vt:lpstr>Excel_BuiltIn_Print_Titles_4_1</vt:lpstr>
      <vt:lpstr>Excel_BuiltIn_Print_Titles_5_1</vt:lpstr>
      <vt:lpstr>Excel_BuiltIn_Print_Titles_9_1</vt:lpstr>
      <vt:lpstr>'P10 HJ'!Print_Area</vt:lpstr>
      <vt:lpstr>'P10 HS_HV'!Print_Area</vt:lpstr>
      <vt:lpstr>'P10 SJ'!Print_Area</vt:lpstr>
      <vt:lpstr>'P10 SS'!Print_Area</vt:lpstr>
      <vt:lpstr>'P25 HJ'!Print_Area</vt:lpstr>
      <vt:lpstr>'P25 SJ'!Print_Area</vt:lpstr>
      <vt:lpstr>'P25 SS'!Print_Area</vt:lpstr>
      <vt:lpstr>'P50 HJ'!Print_Area</vt:lpstr>
      <vt:lpstr>'P50 HS'!Print_Area</vt:lpstr>
      <vt:lpstr>'PPC HS'!Print_Area</vt:lpstr>
      <vt:lpstr>'PStd HJ'!Print_Area</vt:lpstr>
      <vt:lpstr>'PStd HS'!Print_Area</vt:lpstr>
      <vt:lpstr>'PV HJ'!Print_Area</vt:lpstr>
      <vt:lpstr>'PV HS'!Print_Area</vt:lpstr>
      <vt:lpstr>'P10 HJ'!Print_Titles</vt:lpstr>
      <vt:lpstr>'P10 HS_HV'!Print_Titles</vt:lpstr>
      <vt:lpstr>'P10 SJ'!Print_Titles</vt:lpstr>
      <vt:lpstr>'P10 SS'!Print_Titles</vt:lpstr>
      <vt:lpstr>'P25 HJ'!Print_Titles</vt:lpstr>
      <vt:lpstr>'P25 SJ'!Print_Titles</vt:lpstr>
      <vt:lpstr>'P25 SS'!Print_Titles</vt:lpstr>
      <vt:lpstr>'P50 HJ'!Print_Titles</vt:lpstr>
      <vt:lpstr>'P50 HS'!Print_Titles</vt:lpstr>
      <vt:lpstr>'PPC HS'!Print_Titles</vt:lpstr>
      <vt:lpstr>'PStd HJ'!Print_Titles</vt:lpstr>
      <vt:lpstr>'PStd HS'!Print_Titles</vt:lpstr>
      <vt:lpstr>'PV HJ'!Print_Titles</vt:lpstr>
      <vt:lpstr>'PV 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2021-04-03T10:54:18Z</dcterms:modified>
</cp:coreProperties>
</file>